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labor\git\AUT_FW_SEL_JAVA_GW_CM_BC_PC_CC\testdata\"/>
    </mc:Choice>
  </mc:AlternateContent>
  <xr:revisionPtr revIDLastSave="0" documentId="13_ncr:1_{E820C3B7-3D3E-4F45-8B13-D0855C665EEA}" xr6:coauthVersionLast="47" xr6:coauthVersionMax="47" xr10:uidLastSave="{00000000-0000-0000-0000-000000000000}"/>
  <bookViews>
    <workbookView xWindow="-120" yWindow="-120" windowWidth="28110" windowHeight="16440" firstSheet="17" activeTab="22" xr2:uid="{00000000-000D-0000-FFFF-FFFF00000000}"/>
  </bookViews>
  <sheets>
    <sheet name="DB Config" sheetId="11" r:id="rId1"/>
    <sheet name="Modules" sheetId="7" r:id="rId2"/>
    <sheet name="login" sheetId="1" r:id="rId3"/>
    <sheet name="searchValues" sheetId="27" r:id="rId4"/>
    <sheet name="createAccount" sheetId="2" r:id="rId5"/>
    <sheet name="accountSummary" sheetId="5" r:id="rId6"/>
    <sheet name="organizations" sheetId="9" r:id="rId7"/>
    <sheet name="industryCode" sheetId="24" r:id="rId8"/>
    <sheet name="newSubmissions" sheetId="25" r:id="rId9"/>
    <sheet name="offering" sheetId="12" r:id="rId10"/>
    <sheet name="qualification" sheetId="13" r:id="rId11"/>
    <sheet name="drivers" sheetId="18" r:id="rId12"/>
    <sheet name="vehicles" sheetId="19" r:id="rId13"/>
    <sheet name="policyInfo" sheetId="3" r:id="rId14"/>
    <sheet name="paCoverages" sheetId="10" r:id="rId15"/>
    <sheet name="riskAnalysis" sheetId="14" r:id="rId16"/>
    <sheet name="policyReview" sheetId="15" r:id="rId17"/>
    <sheet name="quote" sheetId="20" r:id="rId18"/>
    <sheet name="forms" sheetId="21" r:id="rId19"/>
    <sheet name="payment" sheetId="22" r:id="rId20"/>
    <sheet name="mySummary" sheetId="26" r:id="rId21"/>
    <sheet name="submissionBound" sheetId="23" r:id="rId22"/>
    <sheet name="PolicyChange" sheetId="28" r:id="rId23"/>
    <sheet name="CancelPolicy" sheetId="29" r:id="rId24"/>
    <sheet name="Confirmation" sheetId="30" r:id="rId25"/>
    <sheet name="StartReinstatement" sheetId="31" r:id="rId26"/>
  </sheets>
  <definedNames>
    <definedName name="_xlnm._FilterDatabase" localSheetId="11" hidden="1">drivers!$A$1:$X$161</definedName>
    <definedName name="_xlnm._FilterDatabase" localSheetId="8" hidden="1">newSubmissions!$A$1:$G$161</definedName>
    <definedName name="_xlnm._FilterDatabase" localSheetId="13" hidden="1">policyInfo!$A$1:$Z$161</definedName>
    <definedName name="_xlnm._FilterDatabase" localSheetId="3" hidden="1">searchValues!$A$1:$L$167</definedName>
    <definedName name="_xlnm._FilterDatabase" localSheetId="12" hidden="1">vehicles!$A$1:$T$161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31" l="1"/>
  <c r="F2" i="29"/>
  <c r="C2" i="28"/>
  <c r="E76" i="27" l="1"/>
  <c r="E77" i="27"/>
  <c r="E65" i="27"/>
  <c r="E66" i="27"/>
  <c r="B60" i="3" s="1"/>
  <c r="F60" i="15" s="1"/>
  <c r="G59" i="15"/>
  <c r="T2" i="18"/>
  <c r="T3" i="18"/>
  <c r="T4" i="18"/>
  <c r="T5" i="18"/>
  <c r="T6" i="18"/>
  <c r="T7" i="18"/>
  <c r="T8" i="18"/>
  <c r="T9" i="18"/>
  <c r="T10" i="18"/>
  <c r="T11" i="18"/>
  <c r="T12" i="18"/>
  <c r="T13" i="18"/>
  <c r="T14" i="18"/>
  <c r="T15" i="18"/>
  <c r="T16" i="18"/>
  <c r="T17" i="18"/>
  <c r="T18" i="18"/>
  <c r="T19" i="18"/>
  <c r="T20" i="18"/>
  <c r="T21" i="18"/>
  <c r="T22" i="18"/>
  <c r="T23" i="18"/>
  <c r="T24" i="18"/>
  <c r="T25" i="18"/>
  <c r="T26" i="18"/>
  <c r="T27" i="18"/>
  <c r="T28" i="18"/>
  <c r="T29" i="18"/>
  <c r="T30" i="18"/>
  <c r="T31" i="18"/>
  <c r="T32" i="18"/>
  <c r="T33" i="18"/>
  <c r="T34" i="18"/>
  <c r="T35" i="18"/>
  <c r="T36" i="18"/>
  <c r="T37" i="18"/>
  <c r="T38" i="18"/>
  <c r="T39" i="18"/>
  <c r="T40" i="18"/>
  <c r="T41" i="18"/>
  <c r="T42" i="18"/>
  <c r="T43" i="18"/>
  <c r="T44" i="18"/>
  <c r="T45" i="18"/>
  <c r="T46" i="18"/>
  <c r="T47" i="18"/>
  <c r="T48" i="18"/>
  <c r="T49" i="18"/>
  <c r="T50" i="18"/>
  <c r="T51" i="18"/>
  <c r="T52" i="18"/>
  <c r="T53" i="18"/>
  <c r="T54" i="18"/>
  <c r="T55" i="18"/>
  <c r="T56" i="18"/>
  <c r="T57" i="18"/>
  <c r="T58" i="18"/>
  <c r="T59" i="18"/>
  <c r="T60" i="18"/>
  <c r="T61" i="18"/>
  <c r="T64" i="18"/>
  <c r="T65" i="18"/>
  <c r="T66" i="18"/>
  <c r="T67" i="18"/>
  <c r="T68" i="18"/>
  <c r="T69" i="18"/>
  <c r="T70" i="18"/>
  <c r="T71" i="18"/>
  <c r="T72" i="18"/>
  <c r="T73" i="18"/>
  <c r="T74" i="18"/>
  <c r="T75" i="18"/>
  <c r="T76" i="18"/>
  <c r="T77" i="18"/>
  <c r="T78" i="18"/>
  <c r="T79" i="18"/>
  <c r="T80" i="18"/>
  <c r="T81" i="18"/>
  <c r="T82" i="18"/>
  <c r="T83" i="18"/>
  <c r="T84" i="18"/>
  <c r="T85" i="18"/>
  <c r="T86" i="18"/>
  <c r="T87" i="18"/>
  <c r="T88" i="18"/>
  <c r="T89" i="18"/>
  <c r="T90" i="18"/>
  <c r="T91" i="18"/>
  <c r="T92" i="18"/>
  <c r="T93" i="18"/>
  <c r="T94" i="18"/>
  <c r="T95" i="18"/>
  <c r="T96" i="18"/>
  <c r="T97" i="18"/>
  <c r="T98" i="18"/>
  <c r="T99" i="18"/>
  <c r="T100" i="18"/>
  <c r="T101" i="18"/>
  <c r="T102" i="18"/>
  <c r="T103" i="18"/>
  <c r="T104" i="18"/>
  <c r="T105" i="18"/>
  <c r="T106" i="18"/>
  <c r="T107" i="18"/>
  <c r="T108" i="18"/>
  <c r="T109" i="18"/>
  <c r="T110" i="18"/>
  <c r="T111" i="18"/>
  <c r="T112" i="18"/>
  <c r="T113" i="18"/>
  <c r="T114" i="18"/>
  <c r="T115" i="18"/>
  <c r="T116" i="18"/>
  <c r="T117" i="18"/>
  <c r="T118" i="18"/>
  <c r="T119" i="18"/>
  <c r="T120" i="18"/>
  <c r="T121" i="18"/>
  <c r="T122" i="18"/>
  <c r="T123" i="18"/>
  <c r="T124" i="18"/>
  <c r="T125" i="18"/>
  <c r="T126" i="18"/>
  <c r="T127" i="18"/>
  <c r="T128" i="18"/>
  <c r="T129" i="18"/>
  <c r="T130" i="18"/>
  <c r="T131" i="18"/>
  <c r="T132" i="18"/>
  <c r="T133" i="18"/>
  <c r="T134" i="18"/>
  <c r="T135" i="18"/>
  <c r="T136" i="18"/>
  <c r="T137" i="18"/>
  <c r="T138" i="18"/>
  <c r="T139" i="18"/>
  <c r="T140" i="18"/>
  <c r="T141" i="18"/>
  <c r="T142" i="18"/>
  <c r="T143" i="18"/>
  <c r="T144" i="18"/>
  <c r="T145" i="18"/>
  <c r="T146" i="18"/>
  <c r="T147" i="18"/>
  <c r="T148" i="18"/>
  <c r="T149" i="18"/>
  <c r="T150" i="18"/>
  <c r="T151" i="18"/>
  <c r="T152" i="18"/>
  <c r="T153" i="18"/>
  <c r="T154" i="18"/>
  <c r="T155" i="18"/>
  <c r="T156" i="18"/>
  <c r="T157" i="18"/>
  <c r="T158" i="18"/>
  <c r="T159" i="18"/>
  <c r="T160" i="18"/>
  <c r="T161" i="18"/>
  <c r="W3" i="15"/>
  <c r="W4" i="15"/>
  <c r="W5" i="15"/>
  <c r="W6" i="15"/>
  <c r="W7" i="15"/>
  <c r="W8" i="15"/>
  <c r="W9" i="15"/>
  <c r="W10" i="15"/>
  <c r="W11" i="15"/>
  <c r="W12" i="15"/>
  <c r="W13" i="15"/>
  <c r="W14" i="15"/>
  <c r="W15" i="15"/>
  <c r="W16" i="15"/>
  <c r="W17" i="15"/>
  <c r="W18" i="15"/>
  <c r="W19" i="15"/>
  <c r="W20" i="15"/>
  <c r="W21" i="15"/>
  <c r="W22" i="15"/>
  <c r="W23" i="15"/>
  <c r="W24" i="15"/>
  <c r="W25" i="15"/>
  <c r="W26" i="15"/>
  <c r="W27" i="15"/>
  <c r="W28" i="15"/>
  <c r="W29" i="15"/>
  <c r="W30" i="15"/>
  <c r="W31" i="15"/>
  <c r="W32" i="15"/>
  <c r="W33" i="15"/>
  <c r="W34" i="15"/>
  <c r="W35" i="15"/>
  <c r="W36" i="15"/>
  <c r="W37" i="15"/>
  <c r="W38" i="15"/>
  <c r="W39" i="15"/>
  <c r="W40" i="15"/>
  <c r="W41" i="15"/>
  <c r="W42" i="15"/>
  <c r="W43" i="15"/>
  <c r="W44" i="15"/>
  <c r="W45" i="15"/>
  <c r="W46" i="15"/>
  <c r="W47" i="15"/>
  <c r="W48" i="15"/>
  <c r="W49" i="15"/>
  <c r="W50" i="15"/>
  <c r="W51" i="15"/>
  <c r="W52" i="15"/>
  <c r="W53" i="15"/>
  <c r="W54" i="15"/>
  <c r="W55" i="15"/>
  <c r="W56" i="15"/>
  <c r="W57" i="15"/>
  <c r="W58" i="15"/>
  <c r="W59" i="15"/>
  <c r="W60" i="15"/>
  <c r="W61" i="15"/>
  <c r="W62" i="15"/>
  <c r="W63" i="15"/>
  <c r="W64" i="15"/>
  <c r="W65" i="15"/>
  <c r="W66" i="15"/>
  <c r="W67" i="15"/>
  <c r="W68" i="15"/>
  <c r="W69" i="15"/>
  <c r="W70" i="15"/>
  <c r="W71" i="15"/>
  <c r="W72" i="15"/>
  <c r="W73" i="15"/>
  <c r="W74" i="15"/>
  <c r="W75" i="15"/>
  <c r="W76" i="15"/>
  <c r="W77" i="15"/>
  <c r="W78" i="15"/>
  <c r="W79" i="15"/>
  <c r="W80" i="15"/>
  <c r="W81" i="15"/>
  <c r="W82" i="15"/>
  <c r="W83" i="15"/>
  <c r="W84" i="15"/>
  <c r="W85" i="15"/>
  <c r="W86" i="15"/>
  <c r="W87" i="15"/>
  <c r="W88" i="15"/>
  <c r="W89" i="15"/>
  <c r="W90" i="15"/>
  <c r="W91" i="15"/>
  <c r="W92" i="15"/>
  <c r="W93" i="15"/>
  <c r="W94" i="15"/>
  <c r="W95" i="15"/>
  <c r="W96" i="15"/>
  <c r="W97" i="15"/>
  <c r="W98" i="15"/>
  <c r="W99" i="15"/>
  <c r="W100" i="15"/>
  <c r="W101" i="15"/>
  <c r="W102" i="15"/>
  <c r="W103" i="15"/>
  <c r="W104" i="15"/>
  <c r="W105" i="15"/>
  <c r="W106" i="15"/>
  <c r="W107" i="15"/>
  <c r="W108" i="15"/>
  <c r="W109" i="15"/>
  <c r="W110" i="15"/>
  <c r="W111" i="15"/>
  <c r="W112" i="15"/>
  <c r="W113" i="15"/>
  <c r="W114" i="15"/>
  <c r="W115" i="15"/>
  <c r="W116" i="15"/>
  <c r="W117" i="15"/>
  <c r="W118" i="15"/>
  <c r="W119" i="15"/>
  <c r="W120" i="15"/>
  <c r="W121" i="15"/>
  <c r="W122" i="15"/>
  <c r="W123" i="15"/>
  <c r="W124" i="15"/>
  <c r="W125" i="15"/>
  <c r="W126" i="15"/>
  <c r="W127" i="15"/>
  <c r="W128" i="15"/>
  <c r="W129" i="15"/>
  <c r="W130" i="15"/>
  <c r="W131" i="15"/>
  <c r="W132" i="15"/>
  <c r="W133" i="15"/>
  <c r="W134" i="15"/>
  <c r="W135" i="15"/>
  <c r="W136" i="15"/>
  <c r="W137" i="15"/>
  <c r="W138" i="15"/>
  <c r="W139" i="15"/>
  <c r="W140" i="15"/>
  <c r="W141" i="15"/>
  <c r="W142" i="15"/>
  <c r="W143" i="15"/>
  <c r="W144" i="15"/>
  <c r="W145" i="15"/>
  <c r="W146" i="15"/>
  <c r="W147" i="15"/>
  <c r="W148" i="15"/>
  <c r="W149" i="15"/>
  <c r="W150" i="15"/>
  <c r="W151" i="15"/>
  <c r="W152" i="15"/>
  <c r="W153" i="15"/>
  <c r="W154" i="15"/>
  <c r="W155" i="15"/>
  <c r="W156" i="15"/>
  <c r="W157" i="15"/>
  <c r="W158" i="15"/>
  <c r="W159" i="15"/>
  <c r="W160" i="15"/>
  <c r="W161" i="15"/>
  <c r="W2" i="15"/>
  <c r="O21" i="19"/>
  <c r="O22" i="19"/>
  <c r="O23" i="19"/>
  <c r="O24" i="19"/>
  <c r="O25" i="19"/>
  <c r="O26" i="19"/>
  <c r="O27" i="19"/>
  <c r="T62" i="18"/>
  <c r="T63" i="18"/>
  <c r="B9" i="3"/>
  <c r="F9" i="15" s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3" i="2"/>
  <c r="AE3" i="22"/>
  <c r="AE4" i="22"/>
  <c r="AE5" i="22"/>
  <c r="AE6" i="22"/>
  <c r="AE7" i="22"/>
  <c r="AE8" i="22"/>
  <c r="AE9" i="22"/>
  <c r="AE10" i="22"/>
  <c r="AE11" i="22"/>
  <c r="AE12" i="22"/>
  <c r="AE13" i="22"/>
  <c r="AE14" i="22"/>
  <c r="AE15" i="22"/>
  <c r="AE16" i="22"/>
  <c r="AE17" i="22"/>
  <c r="AE18" i="22"/>
  <c r="AE19" i="22"/>
  <c r="AE20" i="22"/>
  <c r="AE21" i="22"/>
  <c r="AE22" i="22"/>
  <c r="AE23" i="22"/>
  <c r="AE24" i="22"/>
  <c r="AE25" i="22"/>
  <c r="AE26" i="22"/>
  <c r="AE27" i="22"/>
  <c r="AE28" i="22"/>
  <c r="AE29" i="22"/>
  <c r="AE30" i="22"/>
  <c r="AE31" i="22"/>
  <c r="AE32" i="22"/>
  <c r="AE33" i="22"/>
  <c r="AE34" i="22"/>
  <c r="AE35" i="22"/>
  <c r="AE36" i="22"/>
  <c r="AE37" i="22"/>
  <c r="AE38" i="22"/>
  <c r="AE39" i="22"/>
  <c r="AE40" i="22"/>
  <c r="AE41" i="22"/>
  <c r="AE42" i="22"/>
  <c r="AE43" i="22"/>
  <c r="AE44" i="22"/>
  <c r="AE45" i="22"/>
  <c r="AE46" i="22"/>
  <c r="AE47" i="22"/>
  <c r="AE48" i="22"/>
  <c r="AE49" i="22"/>
  <c r="AE50" i="22"/>
  <c r="AE51" i="22"/>
  <c r="AE52" i="22"/>
  <c r="AE53" i="22"/>
  <c r="AE54" i="22"/>
  <c r="AE55" i="22"/>
  <c r="AE56" i="22"/>
  <c r="AE57" i="22"/>
  <c r="AE58" i="22"/>
  <c r="AE59" i="22"/>
  <c r="AE60" i="22"/>
  <c r="AE61" i="22"/>
  <c r="AE62" i="22"/>
  <c r="AE63" i="22"/>
  <c r="AE64" i="22"/>
  <c r="AE65" i="22"/>
  <c r="AE66" i="22"/>
  <c r="AE67" i="22"/>
  <c r="AE68" i="22"/>
  <c r="AE69" i="22"/>
  <c r="AE70" i="22"/>
  <c r="AE71" i="22"/>
  <c r="AE72" i="22"/>
  <c r="AE73" i="22"/>
  <c r="AE74" i="22"/>
  <c r="AE75" i="22"/>
  <c r="AE76" i="22"/>
  <c r="AE77" i="22"/>
  <c r="AE78" i="22"/>
  <c r="AE79" i="22"/>
  <c r="AE80" i="22"/>
  <c r="AE81" i="22"/>
  <c r="AE82" i="22"/>
  <c r="AE83" i="22"/>
  <c r="AE84" i="22"/>
  <c r="AE85" i="22"/>
  <c r="AE86" i="22"/>
  <c r="AE87" i="22"/>
  <c r="AE88" i="22"/>
  <c r="AE89" i="22"/>
  <c r="AE90" i="22"/>
  <c r="AE91" i="22"/>
  <c r="AE92" i="22"/>
  <c r="AE93" i="22"/>
  <c r="AE94" i="22"/>
  <c r="AE95" i="22"/>
  <c r="AE96" i="22"/>
  <c r="AE97" i="22"/>
  <c r="AE98" i="22"/>
  <c r="AE99" i="22"/>
  <c r="AE100" i="22"/>
  <c r="AE101" i="22"/>
  <c r="AE102" i="22"/>
  <c r="AE103" i="22"/>
  <c r="AE104" i="22"/>
  <c r="AE105" i="22"/>
  <c r="AE106" i="22"/>
  <c r="AE107" i="22"/>
  <c r="AE108" i="22"/>
  <c r="AE109" i="22"/>
  <c r="AE110" i="22"/>
  <c r="AE111" i="22"/>
  <c r="AE112" i="22"/>
  <c r="AE113" i="22"/>
  <c r="AE114" i="22"/>
  <c r="AE115" i="22"/>
  <c r="AE116" i="22"/>
  <c r="AE117" i="22"/>
  <c r="AE118" i="22"/>
  <c r="AE119" i="22"/>
  <c r="AE120" i="22"/>
  <c r="AE121" i="22"/>
  <c r="AE122" i="22"/>
  <c r="AE123" i="22"/>
  <c r="AE124" i="22"/>
  <c r="AE125" i="22"/>
  <c r="AE126" i="22"/>
  <c r="AE127" i="22"/>
  <c r="AE128" i="22"/>
  <c r="AE129" i="22"/>
  <c r="AE130" i="22"/>
  <c r="AE131" i="22"/>
  <c r="AE132" i="22"/>
  <c r="AE133" i="22"/>
  <c r="AE134" i="22"/>
  <c r="AE135" i="22"/>
  <c r="AE136" i="22"/>
  <c r="AE137" i="22"/>
  <c r="AE138" i="22"/>
  <c r="AE139" i="22"/>
  <c r="AE140" i="22"/>
  <c r="AE141" i="22"/>
  <c r="AE142" i="22"/>
  <c r="AE143" i="22"/>
  <c r="AE144" i="22"/>
  <c r="AE145" i="22"/>
  <c r="AE146" i="22"/>
  <c r="AE147" i="22"/>
  <c r="AE148" i="22"/>
  <c r="AE149" i="22"/>
  <c r="AE150" i="22"/>
  <c r="AE151" i="22"/>
  <c r="AE152" i="22"/>
  <c r="AE153" i="22"/>
  <c r="AE154" i="22"/>
  <c r="AE155" i="22"/>
  <c r="AE156" i="22"/>
  <c r="AE157" i="22"/>
  <c r="AE158" i="22"/>
  <c r="AE159" i="22"/>
  <c r="AE160" i="22"/>
  <c r="AE161" i="22"/>
  <c r="AG3" i="22"/>
  <c r="AG4" i="22"/>
  <c r="AG5" i="22"/>
  <c r="AG6" i="22"/>
  <c r="AG7" i="22"/>
  <c r="AG8" i="22"/>
  <c r="AG9" i="22"/>
  <c r="AG10" i="22"/>
  <c r="AG11" i="22"/>
  <c r="AG12" i="22"/>
  <c r="AG13" i="22"/>
  <c r="AG14" i="22"/>
  <c r="AG15" i="22"/>
  <c r="AG16" i="22"/>
  <c r="AG17" i="22"/>
  <c r="AG18" i="22"/>
  <c r="AG19" i="22"/>
  <c r="AG20" i="22"/>
  <c r="AG21" i="22"/>
  <c r="AG22" i="22"/>
  <c r="AG23" i="22"/>
  <c r="AG24" i="22"/>
  <c r="AG25" i="22"/>
  <c r="AG26" i="22"/>
  <c r="AG27" i="22"/>
  <c r="AG28" i="22"/>
  <c r="AG29" i="22"/>
  <c r="AG30" i="22"/>
  <c r="AG31" i="22"/>
  <c r="AG32" i="22"/>
  <c r="AG33" i="22"/>
  <c r="AG34" i="22"/>
  <c r="AG35" i="22"/>
  <c r="AG36" i="22"/>
  <c r="AG37" i="22"/>
  <c r="AG38" i="22"/>
  <c r="AG39" i="22"/>
  <c r="AG40" i="22"/>
  <c r="AG41" i="22"/>
  <c r="AG42" i="22"/>
  <c r="AG43" i="22"/>
  <c r="AG44" i="22"/>
  <c r="AG45" i="22"/>
  <c r="AG46" i="22"/>
  <c r="AG47" i="22"/>
  <c r="AG48" i="22"/>
  <c r="AG49" i="22"/>
  <c r="AG50" i="22"/>
  <c r="AG51" i="22"/>
  <c r="AG52" i="22"/>
  <c r="AG53" i="22"/>
  <c r="AG54" i="22"/>
  <c r="AG55" i="22"/>
  <c r="AG56" i="22"/>
  <c r="AG57" i="22"/>
  <c r="AG58" i="22"/>
  <c r="AG59" i="22"/>
  <c r="AG60" i="22"/>
  <c r="AG61" i="22"/>
  <c r="AG62" i="22"/>
  <c r="AG63" i="22"/>
  <c r="AG64" i="22"/>
  <c r="AG65" i="22"/>
  <c r="AG66" i="22"/>
  <c r="AG67" i="22"/>
  <c r="AG68" i="22"/>
  <c r="AG69" i="22"/>
  <c r="AG70" i="22"/>
  <c r="AG71" i="22"/>
  <c r="AG72" i="22"/>
  <c r="AG73" i="22"/>
  <c r="AG74" i="22"/>
  <c r="AG75" i="22"/>
  <c r="AG76" i="22"/>
  <c r="AG77" i="22"/>
  <c r="AG78" i="22"/>
  <c r="AG79" i="22"/>
  <c r="AG80" i="22"/>
  <c r="AG81" i="22"/>
  <c r="AG82" i="22"/>
  <c r="AG83" i="22"/>
  <c r="AG84" i="22"/>
  <c r="AG85" i="22"/>
  <c r="AG86" i="22"/>
  <c r="AG87" i="22"/>
  <c r="AG88" i="22"/>
  <c r="AG89" i="22"/>
  <c r="AG90" i="22"/>
  <c r="AG91" i="22"/>
  <c r="AG92" i="22"/>
  <c r="AG93" i="22"/>
  <c r="AG94" i="22"/>
  <c r="AG95" i="22"/>
  <c r="AG96" i="22"/>
  <c r="AG97" i="22"/>
  <c r="AG98" i="22"/>
  <c r="AG99" i="22"/>
  <c r="AG100" i="22"/>
  <c r="AG101" i="22"/>
  <c r="AG102" i="22"/>
  <c r="AG103" i="22"/>
  <c r="AG104" i="22"/>
  <c r="AG105" i="22"/>
  <c r="AG106" i="22"/>
  <c r="AG107" i="22"/>
  <c r="AG108" i="22"/>
  <c r="AG109" i="22"/>
  <c r="AG110" i="22"/>
  <c r="AG111" i="22"/>
  <c r="AG112" i="22"/>
  <c r="AG113" i="22"/>
  <c r="AG114" i="22"/>
  <c r="AG115" i="22"/>
  <c r="AG116" i="22"/>
  <c r="AG117" i="22"/>
  <c r="AG118" i="22"/>
  <c r="AG119" i="22"/>
  <c r="AG120" i="22"/>
  <c r="AG121" i="22"/>
  <c r="AG122" i="22"/>
  <c r="AG123" i="22"/>
  <c r="AG124" i="22"/>
  <c r="AG125" i="22"/>
  <c r="AG126" i="22"/>
  <c r="AG127" i="22"/>
  <c r="AG128" i="22"/>
  <c r="AG129" i="22"/>
  <c r="AG130" i="22"/>
  <c r="AG131" i="22"/>
  <c r="AG132" i="22"/>
  <c r="AG133" i="22"/>
  <c r="AG134" i="22"/>
  <c r="AG135" i="22"/>
  <c r="AG136" i="22"/>
  <c r="AG137" i="22"/>
  <c r="AG138" i="22"/>
  <c r="AG139" i="22"/>
  <c r="AG140" i="22"/>
  <c r="AG141" i="22"/>
  <c r="AG142" i="22"/>
  <c r="AG143" i="22"/>
  <c r="AG144" i="22"/>
  <c r="AG145" i="22"/>
  <c r="AG146" i="22"/>
  <c r="AG147" i="22"/>
  <c r="AG148" i="22"/>
  <c r="AG149" i="22"/>
  <c r="AG150" i="22"/>
  <c r="AG151" i="22"/>
  <c r="AG152" i="22"/>
  <c r="AG153" i="22"/>
  <c r="AG154" i="22"/>
  <c r="AG155" i="22"/>
  <c r="AG156" i="22"/>
  <c r="AG157" i="22"/>
  <c r="AG158" i="22"/>
  <c r="AG159" i="22"/>
  <c r="AG160" i="22"/>
  <c r="AG161" i="22"/>
  <c r="AA3" i="22"/>
  <c r="AA4" i="22"/>
  <c r="AA5" i="22"/>
  <c r="AA6" i="22"/>
  <c r="AA7" i="22"/>
  <c r="AA8" i="22"/>
  <c r="AA9" i="22"/>
  <c r="AA10" i="22"/>
  <c r="AA11" i="22"/>
  <c r="AA12" i="22"/>
  <c r="AA13" i="22"/>
  <c r="AA14" i="22"/>
  <c r="AA15" i="22"/>
  <c r="AA16" i="22"/>
  <c r="AA17" i="22"/>
  <c r="AA18" i="22"/>
  <c r="AA19" i="22"/>
  <c r="AA20" i="22"/>
  <c r="AA21" i="22"/>
  <c r="AA22" i="22"/>
  <c r="AA23" i="22"/>
  <c r="AA24" i="22"/>
  <c r="AA25" i="22"/>
  <c r="AA26" i="22"/>
  <c r="AA27" i="22"/>
  <c r="AA28" i="22"/>
  <c r="AA29" i="22"/>
  <c r="AA30" i="22"/>
  <c r="AA31" i="22"/>
  <c r="AA32" i="22"/>
  <c r="AA33" i="22"/>
  <c r="AA34" i="22"/>
  <c r="AA35" i="22"/>
  <c r="AA36" i="22"/>
  <c r="AA37" i="22"/>
  <c r="AA38" i="22"/>
  <c r="AA39" i="22"/>
  <c r="AA40" i="22"/>
  <c r="AA41" i="22"/>
  <c r="AA42" i="22"/>
  <c r="AA43" i="22"/>
  <c r="AA44" i="22"/>
  <c r="AA45" i="22"/>
  <c r="AA46" i="22"/>
  <c r="AA47" i="22"/>
  <c r="AA48" i="22"/>
  <c r="AA49" i="22"/>
  <c r="AA50" i="22"/>
  <c r="AA51" i="22"/>
  <c r="AA52" i="22"/>
  <c r="AA53" i="22"/>
  <c r="AA54" i="22"/>
  <c r="AA55" i="22"/>
  <c r="AA56" i="22"/>
  <c r="AA57" i="22"/>
  <c r="AA58" i="22"/>
  <c r="AA59" i="22"/>
  <c r="AA60" i="22"/>
  <c r="AA64" i="22"/>
  <c r="AA65" i="22"/>
  <c r="AA66" i="22"/>
  <c r="AA67" i="22"/>
  <c r="AA68" i="22"/>
  <c r="AA69" i="22"/>
  <c r="AA70" i="22"/>
  <c r="AA71" i="22"/>
  <c r="AA72" i="22"/>
  <c r="AA73" i="22"/>
  <c r="AA74" i="22"/>
  <c r="AA75" i="22"/>
  <c r="AA76" i="22"/>
  <c r="AA77" i="22"/>
  <c r="AA78" i="22"/>
  <c r="AA79" i="22"/>
  <c r="AA80" i="22"/>
  <c r="AA81" i="22"/>
  <c r="AA82" i="22"/>
  <c r="AA83" i="22"/>
  <c r="AA84" i="22"/>
  <c r="AA85" i="22"/>
  <c r="AA86" i="22"/>
  <c r="AA87" i="22"/>
  <c r="AA88" i="22"/>
  <c r="AA89" i="22"/>
  <c r="AA90" i="22"/>
  <c r="AA91" i="22"/>
  <c r="AA92" i="22"/>
  <c r="AA93" i="22"/>
  <c r="AA94" i="22"/>
  <c r="AA95" i="22"/>
  <c r="AA96" i="22"/>
  <c r="AA97" i="22"/>
  <c r="AA98" i="22"/>
  <c r="AA99" i="22"/>
  <c r="AA100" i="22"/>
  <c r="AA101" i="22"/>
  <c r="AA102" i="22"/>
  <c r="AA103" i="22"/>
  <c r="AA104" i="22"/>
  <c r="AA105" i="22"/>
  <c r="AA106" i="22"/>
  <c r="AA107" i="22"/>
  <c r="AA108" i="22"/>
  <c r="AA109" i="22"/>
  <c r="AA110" i="22"/>
  <c r="AA111" i="22"/>
  <c r="AA112" i="22"/>
  <c r="AA113" i="22"/>
  <c r="AA114" i="22"/>
  <c r="AA115" i="22"/>
  <c r="AA116" i="22"/>
  <c r="AA117" i="22"/>
  <c r="AA118" i="22"/>
  <c r="AA119" i="22"/>
  <c r="AA120" i="22"/>
  <c r="AA121" i="22"/>
  <c r="AA122" i="22"/>
  <c r="AA123" i="22"/>
  <c r="AA124" i="22"/>
  <c r="AA125" i="22"/>
  <c r="AA126" i="22"/>
  <c r="AA127" i="22"/>
  <c r="AA128" i="22"/>
  <c r="AA129" i="22"/>
  <c r="AA130" i="22"/>
  <c r="AA131" i="22"/>
  <c r="AA132" i="22"/>
  <c r="AA133" i="22"/>
  <c r="AA134" i="22"/>
  <c r="AA135" i="22"/>
  <c r="AA136" i="22"/>
  <c r="AA137" i="22"/>
  <c r="AA138" i="22"/>
  <c r="AA139" i="22"/>
  <c r="AA140" i="22"/>
  <c r="AA141" i="22"/>
  <c r="AA142" i="22"/>
  <c r="AA143" i="22"/>
  <c r="AA144" i="22"/>
  <c r="AA145" i="22"/>
  <c r="AA146" i="22"/>
  <c r="AA147" i="22"/>
  <c r="AA148" i="22"/>
  <c r="AA149" i="22"/>
  <c r="AA150" i="22"/>
  <c r="AA151" i="22"/>
  <c r="AA152" i="22"/>
  <c r="AA153" i="22"/>
  <c r="AA154" i="22"/>
  <c r="AA155" i="22"/>
  <c r="AA156" i="22"/>
  <c r="AA157" i="22"/>
  <c r="AA158" i="22"/>
  <c r="AA159" i="22"/>
  <c r="AA160" i="22"/>
  <c r="AA161" i="22"/>
  <c r="AA2" i="22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2" i="15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2" i="18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8" i="5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142" i="18"/>
  <c r="H143" i="18"/>
  <c r="H144" i="18"/>
  <c r="H145" i="18"/>
  <c r="H146" i="18"/>
  <c r="H147" i="18"/>
  <c r="H148" i="18"/>
  <c r="H149" i="18"/>
  <c r="H150" i="18"/>
  <c r="H151" i="18"/>
  <c r="H152" i="18"/>
  <c r="H153" i="18"/>
  <c r="H154" i="18"/>
  <c r="H155" i="18"/>
  <c r="H156" i="18"/>
  <c r="H157" i="18"/>
  <c r="H158" i="18"/>
  <c r="H159" i="18"/>
  <c r="H160" i="18"/>
  <c r="H161" i="18"/>
  <c r="H2" i="18"/>
  <c r="X3" i="18"/>
  <c r="X4" i="18"/>
  <c r="X5" i="18"/>
  <c r="X6" i="18"/>
  <c r="X7" i="18"/>
  <c r="X8" i="18"/>
  <c r="X9" i="18"/>
  <c r="X10" i="18"/>
  <c r="X11" i="18"/>
  <c r="X12" i="18"/>
  <c r="X13" i="18"/>
  <c r="X14" i="18"/>
  <c r="X15" i="18"/>
  <c r="X16" i="18"/>
  <c r="X17" i="18"/>
  <c r="X18" i="18"/>
  <c r="X19" i="18"/>
  <c r="X20" i="18"/>
  <c r="X21" i="18"/>
  <c r="X22" i="18"/>
  <c r="X23" i="18"/>
  <c r="X24" i="18"/>
  <c r="X25" i="18"/>
  <c r="X26" i="18"/>
  <c r="X27" i="18"/>
  <c r="X28" i="18"/>
  <c r="X29" i="18"/>
  <c r="X30" i="18"/>
  <c r="X31" i="18"/>
  <c r="X32" i="18"/>
  <c r="X33" i="18"/>
  <c r="X34" i="18"/>
  <c r="X35" i="18"/>
  <c r="X36" i="18"/>
  <c r="X37" i="18"/>
  <c r="X38" i="18"/>
  <c r="X39" i="18"/>
  <c r="X40" i="18"/>
  <c r="X41" i="18"/>
  <c r="X42" i="18"/>
  <c r="X43" i="18"/>
  <c r="X44" i="18"/>
  <c r="X45" i="18"/>
  <c r="X46" i="18"/>
  <c r="X47" i="18"/>
  <c r="X48" i="18"/>
  <c r="X49" i="18"/>
  <c r="X50" i="18"/>
  <c r="X51" i="18"/>
  <c r="X52" i="18"/>
  <c r="X53" i="18"/>
  <c r="X54" i="18"/>
  <c r="X55" i="18"/>
  <c r="X56" i="18"/>
  <c r="X57" i="18"/>
  <c r="X58" i="18"/>
  <c r="X59" i="18"/>
  <c r="X60" i="18"/>
  <c r="X64" i="18"/>
  <c r="X65" i="18"/>
  <c r="X66" i="18"/>
  <c r="X67" i="18"/>
  <c r="X68" i="18"/>
  <c r="X69" i="18"/>
  <c r="X70" i="18"/>
  <c r="X71" i="18"/>
  <c r="X72" i="18"/>
  <c r="X73" i="18"/>
  <c r="X74" i="18"/>
  <c r="X75" i="18"/>
  <c r="X76" i="18"/>
  <c r="X77" i="18"/>
  <c r="X78" i="18"/>
  <c r="X79" i="18"/>
  <c r="X80" i="18"/>
  <c r="X81" i="18"/>
  <c r="X82" i="18"/>
  <c r="X83" i="18"/>
  <c r="X84" i="18"/>
  <c r="X85" i="18"/>
  <c r="X86" i="18"/>
  <c r="X87" i="18"/>
  <c r="X88" i="18"/>
  <c r="X89" i="18"/>
  <c r="X90" i="18"/>
  <c r="X91" i="18"/>
  <c r="X92" i="18"/>
  <c r="X93" i="18"/>
  <c r="X94" i="18"/>
  <c r="X95" i="18"/>
  <c r="X96" i="18"/>
  <c r="X97" i="18"/>
  <c r="X98" i="18"/>
  <c r="X99" i="18"/>
  <c r="X100" i="18"/>
  <c r="X101" i="18"/>
  <c r="X102" i="18"/>
  <c r="X103" i="18"/>
  <c r="X104" i="18"/>
  <c r="X105" i="18"/>
  <c r="X106" i="18"/>
  <c r="X107" i="18"/>
  <c r="X108" i="18"/>
  <c r="X109" i="18"/>
  <c r="X110" i="18"/>
  <c r="X111" i="18"/>
  <c r="X112" i="18"/>
  <c r="X113" i="18"/>
  <c r="X114" i="18"/>
  <c r="X115" i="18"/>
  <c r="X116" i="18"/>
  <c r="X117" i="18"/>
  <c r="X118" i="18"/>
  <c r="X119" i="18"/>
  <c r="X120" i="18"/>
  <c r="X121" i="18"/>
  <c r="X122" i="18"/>
  <c r="X123" i="18"/>
  <c r="X124" i="18"/>
  <c r="X125" i="18"/>
  <c r="X126" i="18"/>
  <c r="X127" i="18"/>
  <c r="X128" i="18"/>
  <c r="X129" i="18"/>
  <c r="X130" i="18"/>
  <c r="X131" i="18"/>
  <c r="X132" i="18"/>
  <c r="X133" i="18"/>
  <c r="X134" i="18"/>
  <c r="X135" i="18"/>
  <c r="X136" i="18"/>
  <c r="X137" i="18"/>
  <c r="X138" i="18"/>
  <c r="X139" i="18"/>
  <c r="X140" i="18"/>
  <c r="X141" i="18"/>
  <c r="X142" i="18"/>
  <c r="X143" i="18"/>
  <c r="X144" i="18"/>
  <c r="X145" i="18"/>
  <c r="X146" i="18"/>
  <c r="X147" i="18"/>
  <c r="X148" i="18"/>
  <c r="X149" i="18"/>
  <c r="X150" i="18"/>
  <c r="X151" i="18"/>
  <c r="X152" i="18"/>
  <c r="X153" i="18"/>
  <c r="X154" i="18"/>
  <c r="X155" i="18"/>
  <c r="X156" i="18"/>
  <c r="X157" i="18"/>
  <c r="X158" i="18"/>
  <c r="X159" i="18"/>
  <c r="X160" i="18"/>
  <c r="X161" i="18"/>
  <c r="X2" i="18"/>
  <c r="AE2" i="22"/>
  <c r="AG2" i="22"/>
  <c r="B3" i="20"/>
  <c r="D3" i="20"/>
  <c r="E3" i="20"/>
  <c r="F3" i="20"/>
  <c r="G3" i="20"/>
  <c r="H3" i="20"/>
  <c r="B4" i="20"/>
  <c r="D4" i="20"/>
  <c r="E4" i="20"/>
  <c r="F4" i="20"/>
  <c r="G4" i="20"/>
  <c r="H4" i="20"/>
  <c r="B5" i="20"/>
  <c r="D5" i="20"/>
  <c r="E5" i="20"/>
  <c r="F5" i="20"/>
  <c r="G5" i="20"/>
  <c r="H5" i="20"/>
  <c r="B6" i="20"/>
  <c r="D6" i="20"/>
  <c r="E6" i="20"/>
  <c r="F6" i="20"/>
  <c r="G6" i="20"/>
  <c r="H6" i="20"/>
  <c r="B7" i="20"/>
  <c r="D7" i="20"/>
  <c r="E7" i="20"/>
  <c r="F7" i="20"/>
  <c r="G7" i="20"/>
  <c r="H7" i="20"/>
  <c r="B8" i="20"/>
  <c r="D8" i="20"/>
  <c r="E8" i="20"/>
  <c r="F8" i="20"/>
  <c r="G8" i="20"/>
  <c r="H8" i="20"/>
  <c r="B9" i="20"/>
  <c r="D9" i="20"/>
  <c r="E9" i="20"/>
  <c r="F9" i="20"/>
  <c r="G9" i="20"/>
  <c r="H9" i="20"/>
  <c r="B10" i="20"/>
  <c r="D10" i="20"/>
  <c r="E10" i="20"/>
  <c r="F10" i="20"/>
  <c r="G10" i="20"/>
  <c r="H10" i="20"/>
  <c r="B11" i="20"/>
  <c r="D11" i="20"/>
  <c r="E11" i="20"/>
  <c r="F11" i="20"/>
  <c r="G11" i="20"/>
  <c r="H11" i="20"/>
  <c r="B12" i="20"/>
  <c r="D12" i="20"/>
  <c r="E12" i="20"/>
  <c r="F12" i="20"/>
  <c r="G12" i="20"/>
  <c r="H12" i="20"/>
  <c r="B13" i="20"/>
  <c r="D13" i="20"/>
  <c r="E13" i="20"/>
  <c r="F13" i="20"/>
  <c r="G13" i="20"/>
  <c r="H13" i="20"/>
  <c r="B14" i="20"/>
  <c r="D14" i="20"/>
  <c r="E14" i="20"/>
  <c r="F14" i="20"/>
  <c r="G14" i="20"/>
  <c r="H14" i="20"/>
  <c r="B15" i="20"/>
  <c r="D15" i="20"/>
  <c r="E15" i="20"/>
  <c r="F15" i="20"/>
  <c r="G15" i="20"/>
  <c r="H15" i="20"/>
  <c r="B16" i="20"/>
  <c r="D16" i="20"/>
  <c r="E16" i="20"/>
  <c r="F16" i="20"/>
  <c r="G16" i="20"/>
  <c r="H16" i="20"/>
  <c r="B17" i="20"/>
  <c r="D17" i="20"/>
  <c r="E17" i="20"/>
  <c r="F17" i="20"/>
  <c r="G17" i="20"/>
  <c r="H17" i="20"/>
  <c r="B18" i="20"/>
  <c r="D18" i="20"/>
  <c r="E18" i="20"/>
  <c r="F18" i="20"/>
  <c r="G18" i="20"/>
  <c r="H18" i="20"/>
  <c r="B19" i="20"/>
  <c r="D19" i="20"/>
  <c r="E19" i="20"/>
  <c r="F19" i="20"/>
  <c r="G19" i="20"/>
  <c r="H19" i="20"/>
  <c r="B20" i="20"/>
  <c r="D20" i="20"/>
  <c r="E20" i="20"/>
  <c r="F20" i="20"/>
  <c r="G20" i="20"/>
  <c r="H20" i="20"/>
  <c r="B21" i="20"/>
  <c r="D21" i="20"/>
  <c r="E21" i="20"/>
  <c r="F21" i="20"/>
  <c r="G21" i="20"/>
  <c r="H21" i="20"/>
  <c r="B22" i="20"/>
  <c r="D22" i="20"/>
  <c r="E22" i="20"/>
  <c r="F22" i="20"/>
  <c r="G22" i="20"/>
  <c r="H22" i="20"/>
  <c r="B23" i="20"/>
  <c r="D23" i="20"/>
  <c r="E23" i="20"/>
  <c r="F23" i="20"/>
  <c r="G23" i="20"/>
  <c r="H23" i="20"/>
  <c r="B24" i="20"/>
  <c r="D24" i="20"/>
  <c r="E24" i="20"/>
  <c r="F24" i="20"/>
  <c r="G24" i="20"/>
  <c r="H24" i="20"/>
  <c r="B25" i="20"/>
  <c r="D25" i="20"/>
  <c r="E25" i="20"/>
  <c r="F25" i="20"/>
  <c r="G25" i="20"/>
  <c r="H25" i="20"/>
  <c r="B26" i="20"/>
  <c r="D26" i="20"/>
  <c r="E26" i="20"/>
  <c r="F26" i="20"/>
  <c r="G26" i="20"/>
  <c r="H26" i="20"/>
  <c r="B27" i="20"/>
  <c r="D27" i="20"/>
  <c r="E27" i="20"/>
  <c r="F27" i="20"/>
  <c r="G27" i="20"/>
  <c r="H27" i="20"/>
  <c r="B28" i="20"/>
  <c r="D28" i="20"/>
  <c r="E28" i="20"/>
  <c r="F28" i="20"/>
  <c r="G28" i="20"/>
  <c r="H28" i="20"/>
  <c r="B29" i="20"/>
  <c r="D29" i="20"/>
  <c r="E29" i="20"/>
  <c r="F29" i="20"/>
  <c r="G29" i="20"/>
  <c r="H29" i="20"/>
  <c r="B30" i="20"/>
  <c r="D30" i="20"/>
  <c r="E30" i="20"/>
  <c r="F30" i="20"/>
  <c r="G30" i="20"/>
  <c r="H30" i="20"/>
  <c r="B31" i="20"/>
  <c r="D31" i="20"/>
  <c r="E31" i="20"/>
  <c r="F31" i="20"/>
  <c r="G31" i="20"/>
  <c r="H31" i="20"/>
  <c r="B32" i="20"/>
  <c r="D32" i="20"/>
  <c r="E32" i="20"/>
  <c r="F32" i="20"/>
  <c r="G32" i="20"/>
  <c r="H32" i="20"/>
  <c r="B33" i="20"/>
  <c r="D33" i="20"/>
  <c r="E33" i="20"/>
  <c r="F33" i="20"/>
  <c r="G33" i="20"/>
  <c r="H33" i="20"/>
  <c r="B34" i="20"/>
  <c r="D34" i="20"/>
  <c r="E34" i="20"/>
  <c r="F34" i="20"/>
  <c r="G34" i="20"/>
  <c r="H34" i="20"/>
  <c r="B35" i="20"/>
  <c r="D35" i="20"/>
  <c r="E35" i="20"/>
  <c r="F35" i="20"/>
  <c r="G35" i="20"/>
  <c r="H35" i="20"/>
  <c r="B36" i="20"/>
  <c r="D36" i="20"/>
  <c r="E36" i="20"/>
  <c r="F36" i="20"/>
  <c r="G36" i="20"/>
  <c r="H36" i="20"/>
  <c r="B37" i="20"/>
  <c r="D37" i="20"/>
  <c r="E37" i="20"/>
  <c r="F37" i="20"/>
  <c r="G37" i="20"/>
  <c r="H37" i="20"/>
  <c r="B38" i="20"/>
  <c r="D38" i="20"/>
  <c r="E38" i="20"/>
  <c r="F38" i="20"/>
  <c r="G38" i="20"/>
  <c r="H38" i="20"/>
  <c r="B39" i="20"/>
  <c r="D39" i="20"/>
  <c r="E39" i="20"/>
  <c r="F39" i="20"/>
  <c r="G39" i="20"/>
  <c r="H39" i="20"/>
  <c r="B40" i="20"/>
  <c r="D40" i="20"/>
  <c r="E40" i="20"/>
  <c r="F40" i="20"/>
  <c r="G40" i="20"/>
  <c r="H40" i="20"/>
  <c r="B41" i="20"/>
  <c r="D41" i="20"/>
  <c r="E41" i="20"/>
  <c r="F41" i="20"/>
  <c r="G41" i="20"/>
  <c r="H41" i="20"/>
  <c r="B42" i="20"/>
  <c r="D42" i="20"/>
  <c r="E42" i="20"/>
  <c r="F42" i="20"/>
  <c r="G42" i="20"/>
  <c r="H42" i="20"/>
  <c r="B43" i="20"/>
  <c r="D43" i="20"/>
  <c r="E43" i="20"/>
  <c r="F43" i="20"/>
  <c r="G43" i="20"/>
  <c r="H43" i="20"/>
  <c r="B44" i="20"/>
  <c r="D44" i="20"/>
  <c r="E44" i="20"/>
  <c r="F44" i="20"/>
  <c r="G44" i="20"/>
  <c r="H44" i="20"/>
  <c r="B45" i="20"/>
  <c r="D45" i="20"/>
  <c r="E45" i="20"/>
  <c r="F45" i="20"/>
  <c r="G45" i="20"/>
  <c r="H45" i="20"/>
  <c r="B46" i="20"/>
  <c r="D46" i="20"/>
  <c r="E46" i="20"/>
  <c r="F46" i="20"/>
  <c r="G46" i="20"/>
  <c r="H46" i="20"/>
  <c r="B47" i="20"/>
  <c r="D47" i="20"/>
  <c r="E47" i="20"/>
  <c r="F47" i="20"/>
  <c r="G47" i="20"/>
  <c r="H47" i="20"/>
  <c r="B48" i="20"/>
  <c r="D48" i="20"/>
  <c r="E48" i="20"/>
  <c r="F48" i="20"/>
  <c r="G48" i="20"/>
  <c r="H48" i="20"/>
  <c r="B49" i="20"/>
  <c r="D49" i="20"/>
  <c r="E49" i="20"/>
  <c r="F49" i="20"/>
  <c r="G49" i="20"/>
  <c r="H49" i="20"/>
  <c r="B50" i="20"/>
  <c r="D50" i="20"/>
  <c r="E50" i="20"/>
  <c r="F50" i="20"/>
  <c r="G50" i="20"/>
  <c r="H50" i="20"/>
  <c r="B51" i="20"/>
  <c r="D51" i="20"/>
  <c r="E51" i="20"/>
  <c r="F51" i="20"/>
  <c r="G51" i="20"/>
  <c r="H51" i="20"/>
  <c r="B52" i="20"/>
  <c r="D52" i="20"/>
  <c r="E52" i="20"/>
  <c r="F52" i="20"/>
  <c r="G52" i="20"/>
  <c r="H52" i="20"/>
  <c r="B53" i="20"/>
  <c r="D53" i="20"/>
  <c r="E53" i="20"/>
  <c r="F53" i="20"/>
  <c r="G53" i="20"/>
  <c r="H53" i="20"/>
  <c r="B54" i="20"/>
  <c r="D54" i="20"/>
  <c r="E54" i="20"/>
  <c r="F54" i="20"/>
  <c r="G54" i="20"/>
  <c r="H54" i="20"/>
  <c r="B55" i="20"/>
  <c r="D55" i="20"/>
  <c r="E55" i="20"/>
  <c r="F55" i="20"/>
  <c r="G55" i="20"/>
  <c r="H55" i="20"/>
  <c r="B56" i="20"/>
  <c r="D56" i="20"/>
  <c r="E56" i="20"/>
  <c r="F56" i="20"/>
  <c r="G56" i="20"/>
  <c r="H56" i="20"/>
  <c r="B57" i="20"/>
  <c r="D57" i="20"/>
  <c r="E57" i="20"/>
  <c r="F57" i="20"/>
  <c r="G57" i="20"/>
  <c r="H57" i="20"/>
  <c r="B58" i="20"/>
  <c r="D58" i="20"/>
  <c r="E58" i="20"/>
  <c r="F58" i="20"/>
  <c r="G58" i="20"/>
  <c r="H58" i="20"/>
  <c r="B59" i="20"/>
  <c r="D59" i="20"/>
  <c r="E59" i="20"/>
  <c r="F59" i="20"/>
  <c r="G59" i="20"/>
  <c r="H59" i="20"/>
  <c r="B60" i="20"/>
  <c r="D60" i="20"/>
  <c r="E60" i="20"/>
  <c r="F60" i="20"/>
  <c r="G60" i="20"/>
  <c r="H60" i="20"/>
  <c r="B61" i="20"/>
  <c r="D61" i="20"/>
  <c r="E61" i="20"/>
  <c r="F61" i="20"/>
  <c r="G61" i="20"/>
  <c r="H61" i="20"/>
  <c r="B62" i="20"/>
  <c r="D62" i="20"/>
  <c r="E62" i="20"/>
  <c r="F62" i="20"/>
  <c r="G62" i="20"/>
  <c r="H62" i="20"/>
  <c r="B63" i="20"/>
  <c r="D63" i="20"/>
  <c r="E63" i="20"/>
  <c r="F63" i="20"/>
  <c r="G63" i="20"/>
  <c r="H63" i="20"/>
  <c r="B64" i="20"/>
  <c r="D64" i="20"/>
  <c r="E64" i="20"/>
  <c r="F64" i="20"/>
  <c r="G64" i="20"/>
  <c r="H64" i="20"/>
  <c r="B65" i="20"/>
  <c r="D65" i="20"/>
  <c r="E65" i="20"/>
  <c r="F65" i="20"/>
  <c r="G65" i="20"/>
  <c r="H65" i="20"/>
  <c r="B66" i="20"/>
  <c r="D66" i="20"/>
  <c r="E66" i="20"/>
  <c r="F66" i="20"/>
  <c r="G66" i="20"/>
  <c r="H66" i="20"/>
  <c r="B67" i="20"/>
  <c r="D67" i="20"/>
  <c r="E67" i="20"/>
  <c r="F67" i="20"/>
  <c r="G67" i="20"/>
  <c r="H67" i="20"/>
  <c r="B68" i="20"/>
  <c r="D68" i="20"/>
  <c r="E68" i="20"/>
  <c r="F68" i="20"/>
  <c r="G68" i="20"/>
  <c r="H68" i="20"/>
  <c r="B69" i="20"/>
  <c r="D69" i="20"/>
  <c r="E69" i="20"/>
  <c r="F69" i="20"/>
  <c r="G69" i="20"/>
  <c r="H69" i="20"/>
  <c r="B70" i="20"/>
  <c r="D70" i="20"/>
  <c r="E70" i="20"/>
  <c r="F70" i="20"/>
  <c r="G70" i="20"/>
  <c r="H70" i="20"/>
  <c r="B71" i="20"/>
  <c r="D71" i="20"/>
  <c r="E71" i="20"/>
  <c r="F71" i="20"/>
  <c r="G71" i="20"/>
  <c r="H71" i="20"/>
  <c r="B72" i="20"/>
  <c r="D72" i="20"/>
  <c r="E72" i="20"/>
  <c r="F72" i="20"/>
  <c r="G72" i="20"/>
  <c r="H72" i="20"/>
  <c r="B73" i="20"/>
  <c r="D73" i="20"/>
  <c r="E73" i="20"/>
  <c r="F73" i="20"/>
  <c r="G73" i="20"/>
  <c r="H73" i="20"/>
  <c r="B74" i="20"/>
  <c r="D74" i="20"/>
  <c r="E74" i="20"/>
  <c r="F74" i="20"/>
  <c r="G74" i="20"/>
  <c r="H74" i="20"/>
  <c r="B75" i="20"/>
  <c r="D75" i="20"/>
  <c r="E75" i="20"/>
  <c r="F75" i="20"/>
  <c r="G75" i="20"/>
  <c r="H75" i="20"/>
  <c r="B76" i="20"/>
  <c r="D76" i="20"/>
  <c r="E76" i="20"/>
  <c r="F76" i="20"/>
  <c r="G76" i="20"/>
  <c r="H76" i="20"/>
  <c r="B77" i="20"/>
  <c r="D77" i="20"/>
  <c r="E77" i="20"/>
  <c r="F77" i="20"/>
  <c r="G77" i="20"/>
  <c r="H77" i="20"/>
  <c r="B78" i="20"/>
  <c r="D78" i="20"/>
  <c r="E78" i="20"/>
  <c r="F78" i="20"/>
  <c r="G78" i="20"/>
  <c r="H78" i="20"/>
  <c r="B79" i="20"/>
  <c r="D79" i="20"/>
  <c r="E79" i="20"/>
  <c r="F79" i="20"/>
  <c r="G79" i="20"/>
  <c r="H79" i="20"/>
  <c r="B80" i="20"/>
  <c r="D80" i="20"/>
  <c r="E80" i="20"/>
  <c r="F80" i="20"/>
  <c r="G80" i="20"/>
  <c r="H80" i="20"/>
  <c r="B81" i="20"/>
  <c r="D81" i="20"/>
  <c r="E81" i="20"/>
  <c r="F81" i="20"/>
  <c r="G81" i="20"/>
  <c r="H81" i="20"/>
  <c r="B82" i="20"/>
  <c r="D82" i="20"/>
  <c r="E82" i="20"/>
  <c r="F82" i="20"/>
  <c r="G82" i="20"/>
  <c r="H82" i="20"/>
  <c r="B83" i="20"/>
  <c r="D83" i="20"/>
  <c r="E83" i="20"/>
  <c r="F83" i="20"/>
  <c r="G83" i="20"/>
  <c r="H83" i="20"/>
  <c r="B84" i="20"/>
  <c r="D84" i="20"/>
  <c r="E84" i="20"/>
  <c r="F84" i="20"/>
  <c r="G84" i="20"/>
  <c r="H84" i="20"/>
  <c r="B85" i="20"/>
  <c r="D85" i="20"/>
  <c r="E85" i="20"/>
  <c r="F85" i="20"/>
  <c r="G85" i="20"/>
  <c r="H85" i="20"/>
  <c r="B86" i="20"/>
  <c r="D86" i="20"/>
  <c r="E86" i="20"/>
  <c r="F86" i="20"/>
  <c r="G86" i="20"/>
  <c r="H86" i="20"/>
  <c r="B87" i="20"/>
  <c r="D87" i="20"/>
  <c r="E87" i="20"/>
  <c r="F87" i="20"/>
  <c r="G87" i="20"/>
  <c r="H87" i="20"/>
  <c r="B88" i="20"/>
  <c r="D88" i="20"/>
  <c r="E88" i="20"/>
  <c r="F88" i="20"/>
  <c r="G88" i="20"/>
  <c r="H88" i="20"/>
  <c r="B89" i="20"/>
  <c r="D89" i="20"/>
  <c r="E89" i="20"/>
  <c r="F89" i="20"/>
  <c r="G89" i="20"/>
  <c r="H89" i="20"/>
  <c r="B90" i="20"/>
  <c r="D90" i="20"/>
  <c r="E90" i="20"/>
  <c r="F90" i="20"/>
  <c r="G90" i="20"/>
  <c r="H90" i="20"/>
  <c r="B91" i="20"/>
  <c r="D91" i="20"/>
  <c r="E91" i="20"/>
  <c r="F91" i="20"/>
  <c r="G91" i="20"/>
  <c r="H91" i="20"/>
  <c r="B92" i="20"/>
  <c r="D92" i="20"/>
  <c r="E92" i="20"/>
  <c r="F92" i="20"/>
  <c r="G92" i="20"/>
  <c r="H92" i="20"/>
  <c r="B93" i="20"/>
  <c r="D93" i="20"/>
  <c r="E93" i="20"/>
  <c r="F93" i="20"/>
  <c r="G93" i="20"/>
  <c r="H93" i="20"/>
  <c r="B94" i="20"/>
  <c r="D94" i="20"/>
  <c r="E94" i="20"/>
  <c r="F94" i="20"/>
  <c r="G94" i="20"/>
  <c r="H94" i="20"/>
  <c r="B95" i="20"/>
  <c r="D95" i="20"/>
  <c r="E95" i="20"/>
  <c r="F95" i="20"/>
  <c r="G95" i="20"/>
  <c r="H95" i="20"/>
  <c r="B96" i="20"/>
  <c r="D96" i="20"/>
  <c r="E96" i="20"/>
  <c r="F96" i="20"/>
  <c r="G96" i="20"/>
  <c r="H96" i="20"/>
  <c r="B97" i="20"/>
  <c r="D97" i="20"/>
  <c r="E97" i="20"/>
  <c r="F97" i="20"/>
  <c r="G97" i="20"/>
  <c r="H97" i="20"/>
  <c r="B98" i="20"/>
  <c r="D98" i="20"/>
  <c r="E98" i="20"/>
  <c r="F98" i="20"/>
  <c r="G98" i="20"/>
  <c r="H98" i="20"/>
  <c r="B99" i="20"/>
  <c r="D99" i="20"/>
  <c r="E99" i="20"/>
  <c r="F99" i="20"/>
  <c r="G99" i="20"/>
  <c r="H99" i="20"/>
  <c r="B100" i="20"/>
  <c r="D100" i="20"/>
  <c r="E100" i="20"/>
  <c r="F100" i="20"/>
  <c r="G100" i="20"/>
  <c r="H100" i="20"/>
  <c r="B101" i="20"/>
  <c r="D101" i="20"/>
  <c r="E101" i="20"/>
  <c r="F101" i="20"/>
  <c r="G101" i="20"/>
  <c r="H101" i="20"/>
  <c r="B102" i="20"/>
  <c r="D102" i="20"/>
  <c r="E102" i="20"/>
  <c r="F102" i="20"/>
  <c r="G102" i="20"/>
  <c r="H102" i="20"/>
  <c r="B103" i="20"/>
  <c r="D103" i="20"/>
  <c r="E103" i="20"/>
  <c r="F103" i="20"/>
  <c r="G103" i="20"/>
  <c r="H103" i="20"/>
  <c r="B104" i="20"/>
  <c r="D104" i="20"/>
  <c r="E104" i="20"/>
  <c r="F104" i="20"/>
  <c r="G104" i="20"/>
  <c r="H104" i="20"/>
  <c r="B105" i="20"/>
  <c r="D105" i="20"/>
  <c r="E105" i="20"/>
  <c r="F105" i="20"/>
  <c r="G105" i="20"/>
  <c r="H105" i="20"/>
  <c r="B106" i="20"/>
  <c r="D106" i="20"/>
  <c r="E106" i="20"/>
  <c r="F106" i="20"/>
  <c r="G106" i="20"/>
  <c r="H106" i="20"/>
  <c r="B107" i="20"/>
  <c r="D107" i="20"/>
  <c r="E107" i="20"/>
  <c r="F107" i="20"/>
  <c r="G107" i="20"/>
  <c r="H107" i="20"/>
  <c r="B108" i="20"/>
  <c r="D108" i="20"/>
  <c r="E108" i="20"/>
  <c r="F108" i="20"/>
  <c r="G108" i="20"/>
  <c r="H108" i="20"/>
  <c r="B109" i="20"/>
  <c r="D109" i="20"/>
  <c r="E109" i="20"/>
  <c r="F109" i="20"/>
  <c r="G109" i="20"/>
  <c r="H109" i="20"/>
  <c r="B110" i="20"/>
  <c r="D110" i="20"/>
  <c r="E110" i="20"/>
  <c r="F110" i="20"/>
  <c r="G110" i="20"/>
  <c r="H110" i="20"/>
  <c r="B111" i="20"/>
  <c r="D111" i="20"/>
  <c r="E111" i="20"/>
  <c r="F111" i="20"/>
  <c r="G111" i="20"/>
  <c r="H111" i="20"/>
  <c r="B112" i="20"/>
  <c r="D112" i="20"/>
  <c r="E112" i="20"/>
  <c r="F112" i="20"/>
  <c r="G112" i="20"/>
  <c r="H112" i="20"/>
  <c r="B113" i="20"/>
  <c r="D113" i="20"/>
  <c r="E113" i="20"/>
  <c r="F113" i="20"/>
  <c r="G113" i="20"/>
  <c r="H113" i="20"/>
  <c r="B114" i="20"/>
  <c r="D114" i="20"/>
  <c r="E114" i="20"/>
  <c r="F114" i="20"/>
  <c r="G114" i="20"/>
  <c r="H114" i="20"/>
  <c r="B115" i="20"/>
  <c r="D115" i="20"/>
  <c r="E115" i="20"/>
  <c r="F115" i="20"/>
  <c r="G115" i="20"/>
  <c r="H115" i="20"/>
  <c r="B116" i="20"/>
  <c r="D116" i="20"/>
  <c r="E116" i="20"/>
  <c r="F116" i="20"/>
  <c r="G116" i="20"/>
  <c r="H116" i="20"/>
  <c r="B117" i="20"/>
  <c r="D117" i="20"/>
  <c r="E117" i="20"/>
  <c r="F117" i="20"/>
  <c r="G117" i="20"/>
  <c r="H117" i="20"/>
  <c r="B118" i="20"/>
  <c r="D118" i="20"/>
  <c r="E118" i="20"/>
  <c r="F118" i="20"/>
  <c r="G118" i="20"/>
  <c r="H118" i="20"/>
  <c r="B119" i="20"/>
  <c r="D119" i="20"/>
  <c r="E119" i="20"/>
  <c r="F119" i="20"/>
  <c r="G119" i="20"/>
  <c r="H119" i="20"/>
  <c r="B120" i="20"/>
  <c r="D120" i="20"/>
  <c r="E120" i="20"/>
  <c r="F120" i="20"/>
  <c r="G120" i="20"/>
  <c r="H120" i="20"/>
  <c r="B121" i="20"/>
  <c r="D121" i="20"/>
  <c r="E121" i="20"/>
  <c r="F121" i="20"/>
  <c r="G121" i="20"/>
  <c r="H121" i="20"/>
  <c r="B122" i="20"/>
  <c r="D122" i="20"/>
  <c r="E122" i="20"/>
  <c r="F122" i="20"/>
  <c r="G122" i="20"/>
  <c r="H122" i="20"/>
  <c r="B123" i="20"/>
  <c r="D123" i="20"/>
  <c r="E123" i="20"/>
  <c r="F123" i="20"/>
  <c r="G123" i="20"/>
  <c r="H123" i="20"/>
  <c r="B124" i="20"/>
  <c r="D124" i="20"/>
  <c r="E124" i="20"/>
  <c r="F124" i="20"/>
  <c r="G124" i="20"/>
  <c r="H124" i="20"/>
  <c r="B125" i="20"/>
  <c r="D125" i="20"/>
  <c r="E125" i="20"/>
  <c r="F125" i="20"/>
  <c r="G125" i="20"/>
  <c r="H125" i="20"/>
  <c r="B126" i="20"/>
  <c r="D126" i="20"/>
  <c r="E126" i="20"/>
  <c r="F126" i="20"/>
  <c r="G126" i="20"/>
  <c r="H126" i="20"/>
  <c r="B127" i="20"/>
  <c r="D127" i="20"/>
  <c r="E127" i="20"/>
  <c r="F127" i="20"/>
  <c r="G127" i="20"/>
  <c r="H127" i="20"/>
  <c r="B128" i="20"/>
  <c r="D128" i="20"/>
  <c r="E128" i="20"/>
  <c r="F128" i="20"/>
  <c r="G128" i="20"/>
  <c r="H128" i="20"/>
  <c r="B129" i="20"/>
  <c r="D129" i="20"/>
  <c r="E129" i="20"/>
  <c r="F129" i="20"/>
  <c r="G129" i="20"/>
  <c r="H129" i="20"/>
  <c r="B130" i="20"/>
  <c r="D130" i="20"/>
  <c r="E130" i="20"/>
  <c r="F130" i="20"/>
  <c r="G130" i="20"/>
  <c r="H130" i="20"/>
  <c r="B131" i="20"/>
  <c r="D131" i="20"/>
  <c r="E131" i="20"/>
  <c r="F131" i="20"/>
  <c r="G131" i="20"/>
  <c r="H131" i="20"/>
  <c r="B132" i="20"/>
  <c r="D132" i="20"/>
  <c r="E132" i="20"/>
  <c r="F132" i="20"/>
  <c r="G132" i="20"/>
  <c r="H132" i="20"/>
  <c r="B133" i="20"/>
  <c r="D133" i="20"/>
  <c r="E133" i="20"/>
  <c r="F133" i="20"/>
  <c r="G133" i="20"/>
  <c r="H133" i="20"/>
  <c r="B134" i="20"/>
  <c r="D134" i="20"/>
  <c r="E134" i="20"/>
  <c r="F134" i="20"/>
  <c r="G134" i="20"/>
  <c r="H134" i="20"/>
  <c r="B135" i="20"/>
  <c r="D135" i="20"/>
  <c r="E135" i="20"/>
  <c r="F135" i="20"/>
  <c r="G135" i="20"/>
  <c r="H135" i="20"/>
  <c r="B136" i="20"/>
  <c r="D136" i="20"/>
  <c r="E136" i="20"/>
  <c r="F136" i="20"/>
  <c r="G136" i="20"/>
  <c r="H136" i="20"/>
  <c r="B137" i="20"/>
  <c r="D137" i="20"/>
  <c r="E137" i="20"/>
  <c r="F137" i="20"/>
  <c r="G137" i="20"/>
  <c r="H137" i="20"/>
  <c r="B138" i="20"/>
  <c r="D138" i="20"/>
  <c r="E138" i="20"/>
  <c r="F138" i="20"/>
  <c r="G138" i="20"/>
  <c r="H138" i="20"/>
  <c r="B139" i="20"/>
  <c r="D139" i="20"/>
  <c r="E139" i="20"/>
  <c r="F139" i="20"/>
  <c r="G139" i="20"/>
  <c r="H139" i="20"/>
  <c r="B140" i="20"/>
  <c r="D140" i="20"/>
  <c r="E140" i="20"/>
  <c r="F140" i="20"/>
  <c r="G140" i="20"/>
  <c r="H140" i="20"/>
  <c r="B141" i="20"/>
  <c r="D141" i="20"/>
  <c r="E141" i="20"/>
  <c r="F141" i="20"/>
  <c r="G141" i="20"/>
  <c r="H141" i="20"/>
  <c r="B142" i="20"/>
  <c r="D142" i="20"/>
  <c r="E142" i="20"/>
  <c r="F142" i="20"/>
  <c r="G142" i="20"/>
  <c r="H142" i="20"/>
  <c r="B143" i="20"/>
  <c r="D143" i="20"/>
  <c r="E143" i="20"/>
  <c r="F143" i="20"/>
  <c r="G143" i="20"/>
  <c r="H143" i="20"/>
  <c r="B144" i="20"/>
  <c r="D144" i="20"/>
  <c r="E144" i="20"/>
  <c r="F144" i="20"/>
  <c r="G144" i="20"/>
  <c r="H144" i="20"/>
  <c r="B145" i="20"/>
  <c r="D145" i="20"/>
  <c r="E145" i="20"/>
  <c r="F145" i="20"/>
  <c r="G145" i="20"/>
  <c r="H145" i="20"/>
  <c r="B146" i="20"/>
  <c r="D146" i="20"/>
  <c r="E146" i="20"/>
  <c r="F146" i="20"/>
  <c r="G146" i="20"/>
  <c r="H146" i="20"/>
  <c r="B147" i="20"/>
  <c r="D147" i="20"/>
  <c r="E147" i="20"/>
  <c r="F147" i="20"/>
  <c r="G147" i="20"/>
  <c r="H147" i="20"/>
  <c r="B148" i="20"/>
  <c r="D148" i="20"/>
  <c r="E148" i="20"/>
  <c r="F148" i="20"/>
  <c r="G148" i="20"/>
  <c r="H148" i="20"/>
  <c r="B149" i="20"/>
  <c r="D149" i="20"/>
  <c r="E149" i="20"/>
  <c r="F149" i="20"/>
  <c r="G149" i="20"/>
  <c r="H149" i="20"/>
  <c r="B150" i="20"/>
  <c r="D150" i="20"/>
  <c r="E150" i="20"/>
  <c r="F150" i="20"/>
  <c r="G150" i="20"/>
  <c r="H150" i="20"/>
  <c r="B151" i="20"/>
  <c r="D151" i="20"/>
  <c r="E151" i="20"/>
  <c r="F151" i="20"/>
  <c r="G151" i="20"/>
  <c r="H151" i="20"/>
  <c r="B152" i="20"/>
  <c r="D152" i="20"/>
  <c r="E152" i="20"/>
  <c r="F152" i="20"/>
  <c r="G152" i="20"/>
  <c r="H152" i="20"/>
  <c r="B153" i="20"/>
  <c r="D153" i="20"/>
  <c r="E153" i="20"/>
  <c r="F153" i="20"/>
  <c r="G153" i="20"/>
  <c r="H153" i="20"/>
  <c r="B154" i="20"/>
  <c r="D154" i="20"/>
  <c r="E154" i="20"/>
  <c r="F154" i="20"/>
  <c r="G154" i="20"/>
  <c r="H154" i="20"/>
  <c r="B155" i="20"/>
  <c r="D155" i="20"/>
  <c r="E155" i="20"/>
  <c r="F155" i="20"/>
  <c r="G155" i="20"/>
  <c r="H155" i="20"/>
  <c r="B156" i="20"/>
  <c r="D156" i="20"/>
  <c r="E156" i="20"/>
  <c r="F156" i="20"/>
  <c r="G156" i="20"/>
  <c r="H156" i="20"/>
  <c r="B157" i="20"/>
  <c r="D157" i="20"/>
  <c r="E157" i="20"/>
  <c r="F157" i="20"/>
  <c r="G157" i="20"/>
  <c r="H157" i="20"/>
  <c r="B158" i="20"/>
  <c r="D158" i="20"/>
  <c r="E158" i="20"/>
  <c r="F158" i="20"/>
  <c r="G158" i="20"/>
  <c r="H158" i="20"/>
  <c r="B159" i="20"/>
  <c r="D159" i="20"/>
  <c r="E159" i="20"/>
  <c r="F159" i="20"/>
  <c r="G159" i="20"/>
  <c r="H159" i="20"/>
  <c r="B160" i="20"/>
  <c r="D160" i="20"/>
  <c r="E160" i="20"/>
  <c r="F160" i="20"/>
  <c r="G160" i="20"/>
  <c r="H160" i="20"/>
  <c r="B161" i="20"/>
  <c r="D161" i="20"/>
  <c r="E161" i="20"/>
  <c r="F161" i="20"/>
  <c r="G161" i="20"/>
  <c r="H161" i="20"/>
  <c r="E2" i="20"/>
  <c r="F2" i="20"/>
  <c r="G2" i="20"/>
  <c r="D2" i="20"/>
  <c r="B2" i="20"/>
  <c r="C3" i="15"/>
  <c r="C3" i="20" s="1"/>
  <c r="D3" i="15"/>
  <c r="C4" i="15"/>
  <c r="C4" i="20" s="1"/>
  <c r="D4" i="15"/>
  <c r="C5" i="15"/>
  <c r="C5" i="20" s="1"/>
  <c r="D5" i="15"/>
  <c r="C6" i="15"/>
  <c r="C6" i="20" s="1"/>
  <c r="D6" i="15"/>
  <c r="C7" i="15"/>
  <c r="C7" i="20" s="1"/>
  <c r="D7" i="15"/>
  <c r="C8" i="15"/>
  <c r="C8" i="20" s="1"/>
  <c r="D8" i="15"/>
  <c r="C9" i="15"/>
  <c r="C9" i="20" s="1"/>
  <c r="D9" i="15"/>
  <c r="C10" i="15"/>
  <c r="C10" i="20" s="1"/>
  <c r="D10" i="15"/>
  <c r="C11" i="15"/>
  <c r="C11" i="20" s="1"/>
  <c r="D11" i="15"/>
  <c r="C12" i="15"/>
  <c r="C12" i="20" s="1"/>
  <c r="D12" i="15"/>
  <c r="C13" i="15"/>
  <c r="C13" i="20" s="1"/>
  <c r="D13" i="15"/>
  <c r="C14" i="15"/>
  <c r="C14" i="20" s="1"/>
  <c r="D14" i="15"/>
  <c r="C15" i="15"/>
  <c r="C15" i="20" s="1"/>
  <c r="D15" i="15"/>
  <c r="C16" i="15"/>
  <c r="C16" i="20" s="1"/>
  <c r="D16" i="15"/>
  <c r="C17" i="15"/>
  <c r="C17" i="20" s="1"/>
  <c r="D17" i="15"/>
  <c r="C18" i="15"/>
  <c r="C18" i="20" s="1"/>
  <c r="D18" i="15"/>
  <c r="C19" i="15"/>
  <c r="C19" i="20" s="1"/>
  <c r="D19" i="15"/>
  <c r="C20" i="15"/>
  <c r="C20" i="20" s="1"/>
  <c r="D20" i="15"/>
  <c r="C21" i="15"/>
  <c r="C21" i="20" s="1"/>
  <c r="D21" i="15"/>
  <c r="C22" i="15"/>
  <c r="C22" i="20" s="1"/>
  <c r="D22" i="15"/>
  <c r="C23" i="15"/>
  <c r="C23" i="20" s="1"/>
  <c r="D23" i="15"/>
  <c r="C24" i="15"/>
  <c r="C24" i="20" s="1"/>
  <c r="D24" i="15"/>
  <c r="C25" i="15"/>
  <c r="C25" i="20" s="1"/>
  <c r="D25" i="15"/>
  <c r="C26" i="15"/>
  <c r="C26" i="20" s="1"/>
  <c r="D26" i="15"/>
  <c r="C27" i="15"/>
  <c r="C27" i="20" s="1"/>
  <c r="D27" i="15"/>
  <c r="C28" i="15"/>
  <c r="C28" i="20" s="1"/>
  <c r="D28" i="15"/>
  <c r="C29" i="15"/>
  <c r="C29" i="20" s="1"/>
  <c r="D29" i="15"/>
  <c r="C30" i="15"/>
  <c r="C30" i="20" s="1"/>
  <c r="D30" i="15"/>
  <c r="C31" i="15"/>
  <c r="C31" i="20" s="1"/>
  <c r="D31" i="15"/>
  <c r="C32" i="15"/>
  <c r="C32" i="20" s="1"/>
  <c r="D32" i="15"/>
  <c r="C33" i="15"/>
  <c r="C33" i="20" s="1"/>
  <c r="D33" i="15"/>
  <c r="C34" i="15"/>
  <c r="C34" i="20" s="1"/>
  <c r="D34" i="15"/>
  <c r="C35" i="15"/>
  <c r="C35" i="20" s="1"/>
  <c r="D35" i="15"/>
  <c r="C36" i="15"/>
  <c r="C36" i="20" s="1"/>
  <c r="D36" i="15"/>
  <c r="C37" i="15"/>
  <c r="C37" i="20" s="1"/>
  <c r="D37" i="15"/>
  <c r="C38" i="15"/>
  <c r="C38" i="20" s="1"/>
  <c r="D38" i="15"/>
  <c r="C39" i="15"/>
  <c r="C39" i="20" s="1"/>
  <c r="D39" i="15"/>
  <c r="C40" i="15"/>
  <c r="C40" i="20" s="1"/>
  <c r="D40" i="15"/>
  <c r="C41" i="15"/>
  <c r="C41" i="20" s="1"/>
  <c r="D41" i="15"/>
  <c r="C42" i="15"/>
  <c r="C42" i="20" s="1"/>
  <c r="D42" i="15"/>
  <c r="C43" i="15"/>
  <c r="C43" i="20" s="1"/>
  <c r="D43" i="15"/>
  <c r="C44" i="15"/>
  <c r="C44" i="20" s="1"/>
  <c r="D44" i="15"/>
  <c r="C45" i="15"/>
  <c r="C45" i="20" s="1"/>
  <c r="D45" i="15"/>
  <c r="C46" i="15"/>
  <c r="C46" i="20" s="1"/>
  <c r="D46" i="15"/>
  <c r="C47" i="15"/>
  <c r="C47" i="20" s="1"/>
  <c r="D47" i="15"/>
  <c r="C48" i="15"/>
  <c r="C48" i="20" s="1"/>
  <c r="D48" i="15"/>
  <c r="C49" i="15"/>
  <c r="C49" i="20" s="1"/>
  <c r="D49" i="15"/>
  <c r="C50" i="15"/>
  <c r="C50" i="20" s="1"/>
  <c r="D50" i="15"/>
  <c r="C51" i="15"/>
  <c r="C51" i="20" s="1"/>
  <c r="D51" i="15"/>
  <c r="C52" i="15"/>
  <c r="C52" i="20" s="1"/>
  <c r="D52" i="15"/>
  <c r="C53" i="15"/>
  <c r="C53" i="20" s="1"/>
  <c r="D53" i="15"/>
  <c r="C54" i="15"/>
  <c r="C54" i="20" s="1"/>
  <c r="D54" i="15"/>
  <c r="C55" i="15"/>
  <c r="C55" i="20" s="1"/>
  <c r="D55" i="15"/>
  <c r="C56" i="15"/>
  <c r="C56" i="20" s="1"/>
  <c r="D56" i="15"/>
  <c r="C57" i="15"/>
  <c r="C57" i="20" s="1"/>
  <c r="D57" i="15"/>
  <c r="C58" i="15"/>
  <c r="C58" i="20" s="1"/>
  <c r="D58" i="15"/>
  <c r="C59" i="15"/>
  <c r="C59" i="20" s="1"/>
  <c r="D59" i="15"/>
  <c r="C60" i="15"/>
  <c r="C60" i="20" s="1"/>
  <c r="D60" i="15"/>
  <c r="C61" i="15"/>
  <c r="C61" i="20" s="1"/>
  <c r="D61" i="15"/>
  <c r="C62" i="15"/>
  <c r="C62" i="20" s="1"/>
  <c r="D62" i="15"/>
  <c r="C63" i="15"/>
  <c r="C63" i="20" s="1"/>
  <c r="D63" i="15"/>
  <c r="C64" i="15"/>
  <c r="C64" i="20" s="1"/>
  <c r="D64" i="15"/>
  <c r="C65" i="15"/>
  <c r="C65" i="20" s="1"/>
  <c r="D65" i="15"/>
  <c r="C66" i="15"/>
  <c r="C66" i="20" s="1"/>
  <c r="D66" i="15"/>
  <c r="C67" i="15"/>
  <c r="C67" i="20" s="1"/>
  <c r="D67" i="15"/>
  <c r="C68" i="15"/>
  <c r="C68" i="20" s="1"/>
  <c r="D68" i="15"/>
  <c r="C69" i="15"/>
  <c r="C69" i="20" s="1"/>
  <c r="D69" i="15"/>
  <c r="C70" i="15"/>
  <c r="C70" i="20" s="1"/>
  <c r="D70" i="15"/>
  <c r="C71" i="15"/>
  <c r="C71" i="20" s="1"/>
  <c r="D71" i="15"/>
  <c r="C72" i="15"/>
  <c r="C72" i="20" s="1"/>
  <c r="D72" i="15"/>
  <c r="C73" i="15"/>
  <c r="C73" i="20" s="1"/>
  <c r="D73" i="15"/>
  <c r="C74" i="15"/>
  <c r="C74" i="20" s="1"/>
  <c r="D74" i="15"/>
  <c r="C75" i="15"/>
  <c r="C75" i="20" s="1"/>
  <c r="D75" i="15"/>
  <c r="C76" i="15"/>
  <c r="C76" i="20" s="1"/>
  <c r="D76" i="15"/>
  <c r="C77" i="15"/>
  <c r="C77" i="20" s="1"/>
  <c r="D77" i="15"/>
  <c r="C78" i="15"/>
  <c r="C78" i="20" s="1"/>
  <c r="D78" i="15"/>
  <c r="C79" i="15"/>
  <c r="C79" i="20" s="1"/>
  <c r="D79" i="15"/>
  <c r="C80" i="15"/>
  <c r="C80" i="20" s="1"/>
  <c r="D80" i="15"/>
  <c r="C81" i="15"/>
  <c r="C81" i="20" s="1"/>
  <c r="D81" i="15"/>
  <c r="C82" i="15"/>
  <c r="C82" i="20" s="1"/>
  <c r="D82" i="15"/>
  <c r="C83" i="15"/>
  <c r="C83" i="20" s="1"/>
  <c r="D83" i="15"/>
  <c r="C84" i="15"/>
  <c r="C84" i="20" s="1"/>
  <c r="D84" i="15"/>
  <c r="C85" i="15"/>
  <c r="C85" i="20" s="1"/>
  <c r="D85" i="15"/>
  <c r="C86" i="15"/>
  <c r="C86" i="20" s="1"/>
  <c r="D86" i="15"/>
  <c r="C87" i="15"/>
  <c r="C87" i="20" s="1"/>
  <c r="D87" i="15"/>
  <c r="C88" i="15"/>
  <c r="C88" i="20" s="1"/>
  <c r="D88" i="15"/>
  <c r="C89" i="15"/>
  <c r="C89" i="20" s="1"/>
  <c r="D89" i="15"/>
  <c r="C90" i="15"/>
  <c r="C90" i="20" s="1"/>
  <c r="D90" i="15"/>
  <c r="C91" i="15"/>
  <c r="C91" i="20" s="1"/>
  <c r="D91" i="15"/>
  <c r="C92" i="15"/>
  <c r="C92" i="20" s="1"/>
  <c r="D92" i="15"/>
  <c r="C93" i="15"/>
  <c r="C93" i="20" s="1"/>
  <c r="D93" i="15"/>
  <c r="C94" i="15"/>
  <c r="C94" i="20" s="1"/>
  <c r="D94" i="15"/>
  <c r="C95" i="15"/>
  <c r="C95" i="20" s="1"/>
  <c r="D95" i="15"/>
  <c r="C96" i="15"/>
  <c r="C96" i="20" s="1"/>
  <c r="D96" i="15"/>
  <c r="C97" i="15"/>
  <c r="C97" i="20" s="1"/>
  <c r="D97" i="15"/>
  <c r="C98" i="15"/>
  <c r="C98" i="20" s="1"/>
  <c r="D98" i="15"/>
  <c r="C99" i="15"/>
  <c r="C99" i="20" s="1"/>
  <c r="D99" i="15"/>
  <c r="C100" i="15"/>
  <c r="C100" i="20" s="1"/>
  <c r="D100" i="15"/>
  <c r="C101" i="15"/>
  <c r="C101" i="20" s="1"/>
  <c r="D101" i="15"/>
  <c r="C102" i="15"/>
  <c r="C102" i="20" s="1"/>
  <c r="D102" i="15"/>
  <c r="C103" i="15"/>
  <c r="C103" i="20" s="1"/>
  <c r="D103" i="15"/>
  <c r="C104" i="15"/>
  <c r="C104" i="20" s="1"/>
  <c r="D104" i="15"/>
  <c r="C105" i="15"/>
  <c r="C105" i="20" s="1"/>
  <c r="D105" i="15"/>
  <c r="C106" i="15"/>
  <c r="C106" i="20" s="1"/>
  <c r="D106" i="15"/>
  <c r="C107" i="15"/>
  <c r="C107" i="20" s="1"/>
  <c r="D107" i="15"/>
  <c r="C108" i="15"/>
  <c r="C108" i="20" s="1"/>
  <c r="D108" i="15"/>
  <c r="C109" i="15"/>
  <c r="C109" i="20" s="1"/>
  <c r="D109" i="15"/>
  <c r="C110" i="15"/>
  <c r="C110" i="20" s="1"/>
  <c r="D110" i="15"/>
  <c r="C111" i="15"/>
  <c r="C111" i="20" s="1"/>
  <c r="D111" i="15"/>
  <c r="C112" i="15"/>
  <c r="C112" i="20" s="1"/>
  <c r="D112" i="15"/>
  <c r="C113" i="15"/>
  <c r="C113" i="20" s="1"/>
  <c r="D113" i="15"/>
  <c r="C114" i="15"/>
  <c r="C114" i="20" s="1"/>
  <c r="D114" i="15"/>
  <c r="C115" i="15"/>
  <c r="C115" i="20" s="1"/>
  <c r="D115" i="15"/>
  <c r="C116" i="15"/>
  <c r="C116" i="20" s="1"/>
  <c r="D116" i="15"/>
  <c r="C117" i="15"/>
  <c r="C117" i="20" s="1"/>
  <c r="D117" i="15"/>
  <c r="C118" i="15"/>
  <c r="C118" i="20" s="1"/>
  <c r="D118" i="15"/>
  <c r="C119" i="15"/>
  <c r="C119" i="20" s="1"/>
  <c r="D119" i="15"/>
  <c r="C120" i="15"/>
  <c r="C120" i="20" s="1"/>
  <c r="D120" i="15"/>
  <c r="C121" i="15"/>
  <c r="C121" i="20" s="1"/>
  <c r="D121" i="15"/>
  <c r="C122" i="15"/>
  <c r="C122" i="20" s="1"/>
  <c r="D122" i="15"/>
  <c r="C123" i="15"/>
  <c r="C123" i="20" s="1"/>
  <c r="D123" i="15"/>
  <c r="C124" i="15"/>
  <c r="C124" i="20" s="1"/>
  <c r="D124" i="15"/>
  <c r="C125" i="15"/>
  <c r="C125" i="20" s="1"/>
  <c r="D125" i="15"/>
  <c r="C126" i="15"/>
  <c r="C126" i="20" s="1"/>
  <c r="D126" i="15"/>
  <c r="C127" i="15"/>
  <c r="C127" i="20" s="1"/>
  <c r="D127" i="15"/>
  <c r="C128" i="15"/>
  <c r="C128" i="20" s="1"/>
  <c r="D128" i="15"/>
  <c r="C129" i="15"/>
  <c r="C129" i="20" s="1"/>
  <c r="D129" i="15"/>
  <c r="C130" i="15"/>
  <c r="C130" i="20" s="1"/>
  <c r="D130" i="15"/>
  <c r="C131" i="15"/>
  <c r="C131" i="20" s="1"/>
  <c r="D131" i="15"/>
  <c r="C132" i="15"/>
  <c r="C132" i="20" s="1"/>
  <c r="D132" i="15"/>
  <c r="C133" i="15"/>
  <c r="C133" i="20" s="1"/>
  <c r="D133" i="15"/>
  <c r="C134" i="15"/>
  <c r="C134" i="20" s="1"/>
  <c r="D134" i="15"/>
  <c r="C135" i="15"/>
  <c r="C135" i="20" s="1"/>
  <c r="D135" i="15"/>
  <c r="C136" i="15"/>
  <c r="C136" i="20" s="1"/>
  <c r="D136" i="15"/>
  <c r="C137" i="15"/>
  <c r="C137" i="20" s="1"/>
  <c r="D137" i="15"/>
  <c r="C138" i="15"/>
  <c r="C138" i="20" s="1"/>
  <c r="D138" i="15"/>
  <c r="C139" i="15"/>
  <c r="C139" i="20" s="1"/>
  <c r="D139" i="15"/>
  <c r="C140" i="15"/>
  <c r="C140" i="20" s="1"/>
  <c r="D140" i="15"/>
  <c r="C141" i="15"/>
  <c r="C141" i="20" s="1"/>
  <c r="D141" i="15"/>
  <c r="C142" i="15"/>
  <c r="C142" i="20" s="1"/>
  <c r="D142" i="15"/>
  <c r="C143" i="15"/>
  <c r="C143" i="20" s="1"/>
  <c r="D143" i="15"/>
  <c r="C144" i="15"/>
  <c r="C144" i="20" s="1"/>
  <c r="D144" i="15"/>
  <c r="C145" i="15"/>
  <c r="C145" i="20" s="1"/>
  <c r="D145" i="15"/>
  <c r="C146" i="15"/>
  <c r="C146" i="20" s="1"/>
  <c r="D146" i="15"/>
  <c r="C147" i="15"/>
  <c r="C147" i="20" s="1"/>
  <c r="D147" i="15"/>
  <c r="C148" i="15"/>
  <c r="C148" i="20" s="1"/>
  <c r="D148" i="15"/>
  <c r="C149" i="15"/>
  <c r="C149" i="20" s="1"/>
  <c r="D149" i="15"/>
  <c r="C150" i="15"/>
  <c r="C150" i="20" s="1"/>
  <c r="D150" i="15"/>
  <c r="C151" i="15"/>
  <c r="C151" i="20" s="1"/>
  <c r="D151" i="15"/>
  <c r="C152" i="15"/>
  <c r="C152" i="20" s="1"/>
  <c r="D152" i="15"/>
  <c r="C153" i="15"/>
  <c r="C153" i="20" s="1"/>
  <c r="D153" i="15"/>
  <c r="C154" i="15"/>
  <c r="C154" i="20" s="1"/>
  <c r="D154" i="15"/>
  <c r="C155" i="15"/>
  <c r="C155" i="20" s="1"/>
  <c r="D155" i="15"/>
  <c r="C156" i="15"/>
  <c r="C156" i="20" s="1"/>
  <c r="D156" i="15"/>
  <c r="C157" i="15"/>
  <c r="C157" i="20" s="1"/>
  <c r="D157" i="15"/>
  <c r="C158" i="15"/>
  <c r="C158" i="20" s="1"/>
  <c r="D158" i="15"/>
  <c r="C159" i="15"/>
  <c r="C159" i="20" s="1"/>
  <c r="D159" i="15"/>
  <c r="C160" i="15"/>
  <c r="C160" i="20" s="1"/>
  <c r="D160" i="15"/>
  <c r="C161" i="15"/>
  <c r="C161" i="20" s="1"/>
  <c r="D161" i="15"/>
  <c r="D2" i="15"/>
  <c r="C2" i="15"/>
  <c r="C2" i="20" s="1"/>
  <c r="H2" i="20"/>
  <c r="AA3" i="14"/>
  <c r="AB3" i="14" s="1"/>
  <c r="AA4" i="14"/>
  <c r="AB4" i="14" s="1"/>
  <c r="AA5" i="14"/>
  <c r="AB5" i="14" s="1"/>
  <c r="AA6" i="14"/>
  <c r="AB6" i="14" s="1"/>
  <c r="AA7" i="14"/>
  <c r="AB7" i="14" s="1"/>
  <c r="AA8" i="14"/>
  <c r="AB8" i="14" s="1"/>
  <c r="AA9" i="14"/>
  <c r="AB9" i="14" s="1"/>
  <c r="AA10" i="14"/>
  <c r="AB10" i="14" s="1"/>
  <c r="AA11" i="14"/>
  <c r="AB11" i="14" s="1"/>
  <c r="AA12" i="14"/>
  <c r="AB12" i="14" s="1"/>
  <c r="AA13" i="14"/>
  <c r="AB13" i="14" s="1"/>
  <c r="AA14" i="14"/>
  <c r="AB14" i="14" s="1"/>
  <c r="AA15" i="14"/>
  <c r="AB15" i="14" s="1"/>
  <c r="AA16" i="14"/>
  <c r="AB16" i="14" s="1"/>
  <c r="AA17" i="14"/>
  <c r="AB17" i="14" s="1"/>
  <c r="AA18" i="14"/>
  <c r="AB18" i="14" s="1"/>
  <c r="AA19" i="14"/>
  <c r="AB19" i="14" s="1"/>
  <c r="AA20" i="14"/>
  <c r="AB20" i="14" s="1"/>
  <c r="AA21" i="14"/>
  <c r="AB21" i="14" s="1"/>
  <c r="AA22" i="14"/>
  <c r="AB22" i="14" s="1"/>
  <c r="AA23" i="14"/>
  <c r="AB23" i="14" s="1"/>
  <c r="AA24" i="14"/>
  <c r="AB24" i="14" s="1"/>
  <c r="AA25" i="14"/>
  <c r="AB25" i="14" s="1"/>
  <c r="AA26" i="14"/>
  <c r="AB26" i="14" s="1"/>
  <c r="AA27" i="14"/>
  <c r="AB27" i="14" s="1"/>
  <c r="AA28" i="14"/>
  <c r="AB28" i="14" s="1"/>
  <c r="AA29" i="14"/>
  <c r="AB29" i="14" s="1"/>
  <c r="AA30" i="14"/>
  <c r="AB30" i="14" s="1"/>
  <c r="AA31" i="14"/>
  <c r="AB31" i="14" s="1"/>
  <c r="AA32" i="14"/>
  <c r="AB32" i="14" s="1"/>
  <c r="AA33" i="14"/>
  <c r="AB33" i="14" s="1"/>
  <c r="AA34" i="14"/>
  <c r="AB34" i="14" s="1"/>
  <c r="AA35" i="14"/>
  <c r="AB35" i="14" s="1"/>
  <c r="AA36" i="14"/>
  <c r="AB36" i="14" s="1"/>
  <c r="AA37" i="14"/>
  <c r="AB37" i="14" s="1"/>
  <c r="AA38" i="14"/>
  <c r="AB38" i="14" s="1"/>
  <c r="AA39" i="14"/>
  <c r="AB39" i="14" s="1"/>
  <c r="AA40" i="14"/>
  <c r="AB40" i="14" s="1"/>
  <c r="AA41" i="14"/>
  <c r="AB41" i="14" s="1"/>
  <c r="AA42" i="14"/>
  <c r="AB42" i="14" s="1"/>
  <c r="AA43" i="14"/>
  <c r="AB43" i="14" s="1"/>
  <c r="AA44" i="14"/>
  <c r="AB44" i="14" s="1"/>
  <c r="AA45" i="14"/>
  <c r="AB45" i="14" s="1"/>
  <c r="AA46" i="14"/>
  <c r="AB46" i="14" s="1"/>
  <c r="AA47" i="14"/>
  <c r="AB47" i="14" s="1"/>
  <c r="AA48" i="14"/>
  <c r="AB48" i="14" s="1"/>
  <c r="AA49" i="14"/>
  <c r="AB49" i="14" s="1"/>
  <c r="AA50" i="14"/>
  <c r="AB50" i="14" s="1"/>
  <c r="AA51" i="14"/>
  <c r="AB51" i="14" s="1"/>
  <c r="AA52" i="14"/>
  <c r="AB52" i="14" s="1"/>
  <c r="AA53" i="14"/>
  <c r="AB53" i="14" s="1"/>
  <c r="AA54" i="14"/>
  <c r="AB54" i="14" s="1"/>
  <c r="AA55" i="14"/>
  <c r="AB55" i="14" s="1"/>
  <c r="AA56" i="14"/>
  <c r="AB56" i="14" s="1"/>
  <c r="AA57" i="14"/>
  <c r="AB57" i="14" s="1"/>
  <c r="AA58" i="14"/>
  <c r="AB58" i="14" s="1"/>
  <c r="AA59" i="14"/>
  <c r="AB59" i="14" s="1"/>
  <c r="AA60" i="14"/>
  <c r="AB60" i="14" s="1"/>
  <c r="AA61" i="14"/>
  <c r="AB61" i="14" s="1"/>
  <c r="AA62" i="14"/>
  <c r="AB62" i="14" s="1"/>
  <c r="AA63" i="14"/>
  <c r="AB63" i="14" s="1"/>
  <c r="AA64" i="14"/>
  <c r="AB64" i="14" s="1"/>
  <c r="AA65" i="14"/>
  <c r="AB65" i="14" s="1"/>
  <c r="AA66" i="14"/>
  <c r="AB66" i="14" s="1"/>
  <c r="AA67" i="14"/>
  <c r="AB67" i="14" s="1"/>
  <c r="AA68" i="14"/>
  <c r="AB68" i="14" s="1"/>
  <c r="AA69" i="14"/>
  <c r="AB69" i="14" s="1"/>
  <c r="AA70" i="14"/>
  <c r="AB70" i="14" s="1"/>
  <c r="AA71" i="14"/>
  <c r="AB71" i="14" s="1"/>
  <c r="AA72" i="14"/>
  <c r="AB72" i="14" s="1"/>
  <c r="AA73" i="14"/>
  <c r="AB73" i="14" s="1"/>
  <c r="AA74" i="14"/>
  <c r="AB74" i="14" s="1"/>
  <c r="AA75" i="14"/>
  <c r="AB75" i="14" s="1"/>
  <c r="AA76" i="14"/>
  <c r="AB76" i="14" s="1"/>
  <c r="AA77" i="14"/>
  <c r="AB77" i="14" s="1"/>
  <c r="AA78" i="14"/>
  <c r="AB78" i="14" s="1"/>
  <c r="AA79" i="14"/>
  <c r="AB79" i="14" s="1"/>
  <c r="AA80" i="14"/>
  <c r="AB80" i="14" s="1"/>
  <c r="AA81" i="14"/>
  <c r="AB81" i="14" s="1"/>
  <c r="AA82" i="14"/>
  <c r="AB82" i="14" s="1"/>
  <c r="AA83" i="14"/>
  <c r="AB83" i="14" s="1"/>
  <c r="AA84" i="14"/>
  <c r="AB84" i="14" s="1"/>
  <c r="AA85" i="14"/>
  <c r="AB85" i="14" s="1"/>
  <c r="AA86" i="14"/>
  <c r="AB86" i="14" s="1"/>
  <c r="AA87" i="14"/>
  <c r="AB87" i="14" s="1"/>
  <c r="AA88" i="14"/>
  <c r="AB88" i="14" s="1"/>
  <c r="AA89" i="14"/>
  <c r="AB89" i="14" s="1"/>
  <c r="AA90" i="14"/>
  <c r="AB90" i="14" s="1"/>
  <c r="AA91" i="14"/>
  <c r="AB91" i="14" s="1"/>
  <c r="AA92" i="14"/>
  <c r="AB92" i="14" s="1"/>
  <c r="AA93" i="14"/>
  <c r="AB93" i="14" s="1"/>
  <c r="AA94" i="14"/>
  <c r="AB94" i="14" s="1"/>
  <c r="AA95" i="14"/>
  <c r="AB95" i="14" s="1"/>
  <c r="AA96" i="14"/>
  <c r="AB96" i="14" s="1"/>
  <c r="AA97" i="14"/>
  <c r="AB97" i="14" s="1"/>
  <c r="AA98" i="14"/>
  <c r="AB98" i="14" s="1"/>
  <c r="AA99" i="14"/>
  <c r="AB99" i="14" s="1"/>
  <c r="AA100" i="14"/>
  <c r="AB100" i="14" s="1"/>
  <c r="AA101" i="14"/>
  <c r="AB101" i="14" s="1"/>
  <c r="AA102" i="14"/>
  <c r="AB102" i="14" s="1"/>
  <c r="AA103" i="14"/>
  <c r="AB103" i="14" s="1"/>
  <c r="AA104" i="14"/>
  <c r="AB104" i="14" s="1"/>
  <c r="AA105" i="14"/>
  <c r="AB105" i="14" s="1"/>
  <c r="AA106" i="14"/>
  <c r="AB106" i="14" s="1"/>
  <c r="AA107" i="14"/>
  <c r="AB107" i="14" s="1"/>
  <c r="AA108" i="14"/>
  <c r="AB108" i="14" s="1"/>
  <c r="AA109" i="14"/>
  <c r="AB109" i="14" s="1"/>
  <c r="AA110" i="14"/>
  <c r="AB110" i="14" s="1"/>
  <c r="AA111" i="14"/>
  <c r="AB111" i="14" s="1"/>
  <c r="AA112" i="14"/>
  <c r="AB112" i="14" s="1"/>
  <c r="AA113" i="14"/>
  <c r="AB113" i="14" s="1"/>
  <c r="AA114" i="14"/>
  <c r="AB114" i="14" s="1"/>
  <c r="AA115" i="14"/>
  <c r="AB115" i="14" s="1"/>
  <c r="AA116" i="14"/>
  <c r="AB116" i="14" s="1"/>
  <c r="AA117" i="14"/>
  <c r="AB117" i="14" s="1"/>
  <c r="AA118" i="14"/>
  <c r="AB118" i="14" s="1"/>
  <c r="AA119" i="14"/>
  <c r="AB119" i="14" s="1"/>
  <c r="AA120" i="14"/>
  <c r="AB120" i="14" s="1"/>
  <c r="AA121" i="14"/>
  <c r="AB121" i="14" s="1"/>
  <c r="AA122" i="14"/>
  <c r="AB122" i="14" s="1"/>
  <c r="AA123" i="14"/>
  <c r="AB123" i="14" s="1"/>
  <c r="AA124" i="14"/>
  <c r="AB124" i="14" s="1"/>
  <c r="AA125" i="14"/>
  <c r="AB125" i="14" s="1"/>
  <c r="AA126" i="14"/>
  <c r="AB126" i="14" s="1"/>
  <c r="AA127" i="14"/>
  <c r="AB127" i="14" s="1"/>
  <c r="AA128" i="14"/>
  <c r="AB128" i="14" s="1"/>
  <c r="AA129" i="14"/>
  <c r="AB129" i="14" s="1"/>
  <c r="AA130" i="14"/>
  <c r="AB130" i="14" s="1"/>
  <c r="AA131" i="14"/>
  <c r="AB131" i="14" s="1"/>
  <c r="AA132" i="14"/>
  <c r="AB132" i="14" s="1"/>
  <c r="AA133" i="14"/>
  <c r="AB133" i="14" s="1"/>
  <c r="AA134" i="14"/>
  <c r="AB134" i="14" s="1"/>
  <c r="AA135" i="14"/>
  <c r="AB135" i="14" s="1"/>
  <c r="AA136" i="14"/>
  <c r="AB136" i="14" s="1"/>
  <c r="AA137" i="14"/>
  <c r="AB137" i="14" s="1"/>
  <c r="AA138" i="14"/>
  <c r="AB138" i="14" s="1"/>
  <c r="AA139" i="14"/>
  <c r="AB139" i="14" s="1"/>
  <c r="AA140" i="14"/>
  <c r="AB140" i="14" s="1"/>
  <c r="AA141" i="14"/>
  <c r="AB141" i="14" s="1"/>
  <c r="AA142" i="14"/>
  <c r="AB142" i="14" s="1"/>
  <c r="AA143" i="14"/>
  <c r="AB143" i="14" s="1"/>
  <c r="AA144" i="14"/>
  <c r="AB144" i="14" s="1"/>
  <c r="AA145" i="14"/>
  <c r="AB145" i="14" s="1"/>
  <c r="AA146" i="14"/>
  <c r="AB146" i="14" s="1"/>
  <c r="AA147" i="14"/>
  <c r="AB147" i="14" s="1"/>
  <c r="AA148" i="14"/>
  <c r="AB148" i="14" s="1"/>
  <c r="AA149" i="14"/>
  <c r="AB149" i="14" s="1"/>
  <c r="AA150" i="14"/>
  <c r="AB150" i="14" s="1"/>
  <c r="AA151" i="14"/>
  <c r="AB151" i="14" s="1"/>
  <c r="AA152" i="14"/>
  <c r="AB152" i="14" s="1"/>
  <c r="AA153" i="14"/>
  <c r="AB153" i="14" s="1"/>
  <c r="AA154" i="14"/>
  <c r="AB154" i="14" s="1"/>
  <c r="AA155" i="14"/>
  <c r="AB155" i="14" s="1"/>
  <c r="AA156" i="14"/>
  <c r="AB156" i="14" s="1"/>
  <c r="AA157" i="14"/>
  <c r="AB157" i="14" s="1"/>
  <c r="AA158" i="14"/>
  <c r="AB158" i="14" s="1"/>
  <c r="AA159" i="14"/>
  <c r="AB159" i="14" s="1"/>
  <c r="AA160" i="14"/>
  <c r="AB160" i="14" s="1"/>
  <c r="AA161" i="14"/>
  <c r="AB161" i="14" s="1"/>
  <c r="AA2" i="14"/>
  <c r="AB2" i="14" s="1"/>
  <c r="I3" i="14"/>
  <c r="J3" i="14" s="1"/>
  <c r="I4" i="14"/>
  <c r="J4" i="14" s="1"/>
  <c r="I5" i="14"/>
  <c r="J5" i="14" s="1"/>
  <c r="I6" i="14"/>
  <c r="J6" i="14" s="1"/>
  <c r="I7" i="14"/>
  <c r="J7" i="14" s="1"/>
  <c r="I8" i="14"/>
  <c r="J8" i="14" s="1"/>
  <c r="I9" i="14"/>
  <c r="J9" i="14" s="1"/>
  <c r="I10" i="14"/>
  <c r="J10" i="14" s="1"/>
  <c r="I11" i="14"/>
  <c r="J11" i="14" s="1"/>
  <c r="I12" i="14"/>
  <c r="J12" i="14" s="1"/>
  <c r="I13" i="14"/>
  <c r="J13" i="14" s="1"/>
  <c r="I14" i="14"/>
  <c r="J14" i="14" s="1"/>
  <c r="I15" i="14"/>
  <c r="J15" i="14" s="1"/>
  <c r="I16" i="14"/>
  <c r="J16" i="14" s="1"/>
  <c r="I17" i="14"/>
  <c r="J17" i="14" s="1"/>
  <c r="I18" i="14"/>
  <c r="J18" i="14" s="1"/>
  <c r="I19" i="14"/>
  <c r="J19" i="14" s="1"/>
  <c r="I20" i="14"/>
  <c r="J20" i="14" s="1"/>
  <c r="I21" i="14"/>
  <c r="J21" i="14" s="1"/>
  <c r="I22" i="14"/>
  <c r="J22" i="14" s="1"/>
  <c r="I23" i="14"/>
  <c r="J23" i="14" s="1"/>
  <c r="I24" i="14"/>
  <c r="J24" i="14" s="1"/>
  <c r="I25" i="14"/>
  <c r="J25" i="14" s="1"/>
  <c r="I26" i="14"/>
  <c r="J26" i="14" s="1"/>
  <c r="I27" i="14"/>
  <c r="J27" i="14" s="1"/>
  <c r="I28" i="14"/>
  <c r="J28" i="14" s="1"/>
  <c r="I29" i="14"/>
  <c r="J29" i="14" s="1"/>
  <c r="I30" i="14"/>
  <c r="J30" i="14" s="1"/>
  <c r="I31" i="14"/>
  <c r="J31" i="14" s="1"/>
  <c r="I32" i="14"/>
  <c r="J32" i="14" s="1"/>
  <c r="I33" i="14"/>
  <c r="J33" i="14" s="1"/>
  <c r="I34" i="14"/>
  <c r="J34" i="14" s="1"/>
  <c r="I35" i="14"/>
  <c r="J35" i="14" s="1"/>
  <c r="I36" i="14"/>
  <c r="J36" i="14" s="1"/>
  <c r="I37" i="14"/>
  <c r="J37" i="14" s="1"/>
  <c r="I38" i="14"/>
  <c r="J38" i="14" s="1"/>
  <c r="I39" i="14"/>
  <c r="J39" i="14" s="1"/>
  <c r="I40" i="14"/>
  <c r="J40" i="14" s="1"/>
  <c r="I41" i="14"/>
  <c r="J41" i="14" s="1"/>
  <c r="I42" i="14"/>
  <c r="J42" i="14" s="1"/>
  <c r="I43" i="14"/>
  <c r="J43" i="14" s="1"/>
  <c r="I44" i="14"/>
  <c r="J44" i="14" s="1"/>
  <c r="I45" i="14"/>
  <c r="J45" i="14" s="1"/>
  <c r="I46" i="14"/>
  <c r="J46" i="14" s="1"/>
  <c r="I47" i="14"/>
  <c r="J47" i="14" s="1"/>
  <c r="I48" i="14"/>
  <c r="J48" i="14" s="1"/>
  <c r="I49" i="14"/>
  <c r="J49" i="14" s="1"/>
  <c r="I50" i="14"/>
  <c r="J50" i="14" s="1"/>
  <c r="I51" i="14"/>
  <c r="J51" i="14" s="1"/>
  <c r="I52" i="14"/>
  <c r="J52" i="14" s="1"/>
  <c r="I53" i="14"/>
  <c r="J53" i="14" s="1"/>
  <c r="I54" i="14"/>
  <c r="J54" i="14" s="1"/>
  <c r="I55" i="14"/>
  <c r="J55" i="14" s="1"/>
  <c r="I56" i="14"/>
  <c r="J56" i="14" s="1"/>
  <c r="I57" i="14"/>
  <c r="J57" i="14" s="1"/>
  <c r="I58" i="14"/>
  <c r="J58" i="14" s="1"/>
  <c r="I59" i="14"/>
  <c r="J59" i="14" s="1"/>
  <c r="I60" i="14"/>
  <c r="J60" i="14" s="1"/>
  <c r="I61" i="14"/>
  <c r="J61" i="14" s="1"/>
  <c r="I62" i="14"/>
  <c r="J62" i="14" s="1"/>
  <c r="I63" i="14"/>
  <c r="J63" i="14" s="1"/>
  <c r="I64" i="14"/>
  <c r="J64" i="14" s="1"/>
  <c r="I65" i="14"/>
  <c r="J65" i="14" s="1"/>
  <c r="I66" i="14"/>
  <c r="J66" i="14" s="1"/>
  <c r="I67" i="14"/>
  <c r="J67" i="14" s="1"/>
  <c r="I68" i="14"/>
  <c r="J68" i="14" s="1"/>
  <c r="I69" i="14"/>
  <c r="J69" i="14" s="1"/>
  <c r="I70" i="14"/>
  <c r="J70" i="14" s="1"/>
  <c r="I71" i="14"/>
  <c r="J71" i="14" s="1"/>
  <c r="I72" i="14"/>
  <c r="J72" i="14" s="1"/>
  <c r="I73" i="14"/>
  <c r="J73" i="14" s="1"/>
  <c r="I74" i="14"/>
  <c r="J74" i="14" s="1"/>
  <c r="I75" i="14"/>
  <c r="J75" i="14" s="1"/>
  <c r="I76" i="14"/>
  <c r="J76" i="14" s="1"/>
  <c r="I77" i="14"/>
  <c r="J77" i="14" s="1"/>
  <c r="I78" i="14"/>
  <c r="J78" i="14" s="1"/>
  <c r="I79" i="14"/>
  <c r="J79" i="14" s="1"/>
  <c r="I80" i="14"/>
  <c r="J80" i="14" s="1"/>
  <c r="I81" i="14"/>
  <c r="J81" i="14" s="1"/>
  <c r="I82" i="14"/>
  <c r="J82" i="14" s="1"/>
  <c r="I83" i="14"/>
  <c r="J83" i="14" s="1"/>
  <c r="I84" i="14"/>
  <c r="J84" i="14" s="1"/>
  <c r="I85" i="14"/>
  <c r="J85" i="14" s="1"/>
  <c r="I86" i="14"/>
  <c r="J86" i="14" s="1"/>
  <c r="I87" i="14"/>
  <c r="J87" i="14" s="1"/>
  <c r="I88" i="14"/>
  <c r="J88" i="14" s="1"/>
  <c r="I89" i="14"/>
  <c r="J89" i="14" s="1"/>
  <c r="I90" i="14"/>
  <c r="J90" i="14" s="1"/>
  <c r="I91" i="14"/>
  <c r="J91" i="14" s="1"/>
  <c r="I92" i="14"/>
  <c r="J92" i="14" s="1"/>
  <c r="I93" i="14"/>
  <c r="J93" i="14" s="1"/>
  <c r="I94" i="14"/>
  <c r="J94" i="14" s="1"/>
  <c r="I95" i="14"/>
  <c r="J95" i="14" s="1"/>
  <c r="I96" i="14"/>
  <c r="J96" i="14" s="1"/>
  <c r="I97" i="14"/>
  <c r="J97" i="14" s="1"/>
  <c r="I98" i="14"/>
  <c r="J98" i="14" s="1"/>
  <c r="I99" i="14"/>
  <c r="J99" i="14" s="1"/>
  <c r="I100" i="14"/>
  <c r="J100" i="14" s="1"/>
  <c r="I101" i="14"/>
  <c r="J101" i="14" s="1"/>
  <c r="I102" i="14"/>
  <c r="J102" i="14" s="1"/>
  <c r="I103" i="14"/>
  <c r="J103" i="14" s="1"/>
  <c r="I104" i="14"/>
  <c r="J104" i="14" s="1"/>
  <c r="I105" i="14"/>
  <c r="J105" i="14" s="1"/>
  <c r="I106" i="14"/>
  <c r="J106" i="14" s="1"/>
  <c r="I107" i="14"/>
  <c r="J107" i="14" s="1"/>
  <c r="I108" i="14"/>
  <c r="J108" i="14" s="1"/>
  <c r="I109" i="14"/>
  <c r="J109" i="14" s="1"/>
  <c r="I110" i="14"/>
  <c r="J110" i="14" s="1"/>
  <c r="I111" i="14"/>
  <c r="J111" i="14" s="1"/>
  <c r="I112" i="14"/>
  <c r="J112" i="14" s="1"/>
  <c r="I113" i="14"/>
  <c r="J113" i="14" s="1"/>
  <c r="I114" i="14"/>
  <c r="J114" i="14" s="1"/>
  <c r="I115" i="14"/>
  <c r="J115" i="14" s="1"/>
  <c r="I116" i="14"/>
  <c r="J116" i="14" s="1"/>
  <c r="I117" i="14"/>
  <c r="J117" i="14" s="1"/>
  <c r="I118" i="14"/>
  <c r="J118" i="14" s="1"/>
  <c r="I119" i="14"/>
  <c r="J119" i="14" s="1"/>
  <c r="I120" i="14"/>
  <c r="J120" i="14" s="1"/>
  <c r="I121" i="14"/>
  <c r="J121" i="14" s="1"/>
  <c r="I122" i="14"/>
  <c r="J122" i="14" s="1"/>
  <c r="I123" i="14"/>
  <c r="J123" i="14" s="1"/>
  <c r="I124" i="14"/>
  <c r="J124" i="14" s="1"/>
  <c r="I125" i="14"/>
  <c r="J125" i="14" s="1"/>
  <c r="I126" i="14"/>
  <c r="J126" i="14" s="1"/>
  <c r="I127" i="14"/>
  <c r="J127" i="14" s="1"/>
  <c r="I128" i="14"/>
  <c r="J128" i="14" s="1"/>
  <c r="I129" i="14"/>
  <c r="J129" i="14" s="1"/>
  <c r="I130" i="14"/>
  <c r="J130" i="14" s="1"/>
  <c r="I131" i="14"/>
  <c r="J131" i="14" s="1"/>
  <c r="I132" i="14"/>
  <c r="J132" i="14" s="1"/>
  <c r="I133" i="14"/>
  <c r="J133" i="14" s="1"/>
  <c r="I134" i="14"/>
  <c r="J134" i="14" s="1"/>
  <c r="I135" i="14"/>
  <c r="J135" i="14" s="1"/>
  <c r="I136" i="14"/>
  <c r="J136" i="14" s="1"/>
  <c r="I137" i="14"/>
  <c r="J137" i="14" s="1"/>
  <c r="I138" i="14"/>
  <c r="J138" i="14" s="1"/>
  <c r="I139" i="14"/>
  <c r="J139" i="14" s="1"/>
  <c r="I140" i="14"/>
  <c r="J140" i="14" s="1"/>
  <c r="I141" i="14"/>
  <c r="J141" i="14" s="1"/>
  <c r="I142" i="14"/>
  <c r="J142" i="14" s="1"/>
  <c r="I143" i="14"/>
  <c r="J143" i="14" s="1"/>
  <c r="I144" i="14"/>
  <c r="J144" i="14" s="1"/>
  <c r="I145" i="14"/>
  <c r="J145" i="14" s="1"/>
  <c r="I146" i="14"/>
  <c r="J146" i="14" s="1"/>
  <c r="I147" i="14"/>
  <c r="J147" i="14" s="1"/>
  <c r="I148" i="14"/>
  <c r="J148" i="14" s="1"/>
  <c r="I149" i="14"/>
  <c r="J149" i="14" s="1"/>
  <c r="I150" i="14"/>
  <c r="J150" i="14" s="1"/>
  <c r="I151" i="14"/>
  <c r="J151" i="14" s="1"/>
  <c r="I152" i="14"/>
  <c r="J152" i="14" s="1"/>
  <c r="I153" i="14"/>
  <c r="J153" i="14" s="1"/>
  <c r="I154" i="14"/>
  <c r="J154" i="14" s="1"/>
  <c r="I155" i="14"/>
  <c r="J155" i="14" s="1"/>
  <c r="I156" i="14"/>
  <c r="J156" i="14" s="1"/>
  <c r="I157" i="14"/>
  <c r="J157" i="14" s="1"/>
  <c r="I158" i="14"/>
  <c r="J158" i="14" s="1"/>
  <c r="I159" i="14"/>
  <c r="J159" i="14" s="1"/>
  <c r="I160" i="14"/>
  <c r="J160" i="14" s="1"/>
  <c r="I161" i="14"/>
  <c r="J161" i="14" s="1"/>
  <c r="V3" i="14"/>
  <c r="V4" i="14"/>
  <c r="V5" i="14"/>
  <c r="V6" i="14"/>
  <c r="V7" i="14"/>
  <c r="V8" i="14"/>
  <c r="V9" i="14"/>
  <c r="V10" i="14"/>
  <c r="V11" i="14"/>
  <c r="V12" i="14"/>
  <c r="V13" i="14"/>
  <c r="V14" i="14"/>
  <c r="V15" i="14"/>
  <c r="V16" i="14"/>
  <c r="V17" i="14"/>
  <c r="V18" i="14"/>
  <c r="V19" i="14"/>
  <c r="V20" i="14"/>
  <c r="V21" i="14"/>
  <c r="V22" i="14"/>
  <c r="V23" i="14"/>
  <c r="V24" i="14"/>
  <c r="V25" i="14"/>
  <c r="V26" i="14"/>
  <c r="V27" i="14"/>
  <c r="V28" i="14"/>
  <c r="V29" i="14"/>
  <c r="V30" i="14"/>
  <c r="V31" i="14"/>
  <c r="V32" i="14"/>
  <c r="V33" i="14"/>
  <c r="V34" i="14"/>
  <c r="V35" i="14"/>
  <c r="V36" i="14"/>
  <c r="V37" i="14"/>
  <c r="V38" i="14"/>
  <c r="V39" i="14"/>
  <c r="V40" i="14"/>
  <c r="V41" i="14"/>
  <c r="V42" i="14"/>
  <c r="V43" i="14"/>
  <c r="V44" i="14"/>
  <c r="V45" i="14"/>
  <c r="V46" i="14"/>
  <c r="V47" i="14"/>
  <c r="V48" i="14"/>
  <c r="V49" i="14"/>
  <c r="V50" i="14"/>
  <c r="V51" i="14"/>
  <c r="V52" i="14"/>
  <c r="V53" i="14"/>
  <c r="V54" i="14"/>
  <c r="V55" i="14"/>
  <c r="V56" i="14"/>
  <c r="V57" i="14"/>
  <c r="V58" i="14"/>
  <c r="V59" i="14"/>
  <c r="V60" i="14"/>
  <c r="V61" i="14"/>
  <c r="V62" i="14"/>
  <c r="V63" i="14"/>
  <c r="V64" i="14"/>
  <c r="V65" i="14"/>
  <c r="V66" i="14"/>
  <c r="V67" i="14"/>
  <c r="V68" i="14"/>
  <c r="V69" i="14"/>
  <c r="V70" i="14"/>
  <c r="V71" i="14"/>
  <c r="V72" i="14"/>
  <c r="V73" i="14"/>
  <c r="V74" i="14"/>
  <c r="V75" i="14"/>
  <c r="V76" i="14"/>
  <c r="V77" i="14"/>
  <c r="V78" i="14"/>
  <c r="V79" i="14"/>
  <c r="V80" i="14"/>
  <c r="V81" i="14"/>
  <c r="V82" i="14"/>
  <c r="V83" i="14"/>
  <c r="V84" i="14"/>
  <c r="V85" i="14"/>
  <c r="V86" i="14"/>
  <c r="V87" i="14"/>
  <c r="V88" i="14"/>
  <c r="V89" i="14"/>
  <c r="V90" i="14"/>
  <c r="V91" i="14"/>
  <c r="V92" i="14"/>
  <c r="V93" i="14"/>
  <c r="V94" i="14"/>
  <c r="V95" i="14"/>
  <c r="V96" i="14"/>
  <c r="V97" i="14"/>
  <c r="V98" i="14"/>
  <c r="V99" i="14"/>
  <c r="V100" i="14"/>
  <c r="V101" i="14"/>
  <c r="V102" i="14"/>
  <c r="V103" i="14"/>
  <c r="V104" i="14"/>
  <c r="V105" i="14"/>
  <c r="V106" i="14"/>
  <c r="V107" i="14"/>
  <c r="V108" i="14"/>
  <c r="V109" i="14"/>
  <c r="V110" i="14"/>
  <c r="V111" i="14"/>
  <c r="V112" i="14"/>
  <c r="V113" i="14"/>
  <c r="V114" i="14"/>
  <c r="V115" i="14"/>
  <c r="V116" i="14"/>
  <c r="V117" i="14"/>
  <c r="V118" i="14"/>
  <c r="V119" i="14"/>
  <c r="V120" i="14"/>
  <c r="V121" i="14"/>
  <c r="V122" i="14"/>
  <c r="V123" i="14"/>
  <c r="V124" i="14"/>
  <c r="V125" i="14"/>
  <c r="V126" i="14"/>
  <c r="V127" i="14"/>
  <c r="V128" i="14"/>
  <c r="V129" i="14"/>
  <c r="V130" i="14"/>
  <c r="V131" i="14"/>
  <c r="V132" i="14"/>
  <c r="V133" i="14"/>
  <c r="V134" i="14"/>
  <c r="V135" i="14"/>
  <c r="V136" i="14"/>
  <c r="V137" i="14"/>
  <c r="V138" i="14"/>
  <c r="V139" i="14"/>
  <c r="V140" i="14"/>
  <c r="V141" i="14"/>
  <c r="V142" i="14"/>
  <c r="V143" i="14"/>
  <c r="V144" i="14"/>
  <c r="V145" i="14"/>
  <c r="V146" i="14"/>
  <c r="V147" i="14"/>
  <c r="V148" i="14"/>
  <c r="V149" i="14"/>
  <c r="V150" i="14"/>
  <c r="V151" i="14"/>
  <c r="V152" i="14"/>
  <c r="V153" i="14"/>
  <c r="V154" i="14"/>
  <c r="V155" i="14"/>
  <c r="V156" i="14"/>
  <c r="V157" i="14"/>
  <c r="V158" i="14"/>
  <c r="V159" i="14"/>
  <c r="V160" i="14"/>
  <c r="V161" i="14"/>
  <c r="V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T50" i="14"/>
  <c r="T51" i="14"/>
  <c r="T52" i="14"/>
  <c r="T53" i="14"/>
  <c r="T54" i="14"/>
  <c r="T55" i="14"/>
  <c r="T56" i="14"/>
  <c r="T57" i="14"/>
  <c r="T58" i="14"/>
  <c r="T59" i="14"/>
  <c r="T60" i="14"/>
  <c r="T61" i="14"/>
  <c r="T62" i="14"/>
  <c r="T63" i="14"/>
  <c r="T64" i="14"/>
  <c r="T65" i="14"/>
  <c r="T66" i="14"/>
  <c r="T67" i="14"/>
  <c r="T68" i="14"/>
  <c r="T69" i="14"/>
  <c r="T70" i="14"/>
  <c r="T71" i="14"/>
  <c r="T72" i="14"/>
  <c r="T73" i="14"/>
  <c r="T74" i="14"/>
  <c r="T75" i="14"/>
  <c r="T76" i="14"/>
  <c r="T77" i="14"/>
  <c r="T78" i="14"/>
  <c r="T79" i="14"/>
  <c r="T80" i="14"/>
  <c r="T81" i="14"/>
  <c r="T82" i="14"/>
  <c r="T83" i="14"/>
  <c r="T84" i="14"/>
  <c r="T85" i="14"/>
  <c r="T86" i="14"/>
  <c r="T87" i="14"/>
  <c r="T88" i="14"/>
  <c r="T89" i="14"/>
  <c r="T90" i="14"/>
  <c r="T91" i="14"/>
  <c r="T92" i="14"/>
  <c r="T93" i="14"/>
  <c r="T94" i="14"/>
  <c r="T95" i="14"/>
  <c r="T96" i="14"/>
  <c r="T97" i="14"/>
  <c r="T98" i="14"/>
  <c r="T99" i="14"/>
  <c r="T100" i="14"/>
  <c r="T101" i="14"/>
  <c r="T102" i="14"/>
  <c r="T103" i="14"/>
  <c r="T104" i="14"/>
  <c r="T105" i="14"/>
  <c r="T106" i="14"/>
  <c r="T107" i="14"/>
  <c r="T108" i="14"/>
  <c r="T109" i="14"/>
  <c r="T110" i="14"/>
  <c r="T111" i="14"/>
  <c r="T112" i="14"/>
  <c r="T113" i="14"/>
  <c r="T114" i="14"/>
  <c r="T115" i="14"/>
  <c r="T116" i="14"/>
  <c r="T117" i="14"/>
  <c r="T118" i="14"/>
  <c r="T119" i="14"/>
  <c r="T120" i="14"/>
  <c r="T121" i="14"/>
  <c r="T122" i="14"/>
  <c r="T123" i="14"/>
  <c r="T124" i="14"/>
  <c r="T125" i="14"/>
  <c r="T126" i="14"/>
  <c r="T127" i="14"/>
  <c r="T128" i="14"/>
  <c r="T129" i="14"/>
  <c r="T130" i="14"/>
  <c r="T131" i="14"/>
  <c r="T132" i="14"/>
  <c r="T133" i="14"/>
  <c r="T134" i="14"/>
  <c r="T135" i="14"/>
  <c r="T136" i="14"/>
  <c r="T137" i="14"/>
  <c r="T138" i="14"/>
  <c r="T139" i="14"/>
  <c r="T140" i="14"/>
  <c r="T141" i="14"/>
  <c r="T142" i="14"/>
  <c r="T143" i="14"/>
  <c r="T144" i="14"/>
  <c r="T145" i="14"/>
  <c r="T146" i="14"/>
  <c r="T147" i="14"/>
  <c r="T148" i="14"/>
  <c r="T149" i="14"/>
  <c r="T150" i="14"/>
  <c r="T151" i="14"/>
  <c r="T152" i="14"/>
  <c r="T153" i="14"/>
  <c r="T154" i="14"/>
  <c r="T155" i="14"/>
  <c r="T156" i="14"/>
  <c r="T157" i="14"/>
  <c r="T158" i="14"/>
  <c r="T159" i="14"/>
  <c r="T160" i="14"/>
  <c r="T161" i="14"/>
  <c r="T2" i="14"/>
  <c r="S3" i="14"/>
  <c r="U3" i="14" s="1"/>
  <c r="S4" i="14"/>
  <c r="U4" i="14" s="1"/>
  <c r="S5" i="14"/>
  <c r="U5" i="14" s="1"/>
  <c r="S6" i="14"/>
  <c r="U6" i="14" s="1"/>
  <c r="S7" i="14"/>
  <c r="U7" i="14" s="1"/>
  <c r="S8" i="14"/>
  <c r="U8" i="14" s="1"/>
  <c r="S9" i="14"/>
  <c r="U9" i="14" s="1"/>
  <c r="S10" i="14"/>
  <c r="U10" i="14" s="1"/>
  <c r="S11" i="14"/>
  <c r="U11" i="14" s="1"/>
  <c r="S12" i="14"/>
  <c r="U12" i="14" s="1"/>
  <c r="S13" i="14"/>
  <c r="U13" i="14" s="1"/>
  <c r="S14" i="14"/>
  <c r="U14" i="14" s="1"/>
  <c r="S15" i="14"/>
  <c r="U15" i="14" s="1"/>
  <c r="S16" i="14"/>
  <c r="U16" i="14" s="1"/>
  <c r="S17" i="14"/>
  <c r="U17" i="14" s="1"/>
  <c r="S18" i="14"/>
  <c r="U18" i="14" s="1"/>
  <c r="S19" i="14"/>
  <c r="U19" i="14" s="1"/>
  <c r="S20" i="14"/>
  <c r="U20" i="14" s="1"/>
  <c r="S21" i="14"/>
  <c r="U21" i="14" s="1"/>
  <c r="S22" i="14"/>
  <c r="U22" i="14" s="1"/>
  <c r="S23" i="14"/>
  <c r="U23" i="14" s="1"/>
  <c r="S24" i="14"/>
  <c r="U24" i="14" s="1"/>
  <c r="S25" i="14"/>
  <c r="U25" i="14" s="1"/>
  <c r="S26" i="14"/>
  <c r="U26" i="14" s="1"/>
  <c r="S27" i="14"/>
  <c r="U27" i="14" s="1"/>
  <c r="S28" i="14"/>
  <c r="U28" i="14" s="1"/>
  <c r="S29" i="14"/>
  <c r="U29" i="14" s="1"/>
  <c r="S30" i="14"/>
  <c r="U30" i="14" s="1"/>
  <c r="S31" i="14"/>
  <c r="U31" i="14" s="1"/>
  <c r="S32" i="14"/>
  <c r="U32" i="14" s="1"/>
  <c r="S33" i="14"/>
  <c r="U33" i="14" s="1"/>
  <c r="S34" i="14"/>
  <c r="U34" i="14" s="1"/>
  <c r="S35" i="14"/>
  <c r="U35" i="14" s="1"/>
  <c r="S36" i="14"/>
  <c r="U36" i="14" s="1"/>
  <c r="S37" i="14"/>
  <c r="U37" i="14" s="1"/>
  <c r="S38" i="14"/>
  <c r="U38" i="14" s="1"/>
  <c r="S39" i="14"/>
  <c r="U39" i="14" s="1"/>
  <c r="S40" i="14"/>
  <c r="U40" i="14" s="1"/>
  <c r="S41" i="14"/>
  <c r="U41" i="14" s="1"/>
  <c r="S42" i="14"/>
  <c r="U42" i="14" s="1"/>
  <c r="S43" i="14"/>
  <c r="U43" i="14" s="1"/>
  <c r="S44" i="14"/>
  <c r="U44" i="14" s="1"/>
  <c r="S45" i="14"/>
  <c r="U45" i="14" s="1"/>
  <c r="S46" i="14"/>
  <c r="U46" i="14" s="1"/>
  <c r="S47" i="14"/>
  <c r="U47" i="14" s="1"/>
  <c r="S48" i="14"/>
  <c r="U48" i="14" s="1"/>
  <c r="S49" i="14"/>
  <c r="U49" i="14" s="1"/>
  <c r="S50" i="14"/>
  <c r="U50" i="14" s="1"/>
  <c r="S51" i="14"/>
  <c r="U51" i="14" s="1"/>
  <c r="S52" i="14"/>
  <c r="U52" i="14" s="1"/>
  <c r="S53" i="14"/>
  <c r="U53" i="14" s="1"/>
  <c r="S54" i="14"/>
  <c r="U54" i="14" s="1"/>
  <c r="S55" i="14"/>
  <c r="U55" i="14" s="1"/>
  <c r="S56" i="14"/>
  <c r="U56" i="14" s="1"/>
  <c r="S57" i="14"/>
  <c r="U57" i="14" s="1"/>
  <c r="S58" i="14"/>
  <c r="U58" i="14" s="1"/>
  <c r="S59" i="14"/>
  <c r="U59" i="14" s="1"/>
  <c r="S60" i="14"/>
  <c r="U60" i="14" s="1"/>
  <c r="S61" i="14"/>
  <c r="U61" i="14" s="1"/>
  <c r="S62" i="14"/>
  <c r="U62" i="14" s="1"/>
  <c r="S63" i="14"/>
  <c r="U63" i="14" s="1"/>
  <c r="S64" i="14"/>
  <c r="U64" i="14" s="1"/>
  <c r="S65" i="14"/>
  <c r="U65" i="14" s="1"/>
  <c r="S66" i="14"/>
  <c r="U66" i="14" s="1"/>
  <c r="S67" i="14"/>
  <c r="U67" i="14" s="1"/>
  <c r="S68" i="14"/>
  <c r="U68" i="14" s="1"/>
  <c r="S69" i="14"/>
  <c r="U69" i="14" s="1"/>
  <c r="S70" i="14"/>
  <c r="U70" i="14" s="1"/>
  <c r="S71" i="14"/>
  <c r="U71" i="14" s="1"/>
  <c r="S72" i="14"/>
  <c r="U72" i="14" s="1"/>
  <c r="S73" i="14"/>
  <c r="U73" i="14" s="1"/>
  <c r="S74" i="14"/>
  <c r="U74" i="14" s="1"/>
  <c r="S75" i="14"/>
  <c r="U75" i="14" s="1"/>
  <c r="S76" i="14"/>
  <c r="U76" i="14" s="1"/>
  <c r="S77" i="14"/>
  <c r="U77" i="14" s="1"/>
  <c r="S78" i="14"/>
  <c r="U78" i="14" s="1"/>
  <c r="S79" i="14"/>
  <c r="U79" i="14" s="1"/>
  <c r="S80" i="14"/>
  <c r="U80" i="14" s="1"/>
  <c r="S81" i="14"/>
  <c r="U81" i="14" s="1"/>
  <c r="S82" i="14"/>
  <c r="U82" i="14" s="1"/>
  <c r="S83" i="14"/>
  <c r="U83" i="14" s="1"/>
  <c r="S84" i="14"/>
  <c r="U84" i="14" s="1"/>
  <c r="S85" i="14"/>
  <c r="U85" i="14" s="1"/>
  <c r="S86" i="14"/>
  <c r="U86" i="14" s="1"/>
  <c r="S87" i="14"/>
  <c r="U87" i="14" s="1"/>
  <c r="S88" i="14"/>
  <c r="U88" i="14" s="1"/>
  <c r="S89" i="14"/>
  <c r="U89" i="14" s="1"/>
  <c r="S90" i="14"/>
  <c r="U90" i="14" s="1"/>
  <c r="S91" i="14"/>
  <c r="U91" i="14" s="1"/>
  <c r="S92" i="14"/>
  <c r="U92" i="14" s="1"/>
  <c r="S93" i="14"/>
  <c r="U93" i="14" s="1"/>
  <c r="S94" i="14"/>
  <c r="U94" i="14" s="1"/>
  <c r="S95" i="14"/>
  <c r="U95" i="14" s="1"/>
  <c r="S96" i="14"/>
  <c r="U96" i="14" s="1"/>
  <c r="S97" i="14"/>
  <c r="U97" i="14" s="1"/>
  <c r="S98" i="14"/>
  <c r="U98" i="14" s="1"/>
  <c r="S99" i="14"/>
  <c r="U99" i="14" s="1"/>
  <c r="S100" i="14"/>
  <c r="U100" i="14" s="1"/>
  <c r="S101" i="14"/>
  <c r="U101" i="14" s="1"/>
  <c r="S102" i="14"/>
  <c r="U102" i="14" s="1"/>
  <c r="S103" i="14"/>
  <c r="U103" i="14" s="1"/>
  <c r="S104" i="14"/>
  <c r="U104" i="14" s="1"/>
  <c r="S105" i="14"/>
  <c r="U105" i="14" s="1"/>
  <c r="S106" i="14"/>
  <c r="U106" i="14" s="1"/>
  <c r="S107" i="14"/>
  <c r="U107" i="14" s="1"/>
  <c r="S108" i="14"/>
  <c r="U108" i="14" s="1"/>
  <c r="S109" i="14"/>
  <c r="U109" i="14" s="1"/>
  <c r="S110" i="14"/>
  <c r="U110" i="14" s="1"/>
  <c r="S111" i="14"/>
  <c r="U111" i="14" s="1"/>
  <c r="S112" i="14"/>
  <c r="U112" i="14" s="1"/>
  <c r="S113" i="14"/>
  <c r="U113" i="14" s="1"/>
  <c r="S114" i="14"/>
  <c r="U114" i="14" s="1"/>
  <c r="S115" i="14"/>
  <c r="U115" i="14" s="1"/>
  <c r="S116" i="14"/>
  <c r="U116" i="14" s="1"/>
  <c r="S117" i="14"/>
  <c r="U117" i="14" s="1"/>
  <c r="S118" i="14"/>
  <c r="U118" i="14" s="1"/>
  <c r="S119" i="14"/>
  <c r="U119" i="14" s="1"/>
  <c r="S120" i="14"/>
  <c r="U120" i="14" s="1"/>
  <c r="S121" i="14"/>
  <c r="U121" i="14" s="1"/>
  <c r="S122" i="14"/>
  <c r="U122" i="14" s="1"/>
  <c r="S123" i="14"/>
  <c r="U123" i="14" s="1"/>
  <c r="S124" i="14"/>
  <c r="U124" i="14" s="1"/>
  <c r="S125" i="14"/>
  <c r="U125" i="14" s="1"/>
  <c r="S126" i="14"/>
  <c r="U126" i="14" s="1"/>
  <c r="S127" i="14"/>
  <c r="U127" i="14" s="1"/>
  <c r="S128" i="14"/>
  <c r="U128" i="14" s="1"/>
  <c r="S129" i="14"/>
  <c r="U129" i="14" s="1"/>
  <c r="S130" i="14"/>
  <c r="U130" i="14" s="1"/>
  <c r="S131" i="14"/>
  <c r="U131" i="14" s="1"/>
  <c r="S132" i="14"/>
  <c r="U132" i="14" s="1"/>
  <c r="S133" i="14"/>
  <c r="U133" i="14" s="1"/>
  <c r="S134" i="14"/>
  <c r="U134" i="14" s="1"/>
  <c r="S135" i="14"/>
  <c r="U135" i="14" s="1"/>
  <c r="S136" i="14"/>
  <c r="U136" i="14" s="1"/>
  <c r="S137" i="14"/>
  <c r="U137" i="14" s="1"/>
  <c r="S138" i="14"/>
  <c r="U138" i="14" s="1"/>
  <c r="S139" i="14"/>
  <c r="U139" i="14" s="1"/>
  <c r="S140" i="14"/>
  <c r="U140" i="14" s="1"/>
  <c r="S141" i="14"/>
  <c r="U141" i="14" s="1"/>
  <c r="S142" i="14"/>
  <c r="U142" i="14" s="1"/>
  <c r="S143" i="14"/>
  <c r="U143" i="14" s="1"/>
  <c r="S144" i="14"/>
  <c r="U144" i="14" s="1"/>
  <c r="S145" i="14"/>
  <c r="U145" i="14" s="1"/>
  <c r="S146" i="14"/>
  <c r="U146" i="14" s="1"/>
  <c r="S147" i="14"/>
  <c r="U147" i="14" s="1"/>
  <c r="S148" i="14"/>
  <c r="U148" i="14" s="1"/>
  <c r="S149" i="14"/>
  <c r="U149" i="14" s="1"/>
  <c r="S150" i="14"/>
  <c r="U150" i="14" s="1"/>
  <c r="S151" i="14"/>
  <c r="U151" i="14" s="1"/>
  <c r="S152" i="14"/>
  <c r="U152" i="14" s="1"/>
  <c r="S153" i="14"/>
  <c r="U153" i="14" s="1"/>
  <c r="S154" i="14"/>
  <c r="U154" i="14" s="1"/>
  <c r="S155" i="14"/>
  <c r="U155" i="14" s="1"/>
  <c r="S156" i="14"/>
  <c r="U156" i="14" s="1"/>
  <c r="S157" i="14"/>
  <c r="U157" i="14" s="1"/>
  <c r="S158" i="14"/>
  <c r="U158" i="14" s="1"/>
  <c r="S159" i="14"/>
  <c r="U159" i="14" s="1"/>
  <c r="S160" i="14"/>
  <c r="U160" i="14" s="1"/>
  <c r="S161" i="14"/>
  <c r="U161" i="14" s="1"/>
  <c r="S2" i="14"/>
  <c r="U2" i="14" s="1"/>
  <c r="I2" i="14"/>
  <c r="J2" i="14" s="1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147" i="15"/>
  <c r="G148" i="15"/>
  <c r="G149" i="15"/>
  <c r="G150" i="15"/>
  <c r="G151" i="15"/>
  <c r="G152" i="15"/>
  <c r="G153" i="15"/>
  <c r="G154" i="15"/>
  <c r="G155" i="15"/>
  <c r="G156" i="15"/>
  <c r="G157" i="15"/>
  <c r="G158" i="15"/>
  <c r="G159" i="15"/>
  <c r="G160" i="15"/>
  <c r="G161" i="15"/>
  <c r="G2" i="15"/>
  <c r="E8" i="27"/>
  <c r="H2" i="15" s="1"/>
  <c r="E9" i="27"/>
  <c r="B3" i="3" s="1"/>
  <c r="F3" i="15" s="1"/>
  <c r="E10" i="27"/>
  <c r="B4" i="3" s="1"/>
  <c r="F4" i="15" s="1"/>
  <c r="E11" i="27"/>
  <c r="B5" i="3" s="1"/>
  <c r="F5" i="15" s="1"/>
  <c r="E12" i="27"/>
  <c r="B6" i="3" s="1"/>
  <c r="F6" i="15" s="1"/>
  <c r="B7" i="3"/>
  <c r="F7" i="15" s="1"/>
  <c r="B8" i="3"/>
  <c r="F8" i="15" s="1"/>
  <c r="B10" i="3"/>
  <c r="F10" i="15" s="1"/>
  <c r="B11" i="3"/>
  <c r="F11" i="15" s="1"/>
  <c r="B12" i="3"/>
  <c r="F12" i="15" s="1"/>
  <c r="B13" i="3"/>
  <c r="F13" i="15" s="1"/>
  <c r="B14" i="3"/>
  <c r="F14" i="15" s="1"/>
  <c r="B15" i="3"/>
  <c r="F15" i="15" s="1"/>
  <c r="B16" i="3"/>
  <c r="F16" i="15" s="1"/>
  <c r="B17" i="3"/>
  <c r="F17" i="15" s="1"/>
  <c r="B18" i="3"/>
  <c r="F18" i="15" s="1"/>
  <c r="E25" i="27"/>
  <c r="B19" i="3" s="1"/>
  <c r="F19" i="15" s="1"/>
  <c r="B20" i="3"/>
  <c r="F20" i="15" s="1"/>
  <c r="E27" i="27"/>
  <c r="B21" i="3" s="1"/>
  <c r="F21" i="15" s="1"/>
  <c r="E28" i="27"/>
  <c r="B22" i="3" s="1"/>
  <c r="F22" i="15" s="1"/>
  <c r="E29" i="27"/>
  <c r="B23" i="3" s="1"/>
  <c r="F23" i="15" s="1"/>
  <c r="E30" i="27"/>
  <c r="B24" i="3" s="1"/>
  <c r="F24" i="15" s="1"/>
  <c r="E31" i="27"/>
  <c r="B25" i="3" s="1"/>
  <c r="F25" i="15" s="1"/>
  <c r="E32" i="27"/>
  <c r="B26" i="3" s="1"/>
  <c r="F26" i="15" s="1"/>
  <c r="E33" i="27"/>
  <c r="B27" i="3" s="1"/>
  <c r="F27" i="15" s="1"/>
  <c r="E34" i="27"/>
  <c r="B28" i="3" s="1"/>
  <c r="F28" i="15" s="1"/>
  <c r="B29" i="3"/>
  <c r="F29" i="15" s="1"/>
  <c r="B30" i="3"/>
  <c r="F30" i="15" s="1"/>
  <c r="B31" i="3"/>
  <c r="F31" i="15" s="1"/>
  <c r="B32" i="3"/>
  <c r="F32" i="15" s="1"/>
  <c r="B33" i="3"/>
  <c r="F33" i="15" s="1"/>
  <c r="B34" i="3"/>
  <c r="F34" i="15" s="1"/>
  <c r="E41" i="27"/>
  <c r="B35" i="3" s="1"/>
  <c r="F35" i="15" s="1"/>
  <c r="B36" i="3"/>
  <c r="F36" i="15" s="1"/>
  <c r="B37" i="3"/>
  <c r="F37" i="15" s="1"/>
  <c r="B38" i="3"/>
  <c r="F38" i="15" s="1"/>
  <c r="B39" i="3"/>
  <c r="F39" i="15" s="1"/>
  <c r="B40" i="3"/>
  <c r="F40" i="15" s="1"/>
  <c r="B41" i="3"/>
  <c r="F41" i="15" s="1"/>
  <c r="B42" i="3"/>
  <c r="F42" i="15" s="1"/>
  <c r="B43" i="3"/>
  <c r="F43" i="15" s="1"/>
  <c r="B44" i="3"/>
  <c r="F44" i="15" s="1"/>
  <c r="B45" i="3"/>
  <c r="F45" i="15" s="1"/>
  <c r="B46" i="3"/>
  <c r="F46" i="15" s="1"/>
  <c r="E53" i="27"/>
  <c r="B47" i="3" s="1"/>
  <c r="F47" i="15" s="1"/>
  <c r="E54" i="27"/>
  <c r="B48" i="3" s="1"/>
  <c r="F48" i="15" s="1"/>
  <c r="E55" i="27"/>
  <c r="B49" i="3" s="1"/>
  <c r="F49" i="15" s="1"/>
  <c r="E56" i="27"/>
  <c r="B50" i="3" s="1"/>
  <c r="F50" i="15" s="1"/>
  <c r="E57" i="27"/>
  <c r="B51" i="3" s="1"/>
  <c r="F51" i="15" s="1"/>
  <c r="E58" i="27"/>
  <c r="B52" i="3" s="1"/>
  <c r="F52" i="15" s="1"/>
  <c r="E59" i="27"/>
  <c r="B53" i="3" s="1"/>
  <c r="F53" i="15" s="1"/>
  <c r="E60" i="27"/>
  <c r="B54" i="3" s="1"/>
  <c r="F54" i="15" s="1"/>
  <c r="E61" i="27"/>
  <c r="B55" i="3" s="1"/>
  <c r="F55" i="15" s="1"/>
  <c r="E62" i="27"/>
  <c r="B56" i="3" s="1"/>
  <c r="F56" i="15" s="1"/>
  <c r="E63" i="27"/>
  <c r="B57" i="3" s="1"/>
  <c r="F57" i="15" s="1"/>
  <c r="E64" i="27"/>
  <c r="B58" i="3" s="1"/>
  <c r="F58" i="15" s="1"/>
  <c r="E67" i="27"/>
  <c r="B61" i="3" s="1"/>
  <c r="F61" i="15" s="1"/>
  <c r="E68" i="27"/>
  <c r="B62" i="3" s="1"/>
  <c r="F62" i="15" s="1"/>
  <c r="E69" i="27"/>
  <c r="B63" i="3" s="1"/>
  <c r="F63" i="15" s="1"/>
  <c r="B64" i="3"/>
  <c r="F64" i="15" s="1"/>
  <c r="B65" i="3"/>
  <c r="F65" i="15" s="1"/>
  <c r="B66" i="3"/>
  <c r="F66" i="15" s="1"/>
  <c r="B67" i="3"/>
  <c r="F67" i="15" s="1"/>
  <c r="B68" i="3"/>
  <c r="F68" i="15" s="1"/>
  <c r="E75" i="27"/>
  <c r="B69" i="3" s="1"/>
  <c r="F69" i="15" s="1"/>
  <c r="B72" i="3"/>
  <c r="F72" i="15" s="1"/>
  <c r="B73" i="3"/>
  <c r="F73" i="15" s="1"/>
  <c r="B74" i="3"/>
  <c r="F74" i="15" s="1"/>
  <c r="B75" i="3"/>
  <c r="F75" i="15" s="1"/>
  <c r="B76" i="3"/>
  <c r="F76" i="15" s="1"/>
  <c r="B77" i="3"/>
  <c r="F77" i="15" s="1"/>
  <c r="B78" i="3"/>
  <c r="F78" i="15" s="1"/>
  <c r="B79" i="3"/>
  <c r="F79" i="15" s="1"/>
  <c r="B80" i="3"/>
  <c r="F80" i="15" s="1"/>
  <c r="E87" i="27"/>
  <c r="B81" i="3" s="1"/>
  <c r="F81" i="15" s="1"/>
  <c r="E88" i="27"/>
  <c r="B82" i="3" s="1"/>
  <c r="F82" i="15" s="1"/>
  <c r="E89" i="27"/>
  <c r="B83" i="3" s="1"/>
  <c r="F83" i="15" s="1"/>
  <c r="E90" i="27"/>
  <c r="B84" i="3" s="1"/>
  <c r="F84" i="15" s="1"/>
  <c r="E91" i="27"/>
  <c r="B85" i="3" s="1"/>
  <c r="F85" i="15" s="1"/>
  <c r="E92" i="27"/>
  <c r="B86" i="3" s="1"/>
  <c r="F86" i="15" s="1"/>
  <c r="E93" i="27"/>
  <c r="B87" i="3" s="1"/>
  <c r="F87" i="15" s="1"/>
  <c r="E94" i="27"/>
  <c r="B88" i="3" s="1"/>
  <c r="F88" i="15" s="1"/>
  <c r="E95" i="27"/>
  <c r="B89" i="3" s="1"/>
  <c r="F89" i="15" s="1"/>
  <c r="E96" i="27"/>
  <c r="B90" i="3" s="1"/>
  <c r="F90" i="15" s="1"/>
  <c r="E97" i="27"/>
  <c r="B91" i="3" s="1"/>
  <c r="F91" i="15" s="1"/>
  <c r="E98" i="27"/>
  <c r="B92" i="3" s="1"/>
  <c r="F92" i="15" s="1"/>
  <c r="E99" i="27"/>
  <c r="B93" i="3" s="1"/>
  <c r="F93" i="15" s="1"/>
  <c r="E100" i="27"/>
  <c r="B94" i="3" s="1"/>
  <c r="F94" i="15" s="1"/>
  <c r="E101" i="27"/>
  <c r="B95" i="3" s="1"/>
  <c r="F95" i="15" s="1"/>
  <c r="E102" i="27"/>
  <c r="B96" i="3" s="1"/>
  <c r="F96" i="15" s="1"/>
  <c r="E103" i="27"/>
  <c r="B97" i="3" s="1"/>
  <c r="F97" i="15" s="1"/>
  <c r="E104" i="27"/>
  <c r="B98" i="3" s="1"/>
  <c r="F98" i="15" s="1"/>
  <c r="E105" i="27"/>
  <c r="B99" i="3" s="1"/>
  <c r="F99" i="15" s="1"/>
  <c r="E106" i="27"/>
  <c r="B100" i="3" s="1"/>
  <c r="F100" i="15" s="1"/>
  <c r="E107" i="27"/>
  <c r="B101" i="3" s="1"/>
  <c r="F101" i="15" s="1"/>
  <c r="E108" i="27"/>
  <c r="B102" i="3" s="1"/>
  <c r="F102" i="15" s="1"/>
  <c r="E109" i="27"/>
  <c r="B103" i="3" s="1"/>
  <c r="F103" i="15" s="1"/>
  <c r="E110" i="27"/>
  <c r="B104" i="3" s="1"/>
  <c r="F104" i="15" s="1"/>
  <c r="E111" i="27"/>
  <c r="B105" i="3" s="1"/>
  <c r="F105" i="15" s="1"/>
  <c r="E112" i="27"/>
  <c r="B106" i="3" s="1"/>
  <c r="F106" i="15" s="1"/>
  <c r="E113" i="27"/>
  <c r="B107" i="3" s="1"/>
  <c r="F107" i="15" s="1"/>
  <c r="E114" i="27"/>
  <c r="B108" i="3" s="1"/>
  <c r="F108" i="15" s="1"/>
  <c r="E115" i="27"/>
  <c r="B109" i="3" s="1"/>
  <c r="F109" i="15" s="1"/>
  <c r="E116" i="27"/>
  <c r="B110" i="3" s="1"/>
  <c r="F110" i="15" s="1"/>
  <c r="E117" i="27"/>
  <c r="B111" i="3" s="1"/>
  <c r="F111" i="15" s="1"/>
  <c r="E118" i="27"/>
  <c r="B112" i="3" s="1"/>
  <c r="F112" i="15" s="1"/>
  <c r="E119" i="27"/>
  <c r="B113" i="3" s="1"/>
  <c r="F113" i="15" s="1"/>
  <c r="E120" i="27"/>
  <c r="B114" i="3" s="1"/>
  <c r="F114" i="15" s="1"/>
  <c r="E121" i="27"/>
  <c r="B115" i="3" s="1"/>
  <c r="F115" i="15" s="1"/>
  <c r="E122" i="27"/>
  <c r="B116" i="3" s="1"/>
  <c r="F116" i="15" s="1"/>
  <c r="E123" i="27"/>
  <c r="B117" i="3" s="1"/>
  <c r="F117" i="15" s="1"/>
  <c r="E124" i="27"/>
  <c r="B118" i="3" s="1"/>
  <c r="F118" i="15" s="1"/>
  <c r="E125" i="27"/>
  <c r="B119" i="3" s="1"/>
  <c r="F119" i="15" s="1"/>
  <c r="E126" i="27"/>
  <c r="B120" i="3" s="1"/>
  <c r="F120" i="15" s="1"/>
  <c r="E127" i="27"/>
  <c r="B121" i="3" s="1"/>
  <c r="F121" i="15" s="1"/>
  <c r="E128" i="27"/>
  <c r="B122" i="3" s="1"/>
  <c r="F122" i="15" s="1"/>
  <c r="E129" i="27"/>
  <c r="B123" i="3" s="1"/>
  <c r="F123" i="15" s="1"/>
  <c r="E130" i="27"/>
  <c r="B124" i="3" s="1"/>
  <c r="F124" i="15" s="1"/>
  <c r="E131" i="27"/>
  <c r="B125" i="3" s="1"/>
  <c r="F125" i="15" s="1"/>
  <c r="E132" i="27"/>
  <c r="B126" i="3" s="1"/>
  <c r="F126" i="15" s="1"/>
  <c r="E133" i="27"/>
  <c r="B127" i="3" s="1"/>
  <c r="F127" i="15" s="1"/>
  <c r="E134" i="27"/>
  <c r="B128" i="3" s="1"/>
  <c r="F128" i="15" s="1"/>
  <c r="E135" i="27"/>
  <c r="B129" i="3" s="1"/>
  <c r="F129" i="15" s="1"/>
  <c r="E136" i="27"/>
  <c r="B130" i="3" s="1"/>
  <c r="F130" i="15" s="1"/>
  <c r="E137" i="27"/>
  <c r="B131" i="3" s="1"/>
  <c r="F131" i="15" s="1"/>
  <c r="E138" i="27"/>
  <c r="B132" i="3" s="1"/>
  <c r="F132" i="15" s="1"/>
  <c r="E139" i="27"/>
  <c r="B133" i="3" s="1"/>
  <c r="F133" i="15" s="1"/>
  <c r="E140" i="27"/>
  <c r="B134" i="3" s="1"/>
  <c r="F134" i="15" s="1"/>
  <c r="E141" i="27"/>
  <c r="B135" i="3" s="1"/>
  <c r="F135" i="15" s="1"/>
  <c r="E142" i="27"/>
  <c r="B136" i="3" s="1"/>
  <c r="F136" i="15" s="1"/>
  <c r="E143" i="27"/>
  <c r="B137" i="3" s="1"/>
  <c r="F137" i="15" s="1"/>
  <c r="E144" i="27"/>
  <c r="B138" i="3" s="1"/>
  <c r="F138" i="15" s="1"/>
  <c r="E145" i="27"/>
  <c r="B139" i="3" s="1"/>
  <c r="F139" i="15" s="1"/>
  <c r="E146" i="27"/>
  <c r="B140" i="3" s="1"/>
  <c r="F140" i="15" s="1"/>
  <c r="E147" i="27"/>
  <c r="B141" i="3" s="1"/>
  <c r="F141" i="15" s="1"/>
  <c r="E148" i="27"/>
  <c r="B142" i="3" s="1"/>
  <c r="F142" i="15" s="1"/>
  <c r="E149" i="27"/>
  <c r="B143" i="3" s="1"/>
  <c r="F143" i="15" s="1"/>
  <c r="E150" i="27"/>
  <c r="B144" i="3" s="1"/>
  <c r="F144" i="15" s="1"/>
  <c r="E151" i="27"/>
  <c r="B145" i="3" s="1"/>
  <c r="F145" i="15" s="1"/>
  <c r="E152" i="27"/>
  <c r="B146" i="3" s="1"/>
  <c r="F146" i="15" s="1"/>
  <c r="E153" i="27"/>
  <c r="B147" i="3" s="1"/>
  <c r="F147" i="15" s="1"/>
  <c r="E154" i="27"/>
  <c r="B148" i="3" s="1"/>
  <c r="F148" i="15" s="1"/>
  <c r="E155" i="27"/>
  <c r="B149" i="3" s="1"/>
  <c r="F149" i="15" s="1"/>
  <c r="E156" i="27"/>
  <c r="B150" i="3" s="1"/>
  <c r="F150" i="15" s="1"/>
  <c r="E157" i="27"/>
  <c r="B151" i="3" s="1"/>
  <c r="F151" i="15" s="1"/>
  <c r="E158" i="27"/>
  <c r="B152" i="3" s="1"/>
  <c r="F152" i="15" s="1"/>
  <c r="E159" i="27"/>
  <c r="B153" i="3" s="1"/>
  <c r="F153" i="15" s="1"/>
  <c r="E160" i="27"/>
  <c r="B154" i="3" s="1"/>
  <c r="F154" i="15" s="1"/>
  <c r="E161" i="27"/>
  <c r="B155" i="3" s="1"/>
  <c r="F155" i="15" s="1"/>
  <c r="E162" i="27"/>
  <c r="B156" i="3" s="1"/>
  <c r="F156" i="15" s="1"/>
  <c r="E163" i="27"/>
  <c r="B157" i="3" s="1"/>
  <c r="F157" i="15" s="1"/>
  <c r="E164" i="27"/>
  <c r="B158" i="3" s="1"/>
  <c r="F158" i="15" s="1"/>
  <c r="E165" i="27"/>
  <c r="B159" i="3" s="1"/>
  <c r="F159" i="15" s="1"/>
  <c r="E166" i="27"/>
  <c r="B160" i="3" s="1"/>
  <c r="F160" i="15" s="1"/>
  <c r="E167" i="27"/>
  <c r="B161" i="3" s="1"/>
  <c r="F161" i="15" s="1"/>
  <c r="U2" i="2"/>
  <c r="Q3" i="19"/>
  <c r="Q4" i="19"/>
  <c r="Q5" i="19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Q19" i="19"/>
  <c r="Q20" i="19"/>
  <c r="Q21" i="19"/>
  <c r="Q22" i="19"/>
  <c r="Q24" i="19"/>
  <c r="Q25" i="19"/>
  <c r="Q26" i="19"/>
  <c r="Q27" i="19"/>
  <c r="Q28" i="19"/>
  <c r="Q29" i="19"/>
  <c r="Q30" i="19"/>
  <c r="Q31" i="19"/>
  <c r="Q32" i="19"/>
  <c r="Q33" i="19"/>
  <c r="Q34" i="19"/>
  <c r="Q35" i="19"/>
  <c r="Q36" i="19"/>
  <c r="Q37" i="19"/>
  <c r="Q38" i="19"/>
  <c r="Q39" i="19"/>
  <c r="Q40" i="19"/>
  <c r="Q41" i="19"/>
  <c r="Q42" i="19"/>
  <c r="Q43" i="19"/>
  <c r="Q44" i="19"/>
  <c r="Q45" i="19"/>
  <c r="Q46" i="19"/>
  <c r="Q47" i="19"/>
  <c r="Q48" i="19"/>
  <c r="Q49" i="19"/>
  <c r="Q50" i="19"/>
  <c r="Q51" i="19"/>
  <c r="Q52" i="19"/>
  <c r="Q53" i="19"/>
  <c r="Q54" i="19"/>
  <c r="Q55" i="19"/>
  <c r="Q56" i="19"/>
  <c r="Q57" i="19"/>
  <c r="Q58" i="19"/>
  <c r="Q59" i="19"/>
  <c r="Q60" i="19"/>
  <c r="Q64" i="19"/>
  <c r="Q65" i="19"/>
  <c r="Q66" i="19"/>
  <c r="Q67" i="19"/>
  <c r="Q68" i="19"/>
  <c r="Q69" i="19"/>
  <c r="Q70" i="19"/>
  <c r="Q71" i="19"/>
  <c r="Q72" i="19"/>
  <c r="Q73" i="19"/>
  <c r="Q74" i="19"/>
  <c r="Q75" i="19"/>
  <c r="Q76" i="19"/>
  <c r="Q77" i="19"/>
  <c r="Q78" i="19"/>
  <c r="Q79" i="19"/>
  <c r="Q80" i="19"/>
  <c r="Q81" i="19"/>
  <c r="Q82" i="19"/>
  <c r="Q83" i="19"/>
  <c r="Q84" i="19"/>
  <c r="Q85" i="19"/>
  <c r="Q86" i="19"/>
  <c r="Q87" i="19"/>
  <c r="Q88" i="19"/>
  <c r="Q89" i="19"/>
  <c r="Q90" i="19"/>
  <c r="Q91" i="19"/>
  <c r="Q92" i="19"/>
  <c r="Q93" i="19"/>
  <c r="Q94" i="19"/>
  <c r="Q95" i="19"/>
  <c r="Q96" i="19"/>
  <c r="Q97" i="19"/>
  <c r="Q98" i="19"/>
  <c r="Q99" i="19"/>
  <c r="Q100" i="19"/>
  <c r="Q101" i="19"/>
  <c r="Q102" i="19"/>
  <c r="Q103" i="19"/>
  <c r="Q104" i="19"/>
  <c r="Q105" i="19"/>
  <c r="Q106" i="19"/>
  <c r="Q107" i="19"/>
  <c r="Q108" i="19"/>
  <c r="Q109" i="19"/>
  <c r="Q110" i="19"/>
  <c r="Q111" i="19"/>
  <c r="Q112" i="19"/>
  <c r="Q113" i="19"/>
  <c r="Q114" i="19"/>
  <c r="Q115" i="19"/>
  <c r="Q116" i="19"/>
  <c r="Q117" i="19"/>
  <c r="Q118" i="19"/>
  <c r="Q119" i="19"/>
  <c r="Q120" i="19"/>
  <c r="Q121" i="19"/>
  <c r="Q122" i="19"/>
  <c r="Q123" i="19"/>
  <c r="Q124" i="19"/>
  <c r="Q125" i="19"/>
  <c r="Q126" i="19"/>
  <c r="Q127" i="19"/>
  <c r="Q128" i="19"/>
  <c r="Q129" i="19"/>
  <c r="Q130" i="19"/>
  <c r="Q131" i="19"/>
  <c r="Q132" i="19"/>
  <c r="Q133" i="19"/>
  <c r="Q134" i="19"/>
  <c r="Q135" i="19"/>
  <c r="Q136" i="19"/>
  <c r="Q137" i="19"/>
  <c r="Q138" i="19"/>
  <c r="Q139" i="19"/>
  <c r="Q140" i="19"/>
  <c r="Q141" i="19"/>
  <c r="Q142" i="19"/>
  <c r="Q143" i="19"/>
  <c r="Q144" i="19"/>
  <c r="Q145" i="19"/>
  <c r="Q146" i="19"/>
  <c r="Q147" i="19"/>
  <c r="Q148" i="19"/>
  <c r="Q149" i="19"/>
  <c r="Q150" i="19"/>
  <c r="Q151" i="19"/>
  <c r="Q152" i="19"/>
  <c r="Q153" i="19"/>
  <c r="Q154" i="19"/>
  <c r="Q155" i="19"/>
  <c r="Q156" i="19"/>
  <c r="Q157" i="19"/>
  <c r="Q158" i="19"/>
  <c r="Q159" i="19"/>
  <c r="Q160" i="19"/>
  <c r="Q161" i="19"/>
  <c r="Q2" i="19"/>
  <c r="O3" i="19"/>
  <c r="S3" i="15" s="1"/>
  <c r="O4" i="19"/>
  <c r="S4" i="15" s="1"/>
  <c r="O5" i="19"/>
  <c r="S5" i="15" s="1"/>
  <c r="O6" i="19"/>
  <c r="S6" i="15" s="1"/>
  <c r="O7" i="19"/>
  <c r="S7" i="15" s="1"/>
  <c r="O8" i="19"/>
  <c r="S8" i="15" s="1"/>
  <c r="O9" i="19"/>
  <c r="S9" i="15" s="1"/>
  <c r="O10" i="19"/>
  <c r="S10" i="15" s="1"/>
  <c r="O11" i="19"/>
  <c r="S11" i="15" s="1"/>
  <c r="O12" i="19"/>
  <c r="S12" i="15" s="1"/>
  <c r="O13" i="19"/>
  <c r="S13" i="15" s="1"/>
  <c r="O14" i="19"/>
  <c r="S14" i="15" s="1"/>
  <c r="O15" i="19"/>
  <c r="S15" i="15" s="1"/>
  <c r="O16" i="19"/>
  <c r="S16" i="15" s="1"/>
  <c r="O17" i="19"/>
  <c r="S17" i="15" s="1"/>
  <c r="O18" i="19"/>
  <c r="S18" i="15" s="1"/>
  <c r="O19" i="19"/>
  <c r="S19" i="15" s="1"/>
  <c r="O20" i="19"/>
  <c r="S20" i="15" s="1"/>
  <c r="S21" i="15"/>
  <c r="S22" i="15"/>
  <c r="S23" i="15"/>
  <c r="S24" i="15"/>
  <c r="S25" i="15"/>
  <c r="S26" i="15"/>
  <c r="S27" i="15"/>
  <c r="O28" i="19"/>
  <c r="S28" i="15" s="1"/>
  <c r="O29" i="19"/>
  <c r="S29" i="15" s="1"/>
  <c r="O30" i="19"/>
  <c r="S30" i="15" s="1"/>
  <c r="O31" i="19"/>
  <c r="S31" i="15" s="1"/>
  <c r="O32" i="19"/>
  <c r="S32" i="15" s="1"/>
  <c r="O33" i="19"/>
  <c r="S33" i="15" s="1"/>
  <c r="O34" i="19"/>
  <c r="S34" i="15" s="1"/>
  <c r="O35" i="19"/>
  <c r="S35" i="15" s="1"/>
  <c r="O36" i="19"/>
  <c r="S36" i="15" s="1"/>
  <c r="O37" i="19"/>
  <c r="S37" i="15" s="1"/>
  <c r="O38" i="19"/>
  <c r="S38" i="15" s="1"/>
  <c r="O39" i="19"/>
  <c r="S39" i="15" s="1"/>
  <c r="O40" i="19"/>
  <c r="S40" i="15" s="1"/>
  <c r="O41" i="19"/>
  <c r="S41" i="15" s="1"/>
  <c r="O42" i="19"/>
  <c r="S42" i="15" s="1"/>
  <c r="O43" i="19"/>
  <c r="S43" i="15" s="1"/>
  <c r="O44" i="19"/>
  <c r="S44" i="15" s="1"/>
  <c r="O45" i="19"/>
  <c r="S45" i="15" s="1"/>
  <c r="O46" i="19"/>
  <c r="S46" i="15" s="1"/>
  <c r="O47" i="19"/>
  <c r="S47" i="15" s="1"/>
  <c r="O48" i="19"/>
  <c r="S48" i="15" s="1"/>
  <c r="O49" i="19"/>
  <c r="S49" i="15" s="1"/>
  <c r="O50" i="19"/>
  <c r="S50" i="15" s="1"/>
  <c r="O51" i="19"/>
  <c r="S51" i="15" s="1"/>
  <c r="O52" i="19"/>
  <c r="S52" i="15" s="1"/>
  <c r="O53" i="19"/>
  <c r="S53" i="15" s="1"/>
  <c r="O54" i="19"/>
  <c r="S54" i="15" s="1"/>
  <c r="O55" i="19"/>
  <c r="S55" i="15" s="1"/>
  <c r="O56" i="19"/>
  <c r="S56" i="15" s="1"/>
  <c r="O57" i="19"/>
  <c r="S57" i="15" s="1"/>
  <c r="O58" i="19"/>
  <c r="S58" i="15" s="1"/>
  <c r="O59" i="19"/>
  <c r="S59" i="15" s="1"/>
  <c r="O60" i="19"/>
  <c r="S60" i="15" s="1"/>
  <c r="O64" i="19"/>
  <c r="S64" i="15" s="1"/>
  <c r="O65" i="19"/>
  <c r="S65" i="15" s="1"/>
  <c r="O66" i="19"/>
  <c r="S66" i="15" s="1"/>
  <c r="O67" i="19"/>
  <c r="S67" i="15" s="1"/>
  <c r="O68" i="19"/>
  <c r="S68" i="15" s="1"/>
  <c r="O69" i="19"/>
  <c r="S69" i="15" s="1"/>
  <c r="O70" i="19"/>
  <c r="S70" i="15" s="1"/>
  <c r="O71" i="19"/>
  <c r="S71" i="15" s="1"/>
  <c r="O72" i="19"/>
  <c r="S72" i="15" s="1"/>
  <c r="O73" i="19"/>
  <c r="S73" i="15" s="1"/>
  <c r="O74" i="19"/>
  <c r="S74" i="15" s="1"/>
  <c r="O75" i="19"/>
  <c r="S75" i="15" s="1"/>
  <c r="O76" i="19"/>
  <c r="S76" i="15" s="1"/>
  <c r="O77" i="19"/>
  <c r="S77" i="15" s="1"/>
  <c r="O78" i="19"/>
  <c r="S78" i="15" s="1"/>
  <c r="O79" i="19"/>
  <c r="S79" i="15" s="1"/>
  <c r="O80" i="19"/>
  <c r="S80" i="15" s="1"/>
  <c r="O81" i="19"/>
  <c r="S81" i="15" s="1"/>
  <c r="O82" i="19"/>
  <c r="S82" i="15" s="1"/>
  <c r="O83" i="19"/>
  <c r="S83" i="15" s="1"/>
  <c r="O84" i="19"/>
  <c r="S84" i="15" s="1"/>
  <c r="O85" i="19"/>
  <c r="S85" i="15" s="1"/>
  <c r="O86" i="19"/>
  <c r="S86" i="15" s="1"/>
  <c r="O87" i="19"/>
  <c r="S87" i="15" s="1"/>
  <c r="O88" i="19"/>
  <c r="S88" i="15" s="1"/>
  <c r="O89" i="19"/>
  <c r="S89" i="15" s="1"/>
  <c r="O90" i="19"/>
  <c r="S90" i="15" s="1"/>
  <c r="O91" i="19"/>
  <c r="S91" i="15" s="1"/>
  <c r="O92" i="19"/>
  <c r="S92" i="15" s="1"/>
  <c r="O93" i="19"/>
  <c r="S93" i="15" s="1"/>
  <c r="O94" i="19"/>
  <c r="S94" i="15" s="1"/>
  <c r="O95" i="19"/>
  <c r="S95" i="15" s="1"/>
  <c r="O96" i="19"/>
  <c r="S96" i="15" s="1"/>
  <c r="O97" i="19"/>
  <c r="S97" i="15" s="1"/>
  <c r="O98" i="19"/>
  <c r="S98" i="15" s="1"/>
  <c r="O99" i="19"/>
  <c r="S99" i="15" s="1"/>
  <c r="O100" i="19"/>
  <c r="S100" i="15" s="1"/>
  <c r="O101" i="19"/>
  <c r="S101" i="15" s="1"/>
  <c r="O102" i="19"/>
  <c r="S102" i="15" s="1"/>
  <c r="O103" i="19"/>
  <c r="S103" i="15" s="1"/>
  <c r="O104" i="19"/>
  <c r="S104" i="15" s="1"/>
  <c r="O105" i="19"/>
  <c r="S105" i="15" s="1"/>
  <c r="O106" i="19"/>
  <c r="S106" i="15" s="1"/>
  <c r="O107" i="19"/>
  <c r="S107" i="15" s="1"/>
  <c r="O108" i="19"/>
  <c r="S108" i="15" s="1"/>
  <c r="O109" i="19"/>
  <c r="S109" i="15" s="1"/>
  <c r="O110" i="19"/>
  <c r="S110" i="15" s="1"/>
  <c r="O111" i="19"/>
  <c r="S111" i="15" s="1"/>
  <c r="O112" i="19"/>
  <c r="S112" i="15" s="1"/>
  <c r="O113" i="19"/>
  <c r="S113" i="15" s="1"/>
  <c r="O114" i="19"/>
  <c r="S114" i="15" s="1"/>
  <c r="O115" i="19"/>
  <c r="S115" i="15" s="1"/>
  <c r="O116" i="19"/>
  <c r="S116" i="15" s="1"/>
  <c r="O117" i="19"/>
  <c r="S117" i="15" s="1"/>
  <c r="O118" i="19"/>
  <c r="S118" i="15" s="1"/>
  <c r="O119" i="19"/>
  <c r="S119" i="15" s="1"/>
  <c r="O120" i="19"/>
  <c r="S120" i="15" s="1"/>
  <c r="O121" i="19"/>
  <c r="S121" i="15" s="1"/>
  <c r="O122" i="19"/>
  <c r="S122" i="15" s="1"/>
  <c r="O123" i="19"/>
  <c r="S123" i="15" s="1"/>
  <c r="O124" i="19"/>
  <c r="S124" i="15" s="1"/>
  <c r="O125" i="19"/>
  <c r="S125" i="15" s="1"/>
  <c r="O126" i="19"/>
  <c r="S126" i="15" s="1"/>
  <c r="O127" i="19"/>
  <c r="S127" i="15" s="1"/>
  <c r="O128" i="19"/>
  <c r="S128" i="15" s="1"/>
  <c r="O129" i="19"/>
  <c r="S129" i="15" s="1"/>
  <c r="O130" i="19"/>
  <c r="S130" i="15" s="1"/>
  <c r="O131" i="19"/>
  <c r="S131" i="15" s="1"/>
  <c r="O132" i="19"/>
  <c r="S132" i="15" s="1"/>
  <c r="O133" i="19"/>
  <c r="S133" i="15" s="1"/>
  <c r="O134" i="19"/>
  <c r="S134" i="15" s="1"/>
  <c r="O135" i="19"/>
  <c r="S135" i="15" s="1"/>
  <c r="O136" i="19"/>
  <c r="S136" i="15" s="1"/>
  <c r="O137" i="19"/>
  <c r="S137" i="15" s="1"/>
  <c r="O138" i="19"/>
  <c r="S138" i="15" s="1"/>
  <c r="O139" i="19"/>
  <c r="S139" i="15" s="1"/>
  <c r="O140" i="19"/>
  <c r="S140" i="15" s="1"/>
  <c r="O141" i="19"/>
  <c r="S141" i="15" s="1"/>
  <c r="O142" i="19"/>
  <c r="S142" i="15" s="1"/>
  <c r="O143" i="19"/>
  <c r="S143" i="15" s="1"/>
  <c r="O144" i="19"/>
  <c r="S144" i="15" s="1"/>
  <c r="O145" i="19"/>
  <c r="S145" i="15" s="1"/>
  <c r="O146" i="19"/>
  <c r="S146" i="15" s="1"/>
  <c r="O147" i="19"/>
  <c r="S147" i="15" s="1"/>
  <c r="O148" i="19"/>
  <c r="S148" i="15" s="1"/>
  <c r="O149" i="19"/>
  <c r="S149" i="15" s="1"/>
  <c r="O150" i="19"/>
  <c r="S150" i="15" s="1"/>
  <c r="O151" i="19"/>
  <c r="S151" i="15" s="1"/>
  <c r="O152" i="19"/>
  <c r="S152" i="15" s="1"/>
  <c r="O153" i="19"/>
  <c r="S153" i="15" s="1"/>
  <c r="O154" i="19"/>
  <c r="S154" i="15" s="1"/>
  <c r="O155" i="19"/>
  <c r="S155" i="15" s="1"/>
  <c r="O156" i="19"/>
  <c r="S156" i="15" s="1"/>
  <c r="O157" i="19"/>
  <c r="S157" i="15" s="1"/>
  <c r="O158" i="19"/>
  <c r="S158" i="15" s="1"/>
  <c r="O159" i="19"/>
  <c r="S159" i="15" s="1"/>
  <c r="O160" i="19"/>
  <c r="S160" i="15" s="1"/>
  <c r="O161" i="19"/>
  <c r="S161" i="15" s="1"/>
  <c r="O2" i="19"/>
  <c r="S2" i="15" s="1"/>
  <c r="E2" i="3"/>
  <c r="B59" i="3" l="1"/>
  <c r="F59" i="15" s="1"/>
  <c r="G70" i="25"/>
  <c r="W63" i="18"/>
  <c r="W62" i="18"/>
  <c r="B61" i="15"/>
  <c r="O61" i="19"/>
  <c r="S61" i="15" s="1"/>
  <c r="B67" i="5"/>
  <c r="X61" i="18"/>
  <c r="Q61" i="19"/>
  <c r="AA61" i="22"/>
  <c r="C61" i="18"/>
  <c r="E61" i="3"/>
  <c r="G122" i="25"/>
  <c r="G58" i="25"/>
  <c r="G114" i="25"/>
  <c r="G50" i="25"/>
  <c r="G106" i="25"/>
  <c r="G42" i="25"/>
  <c r="G98" i="25"/>
  <c r="G34" i="25"/>
  <c r="G154" i="25"/>
  <c r="G90" i="25"/>
  <c r="G26" i="25"/>
  <c r="G146" i="25"/>
  <c r="G82" i="25"/>
  <c r="G18" i="25"/>
  <c r="G138" i="25"/>
  <c r="G74" i="25"/>
  <c r="G10" i="25"/>
  <c r="G130" i="25"/>
  <c r="G66" i="25"/>
  <c r="G21" i="25"/>
  <c r="G161" i="25"/>
  <c r="G153" i="25"/>
  <c r="G145" i="25"/>
  <c r="G137" i="25"/>
  <c r="G129" i="25"/>
  <c r="G121" i="25"/>
  <c r="G113" i="25"/>
  <c r="G105" i="25"/>
  <c r="G97" i="25"/>
  <c r="G89" i="25"/>
  <c r="G81" i="25"/>
  <c r="G73" i="25"/>
  <c r="G65" i="25"/>
  <c r="G57" i="25"/>
  <c r="G49" i="25"/>
  <c r="G41" i="25"/>
  <c r="G33" i="25"/>
  <c r="G25" i="25"/>
  <c r="G17" i="25"/>
  <c r="G9" i="25"/>
  <c r="G160" i="25"/>
  <c r="G152" i="25"/>
  <c r="G144" i="25"/>
  <c r="G136" i="25"/>
  <c r="G128" i="25"/>
  <c r="G120" i="25"/>
  <c r="G112" i="25"/>
  <c r="G104" i="25"/>
  <c r="G96" i="25"/>
  <c r="G88" i="25"/>
  <c r="G80" i="25"/>
  <c r="G72" i="25"/>
  <c r="G64" i="25"/>
  <c r="G56" i="25"/>
  <c r="G48" i="25"/>
  <c r="G40" i="25"/>
  <c r="G32" i="25"/>
  <c r="G24" i="25"/>
  <c r="G16" i="25"/>
  <c r="G8" i="25"/>
  <c r="G159" i="25"/>
  <c r="G151" i="25"/>
  <c r="G143" i="25"/>
  <c r="G135" i="25"/>
  <c r="G127" i="25"/>
  <c r="G119" i="25"/>
  <c r="G111" i="25"/>
  <c r="G103" i="25"/>
  <c r="G95" i="25"/>
  <c r="G87" i="25"/>
  <c r="G79" i="25"/>
  <c r="G63" i="25"/>
  <c r="G55" i="25"/>
  <c r="G47" i="25"/>
  <c r="G39" i="25"/>
  <c r="G31" i="25"/>
  <c r="G23" i="25"/>
  <c r="G15" i="25"/>
  <c r="G7" i="25"/>
  <c r="G158" i="25"/>
  <c r="G150" i="25"/>
  <c r="G142" i="25"/>
  <c r="G134" i="25"/>
  <c r="G126" i="25"/>
  <c r="G118" i="25"/>
  <c r="G110" i="25"/>
  <c r="G102" i="25"/>
  <c r="G94" i="25"/>
  <c r="G86" i="25"/>
  <c r="G78" i="25"/>
  <c r="G62" i="25"/>
  <c r="G54" i="25"/>
  <c r="G46" i="25"/>
  <c r="G38" i="25"/>
  <c r="G30" i="25"/>
  <c r="G22" i="25"/>
  <c r="G14" i="25"/>
  <c r="G6" i="25"/>
  <c r="G157" i="25"/>
  <c r="G149" i="25"/>
  <c r="G141" i="25"/>
  <c r="G133" i="25"/>
  <c r="G125" i="25"/>
  <c r="G117" i="25"/>
  <c r="G109" i="25"/>
  <c r="G101" i="25"/>
  <c r="G93" i="25"/>
  <c r="G85" i="25"/>
  <c r="G77" i="25"/>
  <c r="G69" i="25"/>
  <c r="G61" i="25"/>
  <c r="G53" i="25"/>
  <c r="G45" i="25"/>
  <c r="G37" i="25"/>
  <c r="G29" i="25"/>
  <c r="G13" i="25"/>
  <c r="G5" i="25"/>
  <c r="G156" i="25"/>
  <c r="G148" i="25"/>
  <c r="G140" i="25"/>
  <c r="G132" i="25"/>
  <c r="G124" i="25"/>
  <c r="G116" i="25"/>
  <c r="G108" i="25"/>
  <c r="G100" i="25"/>
  <c r="G92" i="25"/>
  <c r="G84" i="25"/>
  <c r="G76" i="25"/>
  <c r="G68" i="25"/>
  <c r="G60" i="25"/>
  <c r="G52" i="25"/>
  <c r="G44" i="25"/>
  <c r="G36" i="25"/>
  <c r="G28" i="25"/>
  <c r="G20" i="25"/>
  <c r="G12" i="25"/>
  <c r="G4" i="25"/>
  <c r="G155" i="25"/>
  <c r="G147" i="25"/>
  <c r="G139" i="25"/>
  <c r="G131" i="25"/>
  <c r="G123" i="25"/>
  <c r="G115" i="25"/>
  <c r="G107" i="25"/>
  <c r="G99" i="25"/>
  <c r="G91" i="25"/>
  <c r="G83" i="25"/>
  <c r="G75" i="25"/>
  <c r="G67" i="25"/>
  <c r="G51" i="25"/>
  <c r="G43" i="25"/>
  <c r="G35" i="25"/>
  <c r="G27" i="25"/>
  <c r="G19" i="25"/>
  <c r="G11" i="25"/>
  <c r="G3" i="25"/>
  <c r="G2" i="25"/>
  <c r="T51" i="3"/>
  <c r="R49" i="3"/>
  <c r="T50" i="3"/>
  <c r="R48" i="3"/>
  <c r="S130" i="3"/>
  <c r="I130" i="15" s="1"/>
  <c r="S66" i="3"/>
  <c r="I66" i="15" s="1"/>
  <c r="S122" i="3"/>
  <c r="I122" i="15" s="1"/>
  <c r="S58" i="3"/>
  <c r="I58" i="15" s="1"/>
  <c r="S114" i="3"/>
  <c r="I114" i="15" s="1"/>
  <c r="S50" i="3"/>
  <c r="I50" i="15" s="1"/>
  <c r="S106" i="3"/>
  <c r="I106" i="15" s="1"/>
  <c r="S42" i="3"/>
  <c r="I42" i="15" s="1"/>
  <c r="S98" i="3"/>
  <c r="I98" i="15" s="1"/>
  <c r="S34" i="3"/>
  <c r="I34" i="15" s="1"/>
  <c r="S154" i="3"/>
  <c r="I154" i="15" s="1"/>
  <c r="S90" i="3"/>
  <c r="I90" i="15" s="1"/>
  <c r="S26" i="3"/>
  <c r="I26" i="15" s="1"/>
  <c r="S146" i="3"/>
  <c r="I146" i="15" s="1"/>
  <c r="S82" i="3"/>
  <c r="I82" i="15" s="1"/>
  <c r="S18" i="3"/>
  <c r="I18" i="15" s="1"/>
  <c r="S138" i="3"/>
  <c r="I138" i="15" s="1"/>
  <c r="S74" i="3"/>
  <c r="I74" i="15" s="1"/>
  <c r="S10" i="3"/>
  <c r="I10" i="15" s="1"/>
  <c r="S161" i="3"/>
  <c r="I161" i="15" s="1"/>
  <c r="S153" i="3"/>
  <c r="I153" i="15" s="1"/>
  <c r="S145" i="3"/>
  <c r="I145" i="15" s="1"/>
  <c r="S137" i="3"/>
  <c r="I137" i="15" s="1"/>
  <c r="S129" i="3"/>
  <c r="I129" i="15" s="1"/>
  <c r="S121" i="3"/>
  <c r="I121" i="15" s="1"/>
  <c r="S113" i="3"/>
  <c r="I113" i="15" s="1"/>
  <c r="S105" i="3"/>
  <c r="I105" i="15" s="1"/>
  <c r="S97" i="3"/>
  <c r="I97" i="15" s="1"/>
  <c r="S89" i="3"/>
  <c r="I89" i="15" s="1"/>
  <c r="S81" i="3"/>
  <c r="I81" i="15" s="1"/>
  <c r="S73" i="3"/>
  <c r="I73" i="15" s="1"/>
  <c r="S65" i="3"/>
  <c r="I65" i="15" s="1"/>
  <c r="S57" i="3"/>
  <c r="I57" i="15" s="1"/>
  <c r="S49" i="3"/>
  <c r="I49" i="15" s="1"/>
  <c r="S41" i="3"/>
  <c r="I41" i="15" s="1"/>
  <c r="S33" i="3"/>
  <c r="I33" i="15" s="1"/>
  <c r="S25" i="3"/>
  <c r="I25" i="15" s="1"/>
  <c r="S17" i="3"/>
  <c r="I17" i="15" s="1"/>
  <c r="S9" i="3"/>
  <c r="I9" i="15" s="1"/>
  <c r="S160" i="3"/>
  <c r="I160" i="15" s="1"/>
  <c r="S152" i="3"/>
  <c r="I152" i="15" s="1"/>
  <c r="S144" i="3"/>
  <c r="I144" i="15" s="1"/>
  <c r="S136" i="3"/>
  <c r="I136" i="15" s="1"/>
  <c r="S128" i="3"/>
  <c r="I128" i="15" s="1"/>
  <c r="S120" i="3"/>
  <c r="I120" i="15" s="1"/>
  <c r="S112" i="3"/>
  <c r="I112" i="15" s="1"/>
  <c r="S104" i="3"/>
  <c r="I104" i="15" s="1"/>
  <c r="S96" i="3"/>
  <c r="I96" i="15" s="1"/>
  <c r="S88" i="3"/>
  <c r="I88" i="15" s="1"/>
  <c r="S80" i="3"/>
  <c r="I80" i="15" s="1"/>
  <c r="S72" i="3"/>
  <c r="I72" i="15" s="1"/>
  <c r="S64" i="3"/>
  <c r="I64" i="15" s="1"/>
  <c r="S56" i="3"/>
  <c r="I56" i="15" s="1"/>
  <c r="S48" i="3"/>
  <c r="I48" i="15" s="1"/>
  <c r="S40" i="3"/>
  <c r="I40" i="15" s="1"/>
  <c r="S32" i="3"/>
  <c r="I32" i="15" s="1"/>
  <c r="S24" i="3"/>
  <c r="I24" i="15" s="1"/>
  <c r="S16" i="3"/>
  <c r="I16" i="15" s="1"/>
  <c r="S8" i="3"/>
  <c r="I8" i="15" s="1"/>
  <c r="S159" i="3"/>
  <c r="I159" i="15" s="1"/>
  <c r="S151" i="3"/>
  <c r="I151" i="15" s="1"/>
  <c r="S143" i="3"/>
  <c r="I143" i="15" s="1"/>
  <c r="S135" i="3"/>
  <c r="I135" i="15" s="1"/>
  <c r="S127" i="3"/>
  <c r="I127" i="15" s="1"/>
  <c r="S119" i="3"/>
  <c r="I119" i="15" s="1"/>
  <c r="S111" i="3"/>
  <c r="I111" i="15" s="1"/>
  <c r="S103" i="3"/>
  <c r="I103" i="15" s="1"/>
  <c r="S95" i="3"/>
  <c r="I95" i="15" s="1"/>
  <c r="S87" i="3"/>
  <c r="I87" i="15" s="1"/>
  <c r="S79" i="3"/>
  <c r="I79" i="15" s="1"/>
  <c r="S63" i="3"/>
  <c r="I63" i="15" s="1"/>
  <c r="S55" i="3"/>
  <c r="I55" i="15" s="1"/>
  <c r="S47" i="3"/>
  <c r="I47" i="15" s="1"/>
  <c r="S39" i="3"/>
  <c r="I39" i="15" s="1"/>
  <c r="S31" i="3"/>
  <c r="I31" i="15" s="1"/>
  <c r="S23" i="3"/>
  <c r="I23" i="15" s="1"/>
  <c r="S15" i="3"/>
  <c r="I15" i="15" s="1"/>
  <c r="S7" i="3"/>
  <c r="I7" i="15" s="1"/>
  <c r="S158" i="3"/>
  <c r="I158" i="15" s="1"/>
  <c r="S150" i="3"/>
  <c r="I150" i="15" s="1"/>
  <c r="S142" i="3"/>
  <c r="I142" i="15" s="1"/>
  <c r="S134" i="3"/>
  <c r="I134" i="15" s="1"/>
  <c r="S126" i="3"/>
  <c r="I126" i="15" s="1"/>
  <c r="S118" i="3"/>
  <c r="I118" i="15" s="1"/>
  <c r="S110" i="3"/>
  <c r="I110" i="15" s="1"/>
  <c r="S102" i="3"/>
  <c r="I102" i="15" s="1"/>
  <c r="S94" i="3"/>
  <c r="I94" i="15" s="1"/>
  <c r="S86" i="3"/>
  <c r="I86" i="15" s="1"/>
  <c r="S78" i="3"/>
  <c r="I78" i="15" s="1"/>
  <c r="S62" i="3"/>
  <c r="I62" i="15" s="1"/>
  <c r="S54" i="3"/>
  <c r="I54" i="15" s="1"/>
  <c r="S46" i="3"/>
  <c r="I46" i="15" s="1"/>
  <c r="S38" i="3"/>
  <c r="I38" i="15" s="1"/>
  <c r="S30" i="3"/>
  <c r="I30" i="15" s="1"/>
  <c r="S22" i="3"/>
  <c r="I22" i="15" s="1"/>
  <c r="S14" i="3"/>
  <c r="I14" i="15" s="1"/>
  <c r="S6" i="3"/>
  <c r="I6" i="15" s="1"/>
  <c r="S157" i="3"/>
  <c r="I157" i="15" s="1"/>
  <c r="S149" i="3"/>
  <c r="I149" i="15" s="1"/>
  <c r="S141" i="3"/>
  <c r="I141" i="15" s="1"/>
  <c r="S133" i="3"/>
  <c r="I133" i="15" s="1"/>
  <c r="S125" i="3"/>
  <c r="I125" i="15" s="1"/>
  <c r="S117" i="3"/>
  <c r="I117" i="15" s="1"/>
  <c r="S109" i="3"/>
  <c r="I109" i="15" s="1"/>
  <c r="S101" i="3"/>
  <c r="I101" i="15" s="1"/>
  <c r="S93" i="3"/>
  <c r="I93" i="15" s="1"/>
  <c r="S85" i="3"/>
  <c r="I85" i="15" s="1"/>
  <c r="S77" i="3"/>
  <c r="I77" i="15" s="1"/>
  <c r="S69" i="3"/>
  <c r="I69" i="15" s="1"/>
  <c r="S61" i="3"/>
  <c r="I61" i="15" s="1"/>
  <c r="S53" i="3"/>
  <c r="I53" i="15" s="1"/>
  <c r="S45" i="3"/>
  <c r="I45" i="15" s="1"/>
  <c r="S37" i="3"/>
  <c r="I37" i="15" s="1"/>
  <c r="S29" i="3"/>
  <c r="I29" i="15" s="1"/>
  <c r="S21" i="3"/>
  <c r="I21" i="15" s="1"/>
  <c r="S13" i="3"/>
  <c r="I13" i="15" s="1"/>
  <c r="S5" i="3"/>
  <c r="I5" i="15" s="1"/>
  <c r="S156" i="3"/>
  <c r="I156" i="15" s="1"/>
  <c r="S148" i="3"/>
  <c r="I148" i="15" s="1"/>
  <c r="S140" i="3"/>
  <c r="I140" i="15" s="1"/>
  <c r="S132" i="3"/>
  <c r="I132" i="15" s="1"/>
  <c r="S124" i="3"/>
  <c r="I124" i="15" s="1"/>
  <c r="S116" i="3"/>
  <c r="I116" i="15" s="1"/>
  <c r="S108" i="3"/>
  <c r="I108" i="15" s="1"/>
  <c r="S100" i="3"/>
  <c r="I100" i="15" s="1"/>
  <c r="S92" i="3"/>
  <c r="I92" i="15" s="1"/>
  <c r="S84" i="3"/>
  <c r="I84" i="15" s="1"/>
  <c r="S76" i="3"/>
  <c r="I76" i="15" s="1"/>
  <c r="S68" i="3"/>
  <c r="I68" i="15" s="1"/>
  <c r="S60" i="3"/>
  <c r="I60" i="15" s="1"/>
  <c r="S52" i="3"/>
  <c r="I52" i="15" s="1"/>
  <c r="S44" i="3"/>
  <c r="I44" i="15" s="1"/>
  <c r="S36" i="3"/>
  <c r="I36" i="15" s="1"/>
  <c r="S28" i="3"/>
  <c r="I28" i="15" s="1"/>
  <c r="S20" i="3"/>
  <c r="I20" i="15" s="1"/>
  <c r="S12" i="3"/>
  <c r="I12" i="15" s="1"/>
  <c r="S4" i="3"/>
  <c r="I4" i="15" s="1"/>
  <c r="S155" i="3"/>
  <c r="I155" i="15" s="1"/>
  <c r="S147" i="3"/>
  <c r="I147" i="15" s="1"/>
  <c r="S139" i="3"/>
  <c r="I139" i="15" s="1"/>
  <c r="S131" i="3"/>
  <c r="I131" i="15" s="1"/>
  <c r="S123" i="3"/>
  <c r="I123" i="15" s="1"/>
  <c r="S115" i="3"/>
  <c r="I115" i="15" s="1"/>
  <c r="S107" i="3"/>
  <c r="I107" i="15" s="1"/>
  <c r="S99" i="3"/>
  <c r="I99" i="15" s="1"/>
  <c r="S91" i="3"/>
  <c r="I91" i="15" s="1"/>
  <c r="S83" i="3"/>
  <c r="I83" i="15" s="1"/>
  <c r="S75" i="3"/>
  <c r="I75" i="15" s="1"/>
  <c r="S67" i="3"/>
  <c r="I67" i="15" s="1"/>
  <c r="S51" i="3"/>
  <c r="I51" i="15" s="1"/>
  <c r="S43" i="3"/>
  <c r="I43" i="15" s="1"/>
  <c r="S35" i="3"/>
  <c r="I35" i="15" s="1"/>
  <c r="S27" i="3"/>
  <c r="I27" i="15" s="1"/>
  <c r="S19" i="3"/>
  <c r="I19" i="15" s="1"/>
  <c r="S11" i="3"/>
  <c r="I11" i="15" s="1"/>
  <c r="S3" i="3"/>
  <c r="I3" i="15" s="1"/>
  <c r="S2" i="3"/>
  <c r="I2" i="15" s="1"/>
  <c r="T121" i="3"/>
  <c r="T57" i="3"/>
  <c r="T113" i="3"/>
  <c r="T49" i="3"/>
  <c r="T105" i="3"/>
  <c r="T41" i="3"/>
  <c r="T161" i="3"/>
  <c r="T97" i="3"/>
  <c r="T33" i="3"/>
  <c r="T153" i="3"/>
  <c r="T89" i="3"/>
  <c r="T25" i="3"/>
  <c r="T145" i="3"/>
  <c r="T81" i="3"/>
  <c r="T17" i="3"/>
  <c r="T137" i="3"/>
  <c r="T73" i="3"/>
  <c r="T9" i="3"/>
  <c r="T129" i="3"/>
  <c r="T65" i="3"/>
  <c r="T154" i="3"/>
  <c r="T146" i="3"/>
  <c r="T138" i="3"/>
  <c r="T130" i="3"/>
  <c r="T122" i="3"/>
  <c r="T114" i="3"/>
  <c r="T106" i="3"/>
  <c r="T98" i="3"/>
  <c r="T90" i="3"/>
  <c r="T82" i="3"/>
  <c r="T74" i="3"/>
  <c r="T66" i="3"/>
  <c r="T58" i="3"/>
  <c r="T42" i="3"/>
  <c r="T34" i="3"/>
  <c r="T26" i="3"/>
  <c r="T18" i="3"/>
  <c r="T10" i="3"/>
  <c r="T160" i="3"/>
  <c r="T152" i="3"/>
  <c r="T144" i="3"/>
  <c r="T136" i="3"/>
  <c r="T128" i="3"/>
  <c r="T120" i="3"/>
  <c r="T112" i="3"/>
  <c r="T104" i="3"/>
  <c r="T96" i="3"/>
  <c r="T88" i="3"/>
  <c r="T80" i="3"/>
  <c r="T72" i="3"/>
  <c r="T64" i="3"/>
  <c r="T56" i="3"/>
  <c r="T48" i="3"/>
  <c r="T40" i="3"/>
  <c r="T32" i="3"/>
  <c r="T24" i="3"/>
  <c r="T16" i="3"/>
  <c r="T8" i="3"/>
  <c r="T159" i="3"/>
  <c r="T151" i="3"/>
  <c r="T143" i="3"/>
  <c r="T135" i="3"/>
  <c r="T127" i="3"/>
  <c r="T119" i="3"/>
  <c r="T111" i="3"/>
  <c r="T103" i="3"/>
  <c r="T95" i="3"/>
  <c r="T87" i="3"/>
  <c r="T79" i="3"/>
  <c r="T63" i="3"/>
  <c r="T55" i="3"/>
  <c r="T47" i="3"/>
  <c r="T39" i="3"/>
  <c r="T31" i="3"/>
  <c r="T23" i="3"/>
  <c r="T15" i="3"/>
  <c r="T7" i="3"/>
  <c r="T158" i="3"/>
  <c r="T150" i="3"/>
  <c r="T142" i="3"/>
  <c r="T134" i="3"/>
  <c r="T126" i="3"/>
  <c r="T118" i="3"/>
  <c r="T110" i="3"/>
  <c r="T102" i="3"/>
  <c r="T94" i="3"/>
  <c r="T86" i="3"/>
  <c r="T78" i="3"/>
  <c r="T62" i="3"/>
  <c r="T54" i="3"/>
  <c r="T46" i="3"/>
  <c r="T38" i="3"/>
  <c r="T30" i="3"/>
  <c r="T22" i="3"/>
  <c r="T14" i="3"/>
  <c r="T6" i="3"/>
  <c r="T157" i="3"/>
  <c r="T149" i="3"/>
  <c r="T141" i="3"/>
  <c r="T133" i="3"/>
  <c r="T125" i="3"/>
  <c r="T117" i="3"/>
  <c r="T109" i="3"/>
  <c r="T101" i="3"/>
  <c r="T93" i="3"/>
  <c r="T85" i="3"/>
  <c r="T77" i="3"/>
  <c r="T69" i="3"/>
  <c r="T61" i="3"/>
  <c r="T53" i="3"/>
  <c r="T45" i="3"/>
  <c r="T37" i="3"/>
  <c r="T29" i="3"/>
  <c r="T21" i="3"/>
  <c r="T13" i="3"/>
  <c r="T5" i="3"/>
  <c r="T156" i="3"/>
  <c r="T148" i="3"/>
  <c r="T140" i="3"/>
  <c r="T132" i="3"/>
  <c r="T124" i="3"/>
  <c r="T116" i="3"/>
  <c r="T108" i="3"/>
  <c r="T100" i="3"/>
  <c r="T92" i="3"/>
  <c r="T84" i="3"/>
  <c r="T76" i="3"/>
  <c r="T68" i="3"/>
  <c r="T60" i="3"/>
  <c r="T52" i="3"/>
  <c r="T44" i="3"/>
  <c r="T36" i="3"/>
  <c r="T28" i="3"/>
  <c r="T20" i="3"/>
  <c r="T12" i="3"/>
  <c r="T4" i="3"/>
  <c r="T155" i="3"/>
  <c r="T147" i="3"/>
  <c r="T139" i="3"/>
  <c r="T131" i="3"/>
  <c r="T123" i="3"/>
  <c r="T115" i="3"/>
  <c r="T107" i="3"/>
  <c r="T99" i="3"/>
  <c r="T91" i="3"/>
  <c r="T83" i="3"/>
  <c r="T75" i="3"/>
  <c r="T67" i="3"/>
  <c r="T43" i="3"/>
  <c r="T35" i="3"/>
  <c r="T27" i="3"/>
  <c r="T19" i="3"/>
  <c r="T11" i="3"/>
  <c r="T3" i="3"/>
  <c r="R122" i="3"/>
  <c r="R58" i="3"/>
  <c r="R114" i="3"/>
  <c r="R50" i="3"/>
  <c r="R106" i="3"/>
  <c r="R42" i="3"/>
  <c r="R98" i="3"/>
  <c r="R34" i="3"/>
  <c r="R154" i="3"/>
  <c r="R90" i="3"/>
  <c r="R26" i="3"/>
  <c r="R146" i="3"/>
  <c r="R82" i="3"/>
  <c r="R18" i="3"/>
  <c r="R138" i="3"/>
  <c r="R74" i="3"/>
  <c r="R10" i="3"/>
  <c r="R130" i="3"/>
  <c r="R66" i="3"/>
  <c r="T2" i="3"/>
  <c r="R161" i="3"/>
  <c r="R153" i="3"/>
  <c r="R145" i="3"/>
  <c r="R137" i="3"/>
  <c r="R129" i="3"/>
  <c r="R121" i="3"/>
  <c r="R113" i="3"/>
  <c r="R105" i="3"/>
  <c r="R97" i="3"/>
  <c r="R89" i="3"/>
  <c r="R81" i="3"/>
  <c r="R73" i="3"/>
  <c r="R65" i="3"/>
  <c r="R57" i="3"/>
  <c r="R41" i="3"/>
  <c r="R33" i="3"/>
  <c r="R25" i="3"/>
  <c r="R17" i="3"/>
  <c r="R9" i="3"/>
  <c r="R160" i="3"/>
  <c r="R152" i="3"/>
  <c r="R144" i="3"/>
  <c r="R136" i="3"/>
  <c r="R128" i="3"/>
  <c r="R120" i="3"/>
  <c r="R112" i="3"/>
  <c r="R104" i="3"/>
  <c r="R96" i="3"/>
  <c r="R88" i="3"/>
  <c r="R80" i="3"/>
  <c r="R72" i="3"/>
  <c r="R64" i="3"/>
  <c r="R56" i="3"/>
  <c r="R40" i="3"/>
  <c r="R32" i="3"/>
  <c r="R24" i="3"/>
  <c r="R16" i="3"/>
  <c r="R8" i="3"/>
  <c r="R159" i="3"/>
  <c r="R151" i="3"/>
  <c r="R143" i="3"/>
  <c r="R135" i="3"/>
  <c r="R127" i="3"/>
  <c r="R119" i="3"/>
  <c r="R111" i="3"/>
  <c r="R103" i="3"/>
  <c r="R95" i="3"/>
  <c r="R87" i="3"/>
  <c r="R79" i="3"/>
  <c r="R63" i="3"/>
  <c r="R55" i="3"/>
  <c r="R47" i="3"/>
  <c r="R39" i="3"/>
  <c r="R31" i="3"/>
  <c r="R23" i="3"/>
  <c r="R15" i="3"/>
  <c r="R7" i="3"/>
  <c r="R158" i="3"/>
  <c r="R150" i="3"/>
  <c r="R142" i="3"/>
  <c r="R134" i="3"/>
  <c r="R126" i="3"/>
  <c r="R118" i="3"/>
  <c r="R110" i="3"/>
  <c r="R102" i="3"/>
  <c r="R94" i="3"/>
  <c r="R86" i="3"/>
  <c r="R78" i="3"/>
  <c r="R62" i="3"/>
  <c r="R54" i="3"/>
  <c r="R46" i="3"/>
  <c r="R38" i="3"/>
  <c r="R30" i="3"/>
  <c r="R22" i="3"/>
  <c r="R14" i="3"/>
  <c r="R6" i="3"/>
  <c r="R157" i="3"/>
  <c r="R149" i="3"/>
  <c r="R141" i="3"/>
  <c r="R133" i="3"/>
  <c r="R125" i="3"/>
  <c r="R117" i="3"/>
  <c r="R109" i="3"/>
  <c r="R101" i="3"/>
  <c r="R93" i="3"/>
  <c r="R85" i="3"/>
  <c r="R77" i="3"/>
  <c r="R69" i="3"/>
  <c r="R61" i="3"/>
  <c r="R53" i="3"/>
  <c r="R45" i="3"/>
  <c r="R37" i="3"/>
  <c r="R29" i="3"/>
  <c r="R21" i="3"/>
  <c r="R13" i="3"/>
  <c r="R5" i="3"/>
  <c r="R156" i="3"/>
  <c r="R148" i="3"/>
  <c r="R140" i="3"/>
  <c r="R132" i="3"/>
  <c r="R124" i="3"/>
  <c r="R116" i="3"/>
  <c r="R108" i="3"/>
  <c r="R100" i="3"/>
  <c r="R92" i="3"/>
  <c r="R84" i="3"/>
  <c r="R76" i="3"/>
  <c r="R68" i="3"/>
  <c r="R60" i="3"/>
  <c r="R52" i="3"/>
  <c r="R44" i="3"/>
  <c r="R36" i="3"/>
  <c r="R28" i="3"/>
  <c r="R20" i="3"/>
  <c r="R12" i="3"/>
  <c r="R4" i="3"/>
  <c r="R155" i="3"/>
  <c r="R147" i="3"/>
  <c r="R139" i="3"/>
  <c r="R131" i="3"/>
  <c r="R123" i="3"/>
  <c r="R115" i="3"/>
  <c r="R107" i="3"/>
  <c r="R99" i="3"/>
  <c r="R91" i="3"/>
  <c r="R83" i="3"/>
  <c r="R75" i="3"/>
  <c r="R67" i="3"/>
  <c r="R59" i="3"/>
  <c r="R51" i="3"/>
  <c r="R43" i="3"/>
  <c r="R35" i="3"/>
  <c r="R27" i="3"/>
  <c r="R19" i="3"/>
  <c r="R11" i="3"/>
  <c r="R3" i="3"/>
  <c r="R2" i="3"/>
  <c r="K61" i="18"/>
  <c r="G63" i="18"/>
  <c r="G62" i="18"/>
  <c r="G61" i="18"/>
  <c r="G60" i="18"/>
  <c r="L129" i="18"/>
  <c r="L65" i="18"/>
  <c r="L121" i="18"/>
  <c r="L57" i="18"/>
  <c r="L113" i="18"/>
  <c r="L49" i="18"/>
  <c r="L105" i="18"/>
  <c r="L41" i="18"/>
  <c r="L161" i="18"/>
  <c r="L97" i="18"/>
  <c r="L33" i="18"/>
  <c r="L153" i="18"/>
  <c r="L89" i="18"/>
  <c r="L25" i="18"/>
  <c r="L145" i="18"/>
  <c r="L81" i="18"/>
  <c r="L17" i="18"/>
  <c r="L137" i="18"/>
  <c r="L73" i="18"/>
  <c r="L9" i="18"/>
  <c r="L154" i="18"/>
  <c r="L146" i="18"/>
  <c r="L138" i="18"/>
  <c r="L130" i="18"/>
  <c r="L122" i="18"/>
  <c r="L114" i="18"/>
  <c r="L106" i="18"/>
  <c r="L98" i="18"/>
  <c r="L90" i="18"/>
  <c r="L82" i="18"/>
  <c r="L74" i="18"/>
  <c r="L66" i="18"/>
  <c r="L58" i="18"/>
  <c r="L50" i="18"/>
  <c r="L42" i="18"/>
  <c r="L34" i="18"/>
  <c r="L26" i="18"/>
  <c r="L18" i="18"/>
  <c r="L10" i="18"/>
  <c r="L160" i="18"/>
  <c r="L152" i="18"/>
  <c r="L144" i="18"/>
  <c r="L136" i="18"/>
  <c r="L128" i="18"/>
  <c r="L120" i="18"/>
  <c r="L112" i="18"/>
  <c r="L104" i="18"/>
  <c r="L96" i="18"/>
  <c r="L88" i="18"/>
  <c r="L80" i="18"/>
  <c r="L72" i="18"/>
  <c r="L64" i="18"/>
  <c r="L56" i="18"/>
  <c r="L48" i="18"/>
  <c r="L40" i="18"/>
  <c r="L32" i="18"/>
  <c r="L24" i="18"/>
  <c r="L16" i="18"/>
  <c r="L8" i="18"/>
  <c r="L159" i="18"/>
  <c r="L151" i="18"/>
  <c r="L143" i="18"/>
  <c r="L135" i="18"/>
  <c r="L127" i="18"/>
  <c r="L119" i="18"/>
  <c r="L111" i="18"/>
  <c r="L103" i="18"/>
  <c r="L95" i="18"/>
  <c r="L87" i="18"/>
  <c r="L79" i="18"/>
  <c r="L63" i="18"/>
  <c r="L55" i="18"/>
  <c r="L47" i="18"/>
  <c r="L39" i="18"/>
  <c r="L31" i="18"/>
  <c r="L23" i="18"/>
  <c r="L15" i="18"/>
  <c r="L7" i="18"/>
  <c r="L158" i="18"/>
  <c r="L150" i="18"/>
  <c r="L142" i="18"/>
  <c r="L134" i="18"/>
  <c r="L126" i="18"/>
  <c r="L118" i="18"/>
  <c r="L110" i="18"/>
  <c r="L102" i="18"/>
  <c r="L94" i="18"/>
  <c r="L86" i="18"/>
  <c r="L78" i="18"/>
  <c r="L62" i="18"/>
  <c r="L54" i="18"/>
  <c r="L46" i="18"/>
  <c r="L38" i="18"/>
  <c r="L30" i="18"/>
  <c r="L22" i="18"/>
  <c r="L14" i="18"/>
  <c r="L6" i="18"/>
  <c r="L157" i="18"/>
  <c r="L149" i="18"/>
  <c r="L141" i="18"/>
  <c r="L133" i="18"/>
  <c r="L125" i="18"/>
  <c r="L117" i="18"/>
  <c r="L109" i="18"/>
  <c r="L101" i="18"/>
  <c r="L93" i="18"/>
  <c r="L85" i="18"/>
  <c r="L77" i="18"/>
  <c r="L69" i="18"/>
  <c r="L61" i="18"/>
  <c r="L53" i="18"/>
  <c r="L45" i="18"/>
  <c r="L37" i="18"/>
  <c r="L29" i="18"/>
  <c r="L21" i="18"/>
  <c r="L13" i="18"/>
  <c r="L5" i="18"/>
  <c r="L156" i="18"/>
  <c r="L148" i="18"/>
  <c r="L140" i="18"/>
  <c r="L132" i="18"/>
  <c r="L124" i="18"/>
  <c r="L116" i="18"/>
  <c r="L108" i="18"/>
  <c r="L100" i="18"/>
  <c r="L92" i="18"/>
  <c r="L84" i="18"/>
  <c r="L76" i="18"/>
  <c r="L68" i="18"/>
  <c r="L60" i="18"/>
  <c r="L52" i="18"/>
  <c r="L44" i="18"/>
  <c r="L36" i="18"/>
  <c r="L28" i="18"/>
  <c r="L20" i="18"/>
  <c r="L12" i="18"/>
  <c r="L4" i="18"/>
  <c r="L155" i="18"/>
  <c r="L147" i="18"/>
  <c r="L139" i="18"/>
  <c r="L131" i="18"/>
  <c r="L123" i="18"/>
  <c r="L115" i="18"/>
  <c r="L107" i="18"/>
  <c r="L99" i="18"/>
  <c r="L91" i="18"/>
  <c r="L83" i="18"/>
  <c r="L75" i="18"/>
  <c r="L67" i="18"/>
  <c r="L51" i="18"/>
  <c r="L43" i="18"/>
  <c r="L35" i="18"/>
  <c r="L27" i="18"/>
  <c r="L19" i="18"/>
  <c r="L11" i="18"/>
  <c r="L3" i="18"/>
  <c r="L2" i="18"/>
  <c r="K121" i="18"/>
  <c r="K57" i="18"/>
  <c r="K113" i="18"/>
  <c r="K49" i="18"/>
  <c r="K105" i="18"/>
  <c r="K41" i="18"/>
  <c r="K161" i="18"/>
  <c r="K97" i="18"/>
  <c r="K33" i="18"/>
  <c r="K153" i="18"/>
  <c r="K89" i="18"/>
  <c r="K25" i="18"/>
  <c r="K145" i="18"/>
  <c r="K81" i="18"/>
  <c r="K17" i="18"/>
  <c r="K137" i="18"/>
  <c r="K73" i="18"/>
  <c r="K9" i="18"/>
  <c r="K129" i="18"/>
  <c r="K65" i="18"/>
  <c r="K154" i="18"/>
  <c r="K146" i="18"/>
  <c r="K138" i="18"/>
  <c r="K130" i="18"/>
  <c r="K122" i="18"/>
  <c r="K114" i="18"/>
  <c r="K106" i="18"/>
  <c r="K98" i="18"/>
  <c r="K90" i="18"/>
  <c r="K82" i="18"/>
  <c r="K74" i="18"/>
  <c r="K66" i="18"/>
  <c r="K58" i="18"/>
  <c r="K50" i="18"/>
  <c r="K42" i="18"/>
  <c r="K34" i="18"/>
  <c r="K26" i="18"/>
  <c r="K18" i="18"/>
  <c r="K10" i="18"/>
  <c r="K160" i="18"/>
  <c r="K152" i="18"/>
  <c r="K144" i="18"/>
  <c r="K136" i="18"/>
  <c r="K128" i="18"/>
  <c r="K120" i="18"/>
  <c r="K112" i="18"/>
  <c r="K104" i="18"/>
  <c r="K96" i="18"/>
  <c r="K88" i="18"/>
  <c r="K80" i="18"/>
  <c r="K72" i="18"/>
  <c r="K64" i="18"/>
  <c r="K56" i="18"/>
  <c r="K48" i="18"/>
  <c r="K40" i="18"/>
  <c r="K32" i="18"/>
  <c r="K24" i="18"/>
  <c r="K16" i="18"/>
  <c r="K8" i="18"/>
  <c r="K159" i="18"/>
  <c r="K151" i="18"/>
  <c r="K143" i="18"/>
  <c r="K135" i="18"/>
  <c r="K127" i="18"/>
  <c r="K119" i="18"/>
  <c r="K111" i="18"/>
  <c r="K103" i="18"/>
  <c r="K95" i="18"/>
  <c r="K87" i="18"/>
  <c r="K79" i="18"/>
  <c r="K63" i="18"/>
  <c r="K55" i="18"/>
  <c r="K47" i="18"/>
  <c r="K39" i="18"/>
  <c r="K31" i="18"/>
  <c r="K23" i="18"/>
  <c r="K15" i="18"/>
  <c r="K7" i="18"/>
  <c r="K158" i="18"/>
  <c r="K150" i="18"/>
  <c r="K142" i="18"/>
  <c r="K134" i="18"/>
  <c r="K126" i="18"/>
  <c r="K118" i="18"/>
  <c r="K110" i="18"/>
  <c r="K102" i="18"/>
  <c r="K94" i="18"/>
  <c r="K86" i="18"/>
  <c r="K78" i="18"/>
  <c r="K62" i="18"/>
  <c r="K54" i="18"/>
  <c r="K46" i="18"/>
  <c r="K38" i="18"/>
  <c r="K30" i="18"/>
  <c r="K22" i="18"/>
  <c r="K14" i="18"/>
  <c r="K6" i="18"/>
  <c r="K157" i="18"/>
  <c r="K149" i="18"/>
  <c r="K141" i="18"/>
  <c r="K133" i="18"/>
  <c r="K125" i="18"/>
  <c r="K117" i="18"/>
  <c r="K109" i="18"/>
  <c r="K101" i="18"/>
  <c r="K93" i="18"/>
  <c r="K85" i="18"/>
  <c r="K77" i="18"/>
  <c r="K69" i="18"/>
  <c r="K53" i="18"/>
  <c r="K45" i="18"/>
  <c r="K37" i="18"/>
  <c r="K29" i="18"/>
  <c r="K21" i="18"/>
  <c r="K13" i="18"/>
  <c r="K5" i="18"/>
  <c r="K156" i="18"/>
  <c r="K148" i="18"/>
  <c r="K140" i="18"/>
  <c r="K132" i="18"/>
  <c r="K124" i="18"/>
  <c r="K116" i="18"/>
  <c r="K108" i="18"/>
  <c r="K100" i="18"/>
  <c r="K92" i="18"/>
  <c r="K84" i="18"/>
  <c r="K76" i="18"/>
  <c r="K68" i="18"/>
  <c r="K60" i="18"/>
  <c r="K52" i="18"/>
  <c r="K44" i="18"/>
  <c r="K36" i="18"/>
  <c r="K28" i="18"/>
  <c r="K20" i="18"/>
  <c r="K12" i="18"/>
  <c r="K4" i="18"/>
  <c r="K155" i="18"/>
  <c r="K147" i="18"/>
  <c r="K139" i="18"/>
  <c r="K131" i="18"/>
  <c r="K123" i="18"/>
  <c r="K115" i="18"/>
  <c r="K107" i="18"/>
  <c r="K99" i="18"/>
  <c r="K91" i="18"/>
  <c r="K83" i="18"/>
  <c r="K75" i="18"/>
  <c r="K67" i="18"/>
  <c r="K59" i="18"/>
  <c r="K51" i="18"/>
  <c r="K43" i="18"/>
  <c r="K35" i="18"/>
  <c r="K27" i="18"/>
  <c r="K19" i="18"/>
  <c r="K11" i="18"/>
  <c r="K3" i="18"/>
  <c r="G121" i="18"/>
  <c r="G57" i="18"/>
  <c r="G113" i="18"/>
  <c r="G49" i="18"/>
  <c r="G105" i="18"/>
  <c r="G41" i="18"/>
  <c r="G161" i="18"/>
  <c r="G97" i="18"/>
  <c r="G33" i="18"/>
  <c r="G153" i="18"/>
  <c r="G89" i="18"/>
  <c r="G25" i="18"/>
  <c r="G145" i="18"/>
  <c r="G81" i="18"/>
  <c r="G17" i="18"/>
  <c r="G137" i="18"/>
  <c r="G73" i="18"/>
  <c r="G9" i="18"/>
  <c r="G129" i="18"/>
  <c r="G65" i="18"/>
  <c r="K2" i="18"/>
  <c r="G154" i="18"/>
  <c r="G146" i="18"/>
  <c r="G138" i="18"/>
  <c r="G130" i="18"/>
  <c r="G122" i="18"/>
  <c r="G114" i="18"/>
  <c r="G106" i="18"/>
  <c r="G98" i="18"/>
  <c r="G90" i="18"/>
  <c r="G82" i="18"/>
  <c r="G74" i="18"/>
  <c r="G66" i="18"/>
  <c r="G58" i="18"/>
  <c r="G50" i="18"/>
  <c r="G42" i="18"/>
  <c r="G34" i="18"/>
  <c r="G26" i="18"/>
  <c r="G18" i="18"/>
  <c r="G10" i="18"/>
  <c r="G160" i="18"/>
  <c r="G152" i="18"/>
  <c r="G144" i="18"/>
  <c r="G136" i="18"/>
  <c r="G128" i="18"/>
  <c r="G120" i="18"/>
  <c r="G112" i="18"/>
  <c r="G104" i="18"/>
  <c r="G96" i="18"/>
  <c r="G88" i="18"/>
  <c r="G80" i="18"/>
  <c r="G72" i="18"/>
  <c r="G64" i="18"/>
  <c r="G56" i="18"/>
  <c r="G48" i="18"/>
  <c r="G40" i="18"/>
  <c r="G32" i="18"/>
  <c r="G24" i="18"/>
  <c r="G16" i="18"/>
  <c r="G8" i="18"/>
  <c r="G159" i="18"/>
  <c r="G151" i="18"/>
  <c r="G143" i="18"/>
  <c r="G135" i="18"/>
  <c r="G127" i="18"/>
  <c r="G119" i="18"/>
  <c r="G111" i="18"/>
  <c r="G103" i="18"/>
  <c r="G95" i="18"/>
  <c r="G87" i="18"/>
  <c r="G79" i="18"/>
  <c r="G55" i="18"/>
  <c r="G47" i="18"/>
  <c r="G39" i="18"/>
  <c r="G31" i="18"/>
  <c r="G23" i="18"/>
  <c r="G15" i="18"/>
  <c r="G7" i="18"/>
  <c r="G158" i="18"/>
  <c r="G150" i="18"/>
  <c r="G142" i="18"/>
  <c r="G134" i="18"/>
  <c r="G126" i="18"/>
  <c r="G118" i="18"/>
  <c r="G110" i="18"/>
  <c r="G102" i="18"/>
  <c r="G94" i="18"/>
  <c r="G86" i="18"/>
  <c r="G78" i="18"/>
  <c r="G54" i="18"/>
  <c r="G46" i="18"/>
  <c r="G38" i="18"/>
  <c r="G30" i="18"/>
  <c r="G22" i="18"/>
  <c r="G14" i="18"/>
  <c r="G6" i="18"/>
  <c r="G157" i="18"/>
  <c r="G149" i="18"/>
  <c r="G141" i="18"/>
  <c r="G133" i="18"/>
  <c r="G125" i="18"/>
  <c r="G117" i="18"/>
  <c r="G109" i="18"/>
  <c r="G101" i="18"/>
  <c r="G93" i="18"/>
  <c r="G85" i="18"/>
  <c r="G77" i="18"/>
  <c r="G69" i="18"/>
  <c r="G53" i="18"/>
  <c r="G45" i="18"/>
  <c r="G37" i="18"/>
  <c r="G29" i="18"/>
  <c r="G21" i="18"/>
  <c r="G13" i="18"/>
  <c r="G5" i="18"/>
  <c r="G156" i="18"/>
  <c r="G148" i="18"/>
  <c r="G140" i="18"/>
  <c r="G132" i="18"/>
  <c r="G124" i="18"/>
  <c r="G116" i="18"/>
  <c r="G108" i="18"/>
  <c r="G100" i="18"/>
  <c r="G92" i="18"/>
  <c r="G84" i="18"/>
  <c r="G76" i="18"/>
  <c r="G68" i="18"/>
  <c r="G52" i="18"/>
  <c r="G44" i="18"/>
  <c r="G36" i="18"/>
  <c r="G28" i="18"/>
  <c r="G20" i="18"/>
  <c r="G12" i="18"/>
  <c r="G4" i="18"/>
  <c r="G155" i="18"/>
  <c r="G147" i="18"/>
  <c r="G139" i="18"/>
  <c r="G131" i="18"/>
  <c r="G123" i="18"/>
  <c r="G115" i="18"/>
  <c r="G107" i="18"/>
  <c r="G99" i="18"/>
  <c r="G91" i="18"/>
  <c r="G83" i="18"/>
  <c r="G75" i="18"/>
  <c r="G67" i="18"/>
  <c r="G51" i="18"/>
  <c r="G43" i="18"/>
  <c r="G35" i="18"/>
  <c r="G27" i="18"/>
  <c r="G19" i="18"/>
  <c r="G11" i="18"/>
  <c r="G3" i="18"/>
  <c r="Z18" i="22"/>
  <c r="Z10" i="22"/>
  <c r="B2" i="3"/>
  <c r="F2" i="15" s="1"/>
  <c r="Z160" i="22"/>
  <c r="Z156" i="22"/>
  <c r="Z152" i="22"/>
  <c r="Z148" i="22"/>
  <c r="Z144" i="22"/>
  <c r="Z136" i="22"/>
  <c r="H132" i="15"/>
  <c r="Z128" i="22"/>
  <c r="Z124" i="22"/>
  <c r="Z120" i="22"/>
  <c r="Z116" i="22"/>
  <c r="Z112" i="22"/>
  <c r="Z108" i="22"/>
  <c r="Z104" i="22"/>
  <c r="Z100" i="22"/>
  <c r="Z96" i="22"/>
  <c r="Z92" i="22"/>
  <c r="Z88" i="22"/>
  <c r="Z84" i="22"/>
  <c r="Z80" i="22"/>
  <c r="Z76" i="22"/>
  <c r="Z72" i="22"/>
  <c r="Z68" i="22"/>
  <c r="Z64" i="22"/>
  <c r="Z60" i="22"/>
  <c r="Z56" i="22"/>
  <c r="Z52" i="22"/>
  <c r="Z48" i="22"/>
  <c r="Z44" i="22"/>
  <c r="Z40" i="22"/>
  <c r="Z36" i="22"/>
  <c r="Z32" i="22"/>
  <c r="Z28" i="22"/>
  <c r="Z24" i="22"/>
  <c r="Z20" i="22"/>
  <c r="Z16" i="22"/>
  <c r="Z12" i="22"/>
  <c r="Z8" i="22"/>
  <c r="Z4" i="22"/>
  <c r="H159" i="15"/>
  <c r="Z155" i="22"/>
  <c r="Z151" i="22"/>
  <c r="Z147" i="22"/>
  <c r="Z143" i="22"/>
  <c r="Z139" i="22"/>
  <c r="Z135" i="22"/>
  <c r="Z131" i="22"/>
  <c r="H127" i="15"/>
  <c r="Z123" i="22"/>
  <c r="Z119" i="22"/>
  <c r="Z115" i="22"/>
  <c r="Z111" i="22"/>
  <c r="Z107" i="22"/>
  <c r="Z103" i="22"/>
  <c r="Z99" i="22"/>
  <c r="Z95" i="22"/>
  <c r="Z91" i="22"/>
  <c r="Z87" i="22"/>
  <c r="Z83" i="22"/>
  <c r="Z79" i="22"/>
  <c r="Z75" i="22"/>
  <c r="Z67" i="22"/>
  <c r="Z63" i="22"/>
  <c r="Z59" i="22"/>
  <c r="Z55" i="22"/>
  <c r="Z51" i="22"/>
  <c r="Z47" i="22"/>
  <c r="Z43" i="22"/>
  <c r="Z39" i="22"/>
  <c r="Z35" i="22"/>
  <c r="Z31" i="22"/>
  <c r="Z27" i="22"/>
  <c r="Z23" i="22"/>
  <c r="Z19" i="22"/>
  <c r="Z15" i="22"/>
  <c r="Z11" i="22"/>
  <c r="Z7" i="22"/>
  <c r="Z3" i="22"/>
  <c r="Z22" i="22"/>
  <c r="Z14" i="22"/>
  <c r="Z6" i="22"/>
  <c r="Z161" i="22"/>
  <c r="Z157" i="22"/>
  <c r="Z153" i="22"/>
  <c r="Z149" i="22"/>
  <c r="Z141" i="22"/>
  <c r="Z137" i="22"/>
  <c r="Z133" i="22"/>
  <c r="Z129" i="22"/>
  <c r="Z125" i="22"/>
  <c r="Z121" i="22"/>
  <c r="Z117" i="22"/>
  <c r="Z113" i="22"/>
  <c r="Z105" i="22"/>
  <c r="Z101" i="22"/>
  <c r="Z97" i="22"/>
  <c r="Z93" i="22"/>
  <c r="Z85" i="22"/>
  <c r="Z81" i="22"/>
  <c r="Z77" i="22"/>
  <c r="Z69" i="22"/>
  <c r="Z65" i="22"/>
  <c r="Z61" i="22"/>
  <c r="Z53" i="22"/>
  <c r="Z49" i="22"/>
  <c r="Z45" i="22"/>
  <c r="Z37" i="22"/>
  <c r="Z33" i="22"/>
  <c r="Z29" i="22"/>
  <c r="Z21" i="22"/>
  <c r="Z17" i="22"/>
  <c r="Z13" i="22"/>
  <c r="Z5" i="22"/>
  <c r="Z158" i="22"/>
  <c r="Z154" i="22"/>
  <c r="Z150" i="22"/>
  <c r="Z146" i="22"/>
  <c r="Z142" i="22"/>
  <c r="Z138" i="22"/>
  <c r="Z134" i="22"/>
  <c r="Z130" i="22"/>
  <c r="Z126" i="22"/>
  <c r="Z122" i="22"/>
  <c r="Z118" i="22"/>
  <c r="Z114" i="22"/>
  <c r="Z110" i="22"/>
  <c r="Z106" i="22"/>
  <c r="Z102" i="22"/>
  <c r="Z98" i="22"/>
  <c r="Z94" i="22"/>
  <c r="Z90" i="22"/>
  <c r="Z86" i="22"/>
  <c r="Z82" i="22"/>
  <c r="Z78" i="22"/>
  <c r="Z74" i="22"/>
  <c r="Z70" i="22"/>
  <c r="Z66" i="22"/>
  <c r="Z62" i="22"/>
  <c r="Z58" i="22"/>
  <c r="Z54" i="22"/>
  <c r="Z50" i="22"/>
  <c r="Z46" i="22"/>
  <c r="Z42" i="22"/>
  <c r="Z38" i="22"/>
  <c r="Z34" i="22"/>
  <c r="Z30" i="22"/>
  <c r="Z26" i="22"/>
  <c r="G2" i="18"/>
  <c r="Z145" i="22"/>
  <c r="Z89" i="22"/>
  <c r="Z73" i="22"/>
  <c r="Z57" i="22"/>
  <c r="Z41" i="22"/>
  <c r="Z25" i="22"/>
  <c r="Z9" i="22"/>
  <c r="Z159" i="22"/>
  <c r="Z127" i="22"/>
  <c r="Z109" i="22"/>
  <c r="Z140" i="22"/>
  <c r="Z132" i="22"/>
  <c r="Z2" i="22"/>
  <c r="AI129" i="14"/>
  <c r="AI65" i="14"/>
  <c r="AH122" i="14"/>
  <c r="AI121" i="14"/>
  <c r="AI57" i="14"/>
  <c r="AH58" i="14"/>
  <c r="AI113" i="14"/>
  <c r="AI49" i="14"/>
  <c r="AI105" i="14"/>
  <c r="AI41" i="14"/>
  <c r="AI161" i="14"/>
  <c r="AI97" i="14"/>
  <c r="AI33" i="14"/>
  <c r="AI153" i="14"/>
  <c r="AI89" i="14"/>
  <c r="AI25" i="14"/>
  <c r="AI145" i="14"/>
  <c r="AI81" i="14"/>
  <c r="AI17" i="14"/>
  <c r="AI137" i="14"/>
  <c r="AI73" i="14"/>
  <c r="AI9" i="14"/>
  <c r="AH130" i="14"/>
  <c r="AH66" i="14"/>
  <c r="AI154" i="14"/>
  <c r="AI146" i="14"/>
  <c r="AI138" i="14"/>
  <c r="AI130" i="14"/>
  <c r="AI122" i="14"/>
  <c r="AI114" i="14"/>
  <c r="AI106" i="14"/>
  <c r="AI98" i="14"/>
  <c r="AI90" i="14"/>
  <c r="AI82" i="14"/>
  <c r="AI74" i="14"/>
  <c r="AI66" i="14"/>
  <c r="AI58" i="14"/>
  <c r="AI50" i="14"/>
  <c r="AI42" i="14"/>
  <c r="AI34" i="14"/>
  <c r="AI26" i="14"/>
  <c r="AI18" i="14"/>
  <c r="AI10" i="14"/>
  <c r="AH114" i="14"/>
  <c r="AH50" i="14"/>
  <c r="AI160" i="14"/>
  <c r="AI152" i="14"/>
  <c r="AI144" i="14"/>
  <c r="AI136" i="14"/>
  <c r="AI128" i="14"/>
  <c r="AI120" i="14"/>
  <c r="AI112" i="14"/>
  <c r="AI104" i="14"/>
  <c r="AI96" i="14"/>
  <c r="AI88" i="14"/>
  <c r="AI80" i="14"/>
  <c r="AI72" i="14"/>
  <c r="AI64" i="14"/>
  <c r="AI56" i="14"/>
  <c r="AI48" i="14"/>
  <c r="AI40" i="14"/>
  <c r="AI32" i="14"/>
  <c r="AI24" i="14"/>
  <c r="AI16" i="14"/>
  <c r="AI8" i="14"/>
  <c r="AH106" i="14"/>
  <c r="AH42" i="14"/>
  <c r="AI159" i="14"/>
  <c r="AI151" i="14"/>
  <c r="AI143" i="14"/>
  <c r="AI135" i="14"/>
  <c r="AI127" i="14"/>
  <c r="AI119" i="14"/>
  <c r="AI111" i="14"/>
  <c r="AI103" i="14"/>
  <c r="AI95" i="14"/>
  <c r="AI87" i="14"/>
  <c r="AI79" i="14"/>
  <c r="AI63" i="14"/>
  <c r="AI55" i="14"/>
  <c r="AI47" i="14"/>
  <c r="AI39" i="14"/>
  <c r="AI31" i="14"/>
  <c r="AI23" i="14"/>
  <c r="AI15" i="14"/>
  <c r="AI7" i="14"/>
  <c r="AH98" i="14"/>
  <c r="AH34" i="14"/>
  <c r="AI158" i="14"/>
  <c r="AI150" i="14"/>
  <c r="AI142" i="14"/>
  <c r="AI134" i="14"/>
  <c r="AI126" i="14"/>
  <c r="AI118" i="14"/>
  <c r="AI110" i="14"/>
  <c r="AI102" i="14"/>
  <c r="AI94" i="14"/>
  <c r="AI86" i="14"/>
  <c r="AI78" i="14"/>
  <c r="AI70" i="14"/>
  <c r="AI62" i="14"/>
  <c r="AI54" i="14"/>
  <c r="AI46" i="14"/>
  <c r="AI38" i="14"/>
  <c r="AI30" i="14"/>
  <c r="AI22" i="14"/>
  <c r="AI14" i="14"/>
  <c r="AI6" i="14"/>
  <c r="AH154" i="14"/>
  <c r="AH90" i="14"/>
  <c r="AH26" i="14"/>
  <c r="AI157" i="14"/>
  <c r="AI149" i="14"/>
  <c r="AI141" i="14"/>
  <c r="AI133" i="14"/>
  <c r="AI125" i="14"/>
  <c r="AI117" i="14"/>
  <c r="AI109" i="14"/>
  <c r="AI101" i="14"/>
  <c r="AI93" i="14"/>
  <c r="AI85" i="14"/>
  <c r="AI77" i="14"/>
  <c r="AI69" i="14"/>
  <c r="AI61" i="14"/>
  <c r="AI53" i="14"/>
  <c r="AI45" i="14"/>
  <c r="AI37" i="14"/>
  <c r="AI29" i="14"/>
  <c r="AI21" i="14"/>
  <c r="AI13" i="14"/>
  <c r="AI5" i="14"/>
  <c r="AH146" i="14"/>
  <c r="AH82" i="14"/>
  <c r="AH18" i="14"/>
  <c r="AI156" i="14"/>
  <c r="AI148" i="14"/>
  <c r="AI140" i="14"/>
  <c r="AI132" i="14"/>
  <c r="AI124" i="14"/>
  <c r="AI116" i="14"/>
  <c r="AI108" i="14"/>
  <c r="AI100" i="14"/>
  <c r="AI92" i="14"/>
  <c r="AI84" i="14"/>
  <c r="AI76" i="14"/>
  <c r="AI68" i="14"/>
  <c r="AI60" i="14"/>
  <c r="AI52" i="14"/>
  <c r="AI44" i="14"/>
  <c r="AI36" i="14"/>
  <c r="AI28" i="14"/>
  <c r="AI20" i="14"/>
  <c r="AI12" i="14"/>
  <c r="AI4" i="14"/>
  <c r="AH138" i="14"/>
  <c r="AH74" i="14"/>
  <c r="AH10" i="14"/>
  <c r="AI155" i="14"/>
  <c r="AI147" i="14"/>
  <c r="AI139" i="14"/>
  <c r="AI131" i="14"/>
  <c r="AI123" i="14"/>
  <c r="AI115" i="14"/>
  <c r="AI107" i="14"/>
  <c r="AI99" i="14"/>
  <c r="AI91" i="14"/>
  <c r="AI83" i="14"/>
  <c r="AI75" i="14"/>
  <c r="AI67" i="14"/>
  <c r="AI59" i="14"/>
  <c r="AI51" i="14"/>
  <c r="AI43" i="14"/>
  <c r="AI35" i="14"/>
  <c r="AI27" i="14"/>
  <c r="AI19" i="14"/>
  <c r="AI11" i="14"/>
  <c r="AI3" i="14"/>
  <c r="AH161" i="14"/>
  <c r="AH153" i="14"/>
  <c r="AH145" i="14"/>
  <c r="AH137" i="14"/>
  <c r="AH129" i="14"/>
  <c r="AH121" i="14"/>
  <c r="AH113" i="14"/>
  <c r="AH105" i="14"/>
  <c r="AH97" i="14"/>
  <c r="AH89" i="14"/>
  <c r="AH81" i="14"/>
  <c r="AH73" i="14"/>
  <c r="AH65" i="14"/>
  <c r="AH57" i="14"/>
  <c r="AH49" i="14"/>
  <c r="AH41" i="14"/>
  <c r="AH33" i="14"/>
  <c r="AH25" i="14"/>
  <c r="AH17" i="14"/>
  <c r="AH9" i="14"/>
  <c r="AH160" i="14"/>
  <c r="AH152" i="14"/>
  <c r="AH144" i="14"/>
  <c r="AH136" i="14"/>
  <c r="AH128" i="14"/>
  <c r="AH120" i="14"/>
  <c r="AH112" i="14"/>
  <c r="AH104" i="14"/>
  <c r="AH96" i="14"/>
  <c r="AH88" i="14"/>
  <c r="AH80" i="14"/>
  <c r="AH72" i="14"/>
  <c r="AH64" i="14"/>
  <c r="AH56" i="14"/>
  <c r="AH48" i="14"/>
  <c r="AH40" i="14"/>
  <c r="AH32" i="14"/>
  <c r="AH24" i="14"/>
  <c r="AH16" i="14"/>
  <c r="AH8" i="14"/>
  <c r="AH159" i="14"/>
  <c r="AH151" i="14"/>
  <c r="AH143" i="14"/>
  <c r="AH135" i="14"/>
  <c r="AH127" i="14"/>
  <c r="AH119" i="14"/>
  <c r="AH111" i="14"/>
  <c r="AH103" i="14"/>
  <c r="AH95" i="14"/>
  <c r="AH87" i="14"/>
  <c r="AH79" i="14"/>
  <c r="AH63" i="14"/>
  <c r="AH55" i="14"/>
  <c r="AH47" i="14"/>
  <c r="AH39" i="14"/>
  <c r="AH31" i="14"/>
  <c r="AH23" i="14"/>
  <c r="AH15" i="14"/>
  <c r="AH7" i="14"/>
  <c r="AH158" i="14"/>
  <c r="AH150" i="14"/>
  <c r="AH142" i="14"/>
  <c r="AH134" i="14"/>
  <c r="AH126" i="14"/>
  <c r="AH118" i="14"/>
  <c r="AH110" i="14"/>
  <c r="AH102" i="14"/>
  <c r="AH94" i="14"/>
  <c r="AH86" i="14"/>
  <c r="AH78" i="14"/>
  <c r="AH70" i="14"/>
  <c r="AH62" i="14"/>
  <c r="AH54" i="14"/>
  <c r="AH46" i="14"/>
  <c r="AH38" i="14"/>
  <c r="AH30" i="14"/>
  <c r="AH22" i="14"/>
  <c r="AH14" i="14"/>
  <c r="AH6" i="14"/>
  <c r="AH157" i="14"/>
  <c r="AH149" i="14"/>
  <c r="AH141" i="14"/>
  <c r="AH133" i="14"/>
  <c r="AH125" i="14"/>
  <c r="AH117" i="14"/>
  <c r="AH109" i="14"/>
  <c r="AH101" i="14"/>
  <c r="AH93" i="14"/>
  <c r="AH85" i="14"/>
  <c r="AH77" i="14"/>
  <c r="AH69" i="14"/>
  <c r="AH61" i="14"/>
  <c r="AH53" i="14"/>
  <c r="AH45" i="14"/>
  <c r="AH37" i="14"/>
  <c r="AH29" i="14"/>
  <c r="AH21" i="14"/>
  <c r="AH13" i="14"/>
  <c r="AH5" i="14"/>
  <c r="AH156" i="14"/>
  <c r="AH148" i="14"/>
  <c r="AH140" i="14"/>
  <c r="AH132" i="14"/>
  <c r="AH124" i="14"/>
  <c r="AH116" i="14"/>
  <c r="AH108" i="14"/>
  <c r="AH100" i="14"/>
  <c r="AH92" i="14"/>
  <c r="AH84" i="14"/>
  <c r="AH76" i="14"/>
  <c r="AH68" i="14"/>
  <c r="AH60" i="14"/>
  <c r="AH52" i="14"/>
  <c r="AH44" i="14"/>
  <c r="AH36" i="14"/>
  <c r="AH28" i="14"/>
  <c r="AH20" i="14"/>
  <c r="AH12" i="14"/>
  <c r="AH4" i="14"/>
  <c r="AH155" i="14"/>
  <c r="AH147" i="14"/>
  <c r="AH139" i="14"/>
  <c r="AH131" i="14"/>
  <c r="AH123" i="14"/>
  <c r="AH115" i="14"/>
  <c r="AH107" i="14"/>
  <c r="AH99" i="14"/>
  <c r="AH91" i="14"/>
  <c r="AH83" i="14"/>
  <c r="AH75" i="14"/>
  <c r="AH67" i="14"/>
  <c r="AH59" i="14"/>
  <c r="AH51" i="14"/>
  <c r="AH43" i="14"/>
  <c r="AH35" i="14"/>
  <c r="AH27" i="14"/>
  <c r="AH19" i="14"/>
  <c r="AH11" i="14"/>
  <c r="AH3" i="14"/>
  <c r="AI2" i="14"/>
  <c r="AH2" i="14"/>
  <c r="H57" i="15"/>
  <c r="H109" i="15"/>
  <c r="H122" i="15"/>
  <c r="H82" i="15"/>
  <c r="H18" i="15"/>
  <c r="H161" i="15"/>
  <c r="H153" i="15"/>
  <c r="H137" i="15"/>
  <c r="H129" i="15"/>
  <c r="H121" i="15"/>
  <c r="H113" i="15"/>
  <c r="H105" i="15"/>
  <c r="H97" i="15"/>
  <c r="H81" i="15"/>
  <c r="H65" i="15"/>
  <c r="H49" i="15"/>
  <c r="H33" i="15"/>
  <c r="H17" i="15"/>
  <c r="H41" i="15"/>
  <c r="H130" i="15"/>
  <c r="H74" i="15"/>
  <c r="H160" i="15"/>
  <c r="H152" i="15"/>
  <c r="H144" i="15"/>
  <c r="H136" i="15"/>
  <c r="H128" i="15"/>
  <c r="H120" i="15"/>
  <c r="H112" i="15"/>
  <c r="H104" i="15"/>
  <c r="H96" i="15"/>
  <c r="H88" i="15"/>
  <c r="H80" i="15"/>
  <c r="H72" i="15"/>
  <c r="H64" i="15"/>
  <c r="H56" i="15"/>
  <c r="H48" i="15"/>
  <c r="H40" i="15"/>
  <c r="H32" i="15"/>
  <c r="H24" i="15"/>
  <c r="H16" i="15"/>
  <c r="H8" i="15"/>
  <c r="H25" i="15"/>
  <c r="H154" i="15"/>
  <c r="H114" i="15"/>
  <c r="H90" i="15"/>
  <c r="H50" i="15"/>
  <c r="H10" i="15"/>
  <c r="H151" i="15"/>
  <c r="H143" i="15"/>
  <c r="H135" i="15"/>
  <c r="H119" i="15"/>
  <c r="H111" i="15"/>
  <c r="H103" i="15"/>
  <c r="H95" i="15"/>
  <c r="H87" i="15"/>
  <c r="H79" i="15"/>
  <c r="H63" i="15"/>
  <c r="H55" i="15"/>
  <c r="H47" i="15"/>
  <c r="H39" i="15"/>
  <c r="H31" i="15"/>
  <c r="H23" i="15"/>
  <c r="H15" i="15"/>
  <c r="H7" i="15"/>
  <c r="H9" i="15"/>
  <c r="H138" i="15"/>
  <c r="H42" i="15"/>
  <c r="H158" i="15"/>
  <c r="H150" i="15"/>
  <c r="H142" i="15"/>
  <c r="H134" i="15"/>
  <c r="H126" i="15"/>
  <c r="H118" i="15"/>
  <c r="H110" i="15"/>
  <c r="H102" i="15"/>
  <c r="H94" i="15"/>
  <c r="H86" i="15"/>
  <c r="H78" i="15"/>
  <c r="H70" i="15"/>
  <c r="H62" i="15"/>
  <c r="H54" i="15"/>
  <c r="H46" i="15"/>
  <c r="H38" i="15"/>
  <c r="H30" i="15"/>
  <c r="H22" i="15"/>
  <c r="H14" i="15"/>
  <c r="H6" i="15"/>
  <c r="H106" i="15"/>
  <c r="H66" i="15"/>
  <c r="H34" i="15"/>
  <c r="H157" i="15"/>
  <c r="H149" i="15"/>
  <c r="H141" i="15"/>
  <c r="H133" i="15"/>
  <c r="H125" i="15"/>
  <c r="H117" i="15"/>
  <c r="H101" i="15"/>
  <c r="H93" i="15"/>
  <c r="H85" i="15"/>
  <c r="H77" i="15"/>
  <c r="H69" i="15"/>
  <c r="H61" i="15"/>
  <c r="H53" i="15"/>
  <c r="H45" i="15"/>
  <c r="H37" i="15"/>
  <c r="H29" i="15"/>
  <c r="H21" i="15"/>
  <c r="H13" i="15"/>
  <c r="H5" i="15"/>
  <c r="H156" i="15"/>
  <c r="H148" i="15"/>
  <c r="H124" i="15"/>
  <c r="H116" i="15"/>
  <c r="H108" i="15"/>
  <c r="H100" i="15"/>
  <c r="H92" i="15"/>
  <c r="H84" i="15"/>
  <c r="H76" i="15"/>
  <c r="H68" i="15"/>
  <c r="H60" i="15"/>
  <c r="H52" i="15"/>
  <c r="H44" i="15"/>
  <c r="H36" i="15"/>
  <c r="H28" i="15"/>
  <c r="H20" i="15"/>
  <c r="H12" i="15"/>
  <c r="H4" i="15"/>
  <c r="H145" i="15"/>
  <c r="H140" i="15"/>
  <c r="H89" i="15"/>
  <c r="H146" i="15"/>
  <c r="H98" i="15"/>
  <c r="H58" i="15"/>
  <c r="H26" i="15"/>
  <c r="H155" i="15"/>
  <c r="H147" i="15"/>
  <c r="H139" i="15"/>
  <c r="H131" i="15"/>
  <c r="H123" i="15"/>
  <c r="H115" i="15"/>
  <c r="H107" i="15"/>
  <c r="H99" i="15"/>
  <c r="H91" i="15"/>
  <c r="H83" i="15"/>
  <c r="H75" i="15"/>
  <c r="H67" i="15"/>
  <c r="H59" i="15"/>
  <c r="H51" i="15"/>
  <c r="H43" i="15"/>
  <c r="H35" i="15"/>
  <c r="H27" i="15"/>
  <c r="H19" i="15"/>
  <c r="H11" i="15"/>
  <c r="H3" i="15"/>
  <c r="H73" i="15"/>
  <c r="L59" i="18" l="1"/>
  <c r="S59" i="3"/>
  <c r="I59" i="15" s="1"/>
  <c r="G59" i="18"/>
  <c r="G59" i="25"/>
  <c r="T59" i="3"/>
  <c r="G70" i="18"/>
  <c r="R70" i="3"/>
  <c r="L70" i="18"/>
  <c r="K70" i="18"/>
  <c r="T70" i="3"/>
  <c r="S70" i="3"/>
  <c r="I70" i="15" s="1"/>
  <c r="B70" i="3"/>
  <c r="F70" i="15" s="1"/>
  <c r="B62" i="15"/>
  <c r="Q62" i="19"/>
  <c r="AA62" i="22"/>
  <c r="B68" i="5"/>
  <c r="X62" i="18"/>
  <c r="C62" i="18"/>
  <c r="E62" i="3"/>
  <c r="O62" i="19"/>
  <c r="S62" i="15" s="1"/>
  <c r="B71" i="3" l="1"/>
  <c r="F71" i="15" s="1"/>
  <c r="R71" i="3"/>
  <c r="G71" i="25"/>
  <c r="Z71" i="22"/>
  <c r="T71" i="3"/>
  <c r="AH71" i="14"/>
  <c r="S71" i="3"/>
  <c r="I71" i="15" s="1"/>
  <c r="AI71" i="14"/>
  <c r="G71" i="18"/>
  <c r="L71" i="18"/>
  <c r="K71" i="18"/>
  <c r="H71" i="15"/>
  <c r="B69" i="5"/>
  <c r="X63" i="18"/>
  <c r="AA63" i="22"/>
  <c r="B63" i="15"/>
  <c r="C63" i="18"/>
  <c r="E63" i="3"/>
  <c r="Q63" i="19"/>
  <c r="O63" i="19"/>
  <c r="S63" i="1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D84EE0-C397-4FFF-B5CA-CEA79D461E29}" keepAlive="1" name="Query - sqlquery" description="Connection to the 'sqlquery' query in the workbook." type="5" refreshedVersion="7" background="1" saveData="1">
    <dbPr connection="Provider=Microsoft.Mashup.OleDb.1;Data Source=$Workbook$;Location=sqlquery;Extended Properties=&quot;&quot;" command="SELECT * FROM [sqlquery]"/>
  </connection>
  <connection id="2" xr16:uid="{CCE9408F-EFC7-4E5B-BAD1-CB5B10814E42}" keepAlive="1" name="Query - sqlquery (2)" description="Connection to the 'sqlquery (2)' query in the workbook." type="5" refreshedVersion="7" background="1" saveData="1">
    <dbPr connection="Provider=Microsoft.Mashup.OleDb.1;Data Source=$Workbook$;Location=&quot;sqlquery (2)&quot;;Extended Properties=&quot;&quot;" command="SELECT * FROM [sqlquery (2)]"/>
  </connection>
</connections>
</file>

<file path=xl/sharedStrings.xml><?xml version="1.0" encoding="utf-8"?>
<sst xmlns="http://schemas.openxmlformats.org/spreadsheetml/2006/main" count="31969" uniqueCount="895">
  <si>
    <t>su</t>
  </si>
  <si>
    <t>gw</t>
  </si>
  <si>
    <t>PrimaryKey</t>
  </si>
  <si>
    <t>SuperUser</t>
  </si>
  <si>
    <t>susa</t>
  </si>
  <si>
    <t>pad</t>
  </si>
  <si>
    <t>stuart</t>
  </si>
  <si>
    <t>art</t>
  </si>
  <si>
    <t>midas</t>
  </si>
  <si>
    <t>lat</t>
  </si>
  <si>
    <t>enrich</t>
  </si>
  <si>
    <t>net</t>
  </si>
  <si>
    <t>alex</t>
  </si>
  <si>
    <t>lin</t>
  </si>
  <si>
    <t>mabo</t>
  </si>
  <si>
    <t>dhu</t>
  </si>
  <si>
    <t>tallen</t>
  </si>
  <si>
    <t>User1</t>
  </si>
  <si>
    <t>User2</t>
  </si>
  <si>
    <t>User3</t>
  </si>
  <si>
    <t>User4</t>
  </si>
  <si>
    <t>User5</t>
  </si>
  <si>
    <t>User6</t>
  </si>
  <si>
    <t>User7</t>
  </si>
  <si>
    <t>TD_AccountName</t>
  </si>
  <si>
    <t>TD_PayoffAmount</t>
  </si>
  <si>
    <t>TD_PolicyNumber</t>
  </si>
  <si>
    <t>TD_TotalValue</t>
  </si>
  <si>
    <t>Premium</t>
  </si>
  <si>
    <t>Transaction</t>
  </si>
  <si>
    <t>Screens</t>
  </si>
  <si>
    <t>Functionalities</t>
  </si>
  <si>
    <t>Status</t>
  </si>
  <si>
    <t>Owner</t>
  </si>
  <si>
    <t>Start Date</t>
  </si>
  <si>
    <t>Planned End Date</t>
  </si>
  <si>
    <t>Actual End Date</t>
  </si>
  <si>
    <t>New Business</t>
  </si>
  <si>
    <t>Offerings</t>
  </si>
  <si>
    <t>Basic Program</t>
  </si>
  <si>
    <t>InProgress</t>
  </si>
  <si>
    <t>Akula Srikanth</t>
  </si>
  <si>
    <t>Standard Program</t>
  </si>
  <si>
    <t>Gautham Karanam</t>
  </si>
  <si>
    <t>Premium Program</t>
  </si>
  <si>
    <t>Akash Gowda</t>
  </si>
  <si>
    <t>Policy Info</t>
  </si>
  <si>
    <t>Additional Insured Add</t>
  </si>
  <si>
    <t>Shweta Yaradoni</t>
  </si>
  <si>
    <t>Additional Insured Del</t>
  </si>
  <si>
    <t>Yet2Start</t>
  </si>
  <si>
    <t>Additional Insured Mod</t>
  </si>
  <si>
    <t>Secondary Named Insured Add</t>
  </si>
  <si>
    <t>Secondary Named Insured Del</t>
  </si>
  <si>
    <t>Secondary Named Insured Mod</t>
  </si>
  <si>
    <t>Organization Mod</t>
  </si>
  <si>
    <t>Affinity Goup Addition</t>
  </si>
  <si>
    <t>Primary Named Insured Mod</t>
  </si>
  <si>
    <t>Address Add</t>
  </si>
  <si>
    <t>Address Mod</t>
  </si>
  <si>
    <t>Policy Info Mod</t>
  </si>
  <si>
    <t>UW Company Mod</t>
  </si>
  <si>
    <t>Drivers</t>
  </si>
  <si>
    <t>Driver Info Add</t>
  </si>
  <si>
    <t>Driver Info Del</t>
  </si>
  <si>
    <t>Driver Info Mod</t>
  </si>
  <si>
    <t>Vehicles</t>
  </si>
  <si>
    <t>Vehicle Info Add</t>
  </si>
  <si>
    <t>Vehicle Info Del</t>
  </si>
  <si>
    <t>Vehicle Info Mod</t>
  </si>
  <si>
    <t>Coverages</t>
  </si>
  <si>
    <t>Coverages Add</t>
  </si>
  <si>
    <t>Coverages Del</t>
  </si>
  <si>
    <t>Coverages Mod</t>
  </si>
  <si>
    <t>Risk Analysis</t>
  </si>
  <si>
    <t>Prior policies entry</t>
  </si>
  <si>
    <t>Prior policies Mod</t>
  </si>
  <si>
    <t>Prior policies Del</t>
  </si>
  <si>
    <t>Prior losses entry</t>
  </si>
  <si>
    <t>Prior losses Mod</t>
  </si>
  <si>
    <t>Prior losses Del</t>
  </si>
  <si>
    <t>UW Issues approval</t>
  </si>
  <si>
    <t>Policy Review</t>
  </si>
  <si>
    <t>Policy Details Review</t>
  </si>
  <si>
    <t>Forms</t>
  </si>
  <si>
    <t>Forms trigger and ordering validation</t>
  </si>
  <si>
    <t>Billing</t>
  </si>
  <si>
    <t>Billing type</t>
  </si>
  <si>
    <t>Schedule</t>
  </si>
  <si>
    <t>Change</t>
  </si>
  <si>
    <t>Cancellation</t>
  </si>
  <si>
    <t>Cancellation Confirmation screen</t>
  </si>
  <si>
    <t>Mid Term Cancellation</t>
  </si>
  <si>
    <t>New Business Cancellation</t>
  </si>
  <si>
    <t>Insured Cancellation</t>
  </si>
  <si>
    <t>Insurer Cancellation</t>
  </si>
  <si>
    <t>Reinstate</t>
  </si>
  <si>
    <t>Start Reinstatement</t>
  </si>
  <si>
    <t>Reinstatement Reason</t>
  </si>
  <si>
    <t>Rewrite</t>
  </si>
  <si>
    <t>Change Program</t>
  </si>
  <si>
    <t>Country</t>
  </si>
  <si>
    <t>State</t>
  </si>
  <si>
    <t>Random</t>
  </si>
  <si>
    <t>Automation</t>
  </si>
  <si>
    <t>Work</t>
  </si>
  <si>
    <t>United States</t>
  </si>
  <si>
    <t>South Avenue</t>
  </si>
  <si>
    <t>DownTown</t>
  </si>
  <si>
    <t>Home</t>
  </si>
  <si>
    <t>AddressType</t>
  </si>
  <si>
    <t>OrganizationType</t>
  </si>
  <si>
    <t>Search_Button</t>
  </si>
  <si>
    <t>Reset_Button</t>
  </si>
  <si>
    <t>ProducerTier</t>
  </si>
  <si>
    <t>ACV Property Insurance</t>
  </si>
  <si>
    <t>Agency</t>
  </si>
  <si>
    <t>301-008578</t>
  </si>
  <si>
    <t>click</t>
  </si>
  <si>
    <t>Alaska</t>
  </si>
  <si>
    <t>100/200/50</t>
  </si>
  <si>
    <t>50/100/50</t>
  </si>
  <si>
    <t>1M CSL</t>
  </si>
  <si>
    <t>500K CSL</t>
  </si>
  <si>
    <t>250K CSL</t>
  </si>
  <si>
    <t>100k CSL</t>
  </si>
  <si>
    <t>250/500/100</t>
  </si>
  <si>
    <t>50/100/25</t>
  </si>
  <si>
    <t>Auto Liability Package</t>
  </si>
  <si>
    <t>ca_Control</t>
  </si>
  <si>
    <t>Company</t>
  </si>
  <si>
    <t>No - New Driver</t>
  </si>
  <si>
    <t>Yes</t>
  </si>
  <si>
    <t>No - previous policy did not renew</t>
  </si>
  <si>
    <t>Not known</t>
  </si>
  <si>
    <t>No</t>
  </si>
  <si>
    <t>NewPerson</t>
  </si>
  <si>
    <t>FromAddressBook</t>
  </si>
  <si>
    <t>ExistingContact</t>
  </si>
  <si>
    <t>EditCurrentAddress</t>
  </si>
  <si>
    <t>AdditionalNI_ChangeTo</t>
  </si>
  <si>
    <t>SecondaryNI_ChangeTo</t>
  </si>
  <si>
    <t>PrimaryNI_ChangeTo</t>
  </si>
  <si>
    <t>PrimaryNI_Phone</t>
  </si>
  <si>
    <t>PrimaryNI_Name</t>
  </si>
  <si>
    <t>PrimaryNI_PolicyAddress_ChangeTo</t>
  </si>
  <si>
    <t>PrimaryNI_PolicyAddress</t>
  </si>
  <si>
    <t>PrimaryNI_County</t>
  </si>
  <si>
    <t>PrimaryNI_AddressType</t>
  </si>
  <si>
    <t>PrimaryNI_AddressDescription</t>
  </si>
  <si>
    <t>PrimaryNI_SSN</t>
  </si>
  <si>
    <t>SecondaryNI_Name</t>
  </si>
  <si>
    <t>AdditionalNI_Name</t>
  </si>
  <si>
    <t>PolicyDetails_TermType</t>
  </si>
  <si>
    <t>UnderwritingCompanies</t>
  </si>
  <si>
    <t>Acme High Hazard Insurance</t>
  </si>
  <si>
    <t>Acme Low Hazard Insurance</t>
  </si>
  <si>
    <t>Acme Medium Hazard Insurance</t>
  </si>
  <si>
    <t>301-008578 ACV Property Insurance</t>
  </si>
  <si>
    <t>Edge Policyholder English (US)</t>
  </si>
  <si>
    <t>PolicyDetails_PrefferedLanguage</t>
  </si>
  <si>
    <t>English (US)</t>
  </si>
  <si>
    <t>Edge English (US)</t>
  </si>
  <si>
    <t>Annual</t>
  </si>
  <si>
    <t>6 months</t>
  </si>
  <si>
    <t>PI_DateQuoteNeeded</t>
  </si>
  <si>
    <t>Issue Type : Missing required field "Issue Type"</t>
  </si>
  <si>
    <t>Errors on current page:</t>
  </si>
  <si>
    <t>To be reviewed by underwriter 2, blocking issuance</t>
  </si>
  <si>
    <t>RA_Error_message</t>
  </si>
  <si>
    <t>RA_Error_header</t>
  </si>
  <si>
    <t>Document Template</t>
  </si>
  <si>
    <t>Email Template</t>
  </si>
  <si>
    <t>High</t>
  </si>
  <si>
    <t>Management issue</t>
  </si>
  <si>
    <t>Unrestricted</t>
  </si>
  <si>
    <t>Test request approval</t>
  </si>
  <si>
    <t>All</t>
  </si>
  <si>
    <t>PA 00DS</t>
  </si>
  <si>
    <t>Dec Sheet</t>
  </si>
  <si>
    <t>Billing Method</t>
  </si>
  <si>
    <t>Direct Bill</t>
  </si>
  <si>
    <t>AccountNumber</t>
  </si>
  <si>
    <t>PaymentPlan</t>
  </si>
  <si>
    <t>A Monthly 10% Down, 9 Max installments</t>
  </si>
  <si>
    <t>Bill Date</t>
  </si>
  <si>
    <t>Added invoice overrides</t>
  </si>
  <si>
    <t>Payment Method</t>
  </si>
  <si>
    <t>Credit Card</t>
  </si>
  <si>
    <t>MasterCard</t>
  </si>
  <si>
    <t>CardType</t>
  </si>
  <si>
    <t>Personal Auto</t>
  </si>
  <si>
    <t>Offering</t>
  </si>
  <si>
    <t>All Submissions</t>
  </si>
  <si>
    <t>Open Submissions</t>
  </si>
  <si>
    <t>Complete Submissions</t>
  </si>
  <si>
    <t>UserName</t>
  </si>
  <si>
    <t>IsApplicantCurrentlyInsured</t>
  </si>
  <si>
    <t>PR_PrimaryNamedInsured</t>
  </si>
  <si>
    <t>PR_County</t>
  </si>
  <si>
    <t>PR_AddressType</t>
  </si>
  <si>
    <t>PR_AddressDescription</t>
  </si>
  <si>
    <t>PR_DateQuoteNeeded</t>
  </si>
  <si>
    <t>PR_Product</t>
  </si>
  <si>
    <t>PR_EffectiveDate</t>
  </si>
  <si>
    <t>PR_ExpirationDate</t>
  </si>
  <si>
    <t>PR_PAL_PLC_AutoLiabilityPackage</t>
  </si>
  <si>
    <t>PR_PAL_PLC_AutoLiabilityPackage_Value</t>
  </si>
  <si>
    <t>PR_PAL_PLC_MedicalLimit</t>
  </si>
  <si>
    <t>PR_PAL_PLC_MedicalLimit_Value</t>
  </si>
  <si>
    <t>PR_PAL_VLC_V_Year</t>
  </si>
  <si>
    <t>PR_PAL_VLC_V_VIN</t>
  </si>
  <si>
    <t>PR_PAL_VLC_PrimaryDrivers</t>
  </si>
  <si>
    <t>PR_PAL_VLC_AD_Driver</t>
  </si>
  <si>
    <t>PR_PAL_VLC_V_VRM_AntiLockBrakesDiscount</t>
  </si>
  <si>
    <t>PR_PAL_VLC_V_VRM_AntiTheftDiscount</t>
  </si>
  <si>
    <t>PR_PAL_VLC_V_VC_ComprehensiveDeductible</t>
  </si>
  <si>
    <t>PR_PAL_VLC_V_VC_ComprehensiveDeductible_Value</t>
  </si>
  <si>
    <t>PR_PAL_VLC_V_VC_TowingandLaborLimit</t>
  </si>
  <si>
    <t>PR_PAL_VLC_V_VC_TowingandLaborLimit_Value</t>
  </si>
  <si>
    <t>Anchorage</t>
  </si>
  <si>
    <t>Medical Limit</t>
  </si>
  <si>
    <t>Comprehensive Deductible</t>
  </si>
  <si>
    <t>Towing and Labor Limit</t>
  </si>
  <si>
    <t>AccountType</t>
  </si>
  <si>
    <t>sda</t>
  </si>
  <si>
    <t>Devleoper</t>
  </si>
  <si>
    <t>Complexity</t>
  </si>
  <si>
    <t>Functional KT</t>
  </si>
  <si>
    <t>Completed</t>
  </si>
  <si>
    <t>Gayatri Achari</t>
  </si>
  <si>
    <t>Demo</t>
  </si>
  <si>
    <t>Arun ChandraSekaran</t>
  </si>
  <si>
    <t>FutureAddition</t>
  </si>
  <si>
    <t>Anusha Akula</t>
  </si>
  <si>
    <t>OutOfScope</t>
  </si>
  <si>
    <t>Ashwini</t>
  </si>
  <si>
    <t>On-going Activity</t>
  </si>
  <si>
    <t>Mahantesh</t>
  </si>
  <si>
    <t>Migrate</t>
  </si>
  <si>
    <t>Kandarpa</t>
  </si>
  <si>
    <t>Integrate</t>
  </si>
  <si>
    <t>RamaRao</t>
  </si>
  <si>
    <t>Ready</t>
  </si>
  <si>
    <t>GW_Password</t>
  </si>
  <si>
    <t>GW_Username</t>
  </si>
  <si>
    <t>GW_Login_Button</t>
  </si>
  <si>
    <t>GW_Setting_Link</t>
  </si>
  <si>
    <t>GW_Logout_Link</t>
  </si>
  <si>
    <t>CA_CompanyName</t>
  </si>
  <si>
    <t>CA_OfficePhone</t>
  </si>
  <si>
    <t>CA_HomePhone</t>
  </si>
  <si>
    <t>CA_WorkPhone</t>
  </si>
  <si>
    <t>CA_MobilePhone</t>
  </si>
  <si>
    <t>CA_FaxPhone</t>
  </si>
  <si>
    <t>CA_PrimaryPhone</t>
  </si>
  <si>
    <t>CA_PrimaryEmail</t>
  </si>
  <si>
    <t>CA_SecondaryEmail</t>
  </si>
  <si>
    <t>CA_Address1</t>
  </si>
  <si>
    <t>CA_Address2</t>
  </si>
  <si>
    <t>CA_Address3</t>
  </si>
  <si>
    <t>CA_AddressType</t>
  </si>
  <si>
    <t>CA_AccountNickname</t>
  </si>
  <si>
    <t>CA_OfficialID</t>
  </si>
  <si>
    <t>SA_FirstName</t>
  </si>
  <si>
    <t>SA_LastName</t>
  </si>
  <si>
    <t>SA_FirstNameExactMatch</t>
  </si>
  <si>
    <t>SA_LastNameExactMatch</t>
  </si>
  <si>
    <t>On</t>
  </si>
  <si>
    <t>GW_State</t>
  </si>
  <si>
    <t>GW_Country</t>
  </si>
  <si>
    <t>GW_City</t>
  </si>
  <si>
    <t>GW_County</t>
  </si>
  <si>
    <t>GW_ZIPCode</t>
  </si>
  <si>
    <t>Afghanistan</t>
  </si>
  <si>
    <t>Albania</t>
  </si>
  <si>
    <t>Algeria</t>
  </si>
  <si>
    <t>Canada</t>
  </si>
  <si>
    <t>American Samoa</t>
  </si>
  <si>
    <t>Costa Rica</t>
  </si>
  <si>
    <t>Dominican Republic</t>
  </si>
  <si>
    <t>India</t>
  </si>
  <si>
    <t>Lebanon</t>
  </si>
  <si>
    <t>Mexico</t>
  </si>
  <si>
    <t>New Zealand</t>
  </si>
  <si>
    <t>Alabama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</si>
  <si>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</si>
  <si>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</si>
  <si>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</si>
  <si>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</si>
  <si>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</si>
  <si>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</si>
  <si>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</si>
  <si>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</si>
  <si>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</si>
  <si>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</si>
  <si>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Broker</t>
  </si>
  <si>
    <t>Insurer</t>
  </si>
  <si>
    <t>Managing general agent</t>
  </si>
  <si>
    <t>Bronze</t>
  </si>
  <si>
    <t>Gold</t>
  </si>
  <si>
    <t>Silver</t>
  </si>
  <si>
    <t>OS_OrganizationName</t>
  </si>
  <si>
    <t>OS_OrganizationType</t>
  </si>
  <si>
    <t>OS_ProducerTier</t>
  </si>
  <si>
    <t>OS_ProducerCode</t>
  </si>
  <si>
    <t>OS_Policy</t>
  </si>
  <si>
    <t>OS_Account</t>
  </si>
  <si>
    <t>Select_Button</t>
  </si>
  <si>
    <t>CA_PreferredLanguage</t>
  </si>
  <si>
    <t>Business</t>
  </si>
  <si>
    <t>Other</t>
  </si>
  <si>
    <t>IndustryCode</t>
  </si>
  <si>
    <t>IS_Classification</t>
  </si>
  <si>
    <t>IS_Code</t>
  </si>
  <si>
    <t>Common ownership</t>
  </si>
  <si>
    <t>InPerson-</t>
  </si>
  <si>
    <t>InCompany-</t>
  </si>
  <si>
    <t>Corporation - private</t>
  </si>
  <si>
    <t>Corporation - public</t>
  </si>
  <si>
    <t>Executor or trustee</t>
  </si>
  <si>
    <t>Government entity</t>
  </si>
  <si>
    <t>Individual</t>
  </si>
  <si>
    <t>Joint venture</t>
  </si>
  <si>
    <t>Limited partnership</t>
  </si>
  <si>
    <t>LLC</t>
  </si>
  <si>
    <t>LLP</t>
  </si>
  <si>
    <t>CA_OrganizationType</t>
  </si>
  <si>
    <t>CA_DescriptionofBusiness</t>
  </si>
  <si>
    <t>company business</t>
  </si>
  <si>
    <t>CA_SP_ProducerCode</t>
  </si>
  <si>
    <t>Single</t>
  </si>
  <si>
    <t>Full Application</t>
  </si>
  <si>
    <t>NS_PO_DefaultBaseState</t>
  </si>
  <si>
    <t>NS_PO_DefaultEffectiveDate</t>
  </si>
  <si>
    <t>NS_PO_SingleorMultiplePolicies</t>
  </si>
  <si>
    <t>NS_PO_QuoteType</t>
  </si>
  <si>
    <t>Of_OfferingSelection</t>
  </si>
  <si>
    <t>QU_Hasanypolicyorcoveragebeendeclined_canceled_NonRenewedduringtheprior3years</t>
  </si>
  <si>
    <t>QU_Anydriverswithconvictionsformovingtrafficviolationswithinthepast3years</t>
  </si>
  <si>
    <t>QU_Has_the_applicants_license_ever_been_canceled_suspended_or_revoked</t>
  </si>
  <si>
    <t>QU_IsApplicantLicenseCurrently_suspended_canceled_Revoked</t>
  </si>
  <si>
    <t>QU_IsApplicantCurrentlyInsured</t>
  </si>
  <si>
    <t>PI_PD_PrefferedLanguage</t>
  </si>
  <si>
    <t>PI_PD_RateAsOfDate</t>
  </si>
  <si>
    <t>PI_PD_WrittenDate</t>
  </si>
  <si>
    <t>PI_PD_ExpirationDate</t>
  </si>
  <si>
    <t>PI_PD_EffectiveDate</t>
  </si>
  <si>
    <t>PI_PD_TermNumber</t>
  </si>
  <si>
    <t>PI_PD_TermType</t>
  </si>
  <si>
    <t>PI_AG_Name</t>
  </si>
  <si>
    <t>PI_PR_Organization</t>
  </si>
  <si>
    <t>PI_PR_ProducerCode</t>
  </si>
  <si>
    <t>PI_UC_Name</t>
  </si>
  <si>
    <t>DR_CD_P_FirstName</t>
  </si>
  <si>
    <t>DR_CD_P_LastName</t>
  </si>
  <si>
    <t>DR_CD_A_Address1</t>
  </si>
  <si>
    <t>DR_CD_OI_SSN</t>
  </si>
  <si>
    <t>DR_R_D_DateCompletedTrainingClass</t>
  </si>
  <si>
    <t>DR_R_D_YearFirstLicensed</t>
  </si>
  <si>
    <t>DR_R_AVS_NumberOfAccidents_PolicyLevel</t>
  </si>
  <si>
    <t>DR_R_AVS_NumberOfAccidents_AccountLevel</t>
  </si>
  <si>
    <t>DR_R_AVS_NumberOfViolations_PolicyLevel</t>
  </si>
  <si>
    <t>DR_R_AVS_NumberOfViolations_AccountLevel</t>
  </si>
  <si>
    <t>Multiple</t>
  </si>
  <si>
    <t>Quick Quote</t>
  </si>
  <si>
    <t>SubmissionNumber</t>
  </si>
  <si>
    <t>PolicyNumber</t>
  </si>
  <si>
    <t>AUT_PC_AC_03</t>
  </si>
  <si>
    <t>0978831148</t>
  </si>
  <si>
    <t>AUT_PC_AC_02</t>
  </si>
  <si>
    <t>Peronal</t>
  </si>
  <si>
    <t>NS_PO_Organization</t>
  </si>
  <si>
    <t>NS_PO_ProducerCode</t>
  </si>
  <si>
    <t>AUT_PA_PC_AccountCreation_1_CreateNewPersonAccount</t>
  </si>
  <si>
    <t>AUT_PA_PC_AccountCreation_2_SearchPerson</t>
  </si>
  <si>
    <t>AUT_PA_PC_AccountCreation_3_ModifyPerson</t>
  </si>
  <si>
    <t>AUT_PA_PC_AccountCreation_4_WithdrawAccount</t>
  </si>
  <si>
    <t>AUT_PA_PC_AccountCreation_5_OrganizationModify</t>
  </si>
  <si>
    <t>AUT_PA_PC_AccountCreation_6_CheckforDuplicates</t>
  </si>
  <si>
    <t>HPfbIfMdV Automation</t>
  </si>
  <si>
    <t>201-555-1003</t>
  </si>
  <si>
    <t>999-11-1161</t>
  </si>
  <si>
    <t>HPfbIfMdV AutomationLikes to</t>
  </si>
  <si>
    <t>New Person</t>
  </si>
  <si>
    <t>New Company</t>
  </si>
  <si>
    <t>From Address Book</t>
  </si>
  <si>
    <t>Existing Contact</t>
  </si>
  <si>
    <t>Other Contact</t>
  </si>
  <si>
    <t>Existing Driver</t>
  </si>
  <si>
    <t>DR_Add</t>
  </si>
  <si>
    <t>HPfbIfMdV</t>
  </si>
  <si>
    <t>493  OPCdZpF Suites</t>
  </si>
  <si>
    <t>DR_CD_LicenseState</t>
  </si>
  <si>
    <t>DR_CD_LicenseNumber</t>
  </si>
  <si>
    <t>DR_Add_DD_Name</t>
  </si>
  <si>
    <t>DR_R_D_Excluded</t>
  </si>
  <si>
    <t>DR_R_D_DoNotOrderMVR</t>
  </si>
  <si>
    <t>VE_VD_BVI_VehicleType</t>
  </si>
  <si>
    <t>Passenger/Light Truck</t>
  </si>
  <si>
    <t>VE_VD_BVI_VIN</t>
  </si>
  <si>
    <t>VE_VD_BVI_BodyType</t>
  </si>
  <si>
    <t>VE_VD_BVI_LicenseState</t>
  </si>
  <si>
    <t>VE_VD_BVI_CostNew</t>
  </si>
  <si>
    <t>VE_VD_BVI_StatedValue</t>
  </si>
  <si>
    <t>VE_VD_BVI_AnnualMileage</t>
  </si>
  <si>
    <t>VE_VD_BVI_PrimaryUse</t>
  </si>
  <si>
    <t>VE_ADV_Percentage</t>
  </si>
  <si>
    <t>VE_ADV_Driver</t>
  </si>
  <si>
    <t>VE_AI_PVAI_Name</t>
  </si>
  <si>
    <t>VE_AI_PVAI_IntrestType</t>
  </si>
  <si>
    <t>VE_AI_PVAI_CertificateReq</t>
  </si>
  <si>
    <t>VE_AI_PVAI_ContractNo</t>
  </si>
  <si>
    <t>SUV</t>
  </si>
  <si>
    <t>Pleasure</t>
  </si>
  <si>
    <t>None</t>
  </si>
  <si>
    <t>Lessor</t>
  </si>
  <si>
    <t>DR_CD_DateofBirth</t>
  </si>
  <si>
    <t>Job</t>
  </si>
  <si>
    <t>Amount</t>
  </si>
  <si>
    <t>Workflow</t>
  </si>
  <si>
    <t>LOB</t>
  </si>
  <si>
    <t>EffectiveDate</t>
  </si>
  <si>
    <t>AccountName</t>
  </si>
  <si>
    <t>F_Form_ID1</t>
  </si>
  <si>
    <t>F_Form_Description1</t>
  </si>
  <si>
    <t>F_Form_ID2</t>
  </si>
  <si>
    <t>F_Form_Description2</t>
  </si>
  <si>
    <t>F_Form_ID3</t>
  </si>
  <si>
    <t>F_Form_Description3</t>
  </si>
  <si>
    <t>F_Form_ID4</t>
  </si>
  <si>
    <t>F_Form_Description4</t>
  </si>
  <si>
    <t>F_Form_ID5</t>
  </si>
  <si>
    <t>F_Form_Description5</t>
  </si>
  <si>
    <t>PAC_CT_CATAV_Liability_BodilyInjuryPropertyDamage</t>
  </si>
  <si>
    <t>PAC_CT_CATAV_MedicalPayments</t>
  </si>
  <si>
    <t>PAC_CT_CATAV_LBIPD_AutoLiabilityPackage</t>
  </si>
  <si>
    <t>PAC_CT_CATAV_MP_MedicalLimit</t>
  </si>
  <si>
    <t>PAC_CT_CAPV_Comprehensive</t>
  </si>
  <si>
    <t>PAC_CT_CAPV_C_ComprehensiveDeductible</t>
  </si>
  <si>
    <t>5,000</t>
  </si>
  <si>
    <t>2,000</t>
  </si>
  <si>
    <t>PAC_ECT_SEC_PAL_Category</t>
  </si>
  <si>
    <t>PAC_ECT_SEC_PAL_Keyword</t>
  </si>
  <si>
    <t>Exclude Custom Equipment</t>
  </si>
  <si>
    <t>RA_UI_ViewIssuesBlocking</t>
  </si>
  <si>
    <t>Me</t>
  </si>
  <si>
    <t>RA_UI_Name</t>
  </si>
  <si>
    <t>IssueCreatedByAutomation</t>
  </si>
  <si>
    <t>RA_AUI_CNUI_LongDescription</t>
  </si>
  <si>
    <t>RA_AUI_CNUI_ShortDescription</t>
  </si>
  <si>
    <t>RA_AUI_CNUI_IssueType</t>
  </si>
  <si>
    <t>RAD_NA_AllowEdit</t>
  </si>
  <si>
    <t>RAD_NA_Through</t>
  </si>
  <si>
    <t>RAD_NA_Validuntil</t>
  </si>
  <si>
    <t>Issuance</t>
  </si>
  <si>
    <t>Next Change</t>
  </si>
  <si>
    <t>End Of Term</t>
  </si>
  <si>
    <t>One Year</t>
  </si>
  <si>
    <t>Three Years</t>
  </si>
  <si>
    <t>Rescinded</t>
  </si>
  <si>
    <t>Super User</t>
  </si>
  <si>
    <t>Submission</t>
  </si>
  <si>
    <t>Quote Release</t>
  </si>
  <si>
    <t>Created</t>
  </si>
  <si>
    <t>RAD_H_User</t>
  </si>
  <si>
    <t>RAD_H_Date</t>
  </si>
  <si>
    <t>RAD_H_EffectiveDate</t>
  </si>
  <si>
    <t>RAD_H_PolicyTransaction</t>
  </si>
  <si>
    <t>RAD_H_AllowEdit</t>
  </si>
  <si>
    <t>RAD_H_Though</t>
  </si>
  <si>
    <t>RAD_H_ValidUntil</t>
  </si>
  <si>
    <t>RAD_H_Status</t>
  </si>
  <si>
    <t>RA_C_Title</t>
  </si>
  <si>
    <t>New UW Issue Created By Automation</t>
  </si>
  <si>
    <t>New Conitgency Title Created By Automation</t>
  </si>
  <si>
    <t>New Conitgency Description Created By Automation</t>
  </si>
  <si>
    <t>RA_C_DueDate</t>
  </si>
  <si>
    <t>RA_AC_NC_Action</t>
  </si>
  <si>
    <t>RA_AC_NC_Description</t>
  </si>
  <si>
    <t>Change policy retroactively</t>
  </si>
  <si>
    <t>Change policy for remainder of term</t>
  </si>
  <si>
    <t>Cancel retroactively</t>
  </si>
  <si>
    <t>Cancel remainder of term</t>
  </si>
  <si>
    <t>RA_AC_NC_Title</t>
  </si>
  <si>
    <t>RA_AC_NC_DueDate</t>
  </si>
  <si>
    <t>RA_C_PotentialAction</t>
  </si>
  <si>
    <t>RA_C_AddedBy</t>
  </si>
  <si>
    <t>RA_C_On</t>
  </si>
  <si>
    <t>New UW Issue LongDescription Created By Automation</t>
  </si>
  <si>
    <t>RA_PP_Carrier</t>
  </si>
  <si>
    <t>RA_PP_Policy</t>
  </si>
  <si>
    <t>RA_PP_EffectiveDate</t>
  </si>
  <si>
    <t>RA_PP_ExpirationDate</t>
  </si>
  <si>
    <t>RA_PP_AnnualPremium</t>
  </si>
  <si>
    <t>RA_PP_Losses</t>
  </si>
  <si>
    <t>RA_PP_TotalLosses</t>
  </si>
  <si>
    <t>Unkown</t>
  </si>
  <si>
    <t>4543238857</t>
  </si>
  <si>
    <t>QU_Address</t>
  </si>
  <si>
    <t>QU_County</t>
  </si>
  <si>
    <t>QU_AddressType</t>
  </si>
  <si>
    <t>QU_PP_V_Year</t>
  </si>
  <si>
    <t>QU_PP_V_Make</t>
  </si>
  <si>
    <t>QU_PP_V_Model</t>
  </si>
  <si>
    <t>QU_PP_V_VIN</t>
  </si>
  <si>
    <t>QU_PP_V_Liability_BodilyInjuryPropertyDamageCoverage</t>
  </si>
  <si>
    <t>Liability - Bodily Injury and Property Damage Coverage</t>
  </si>
  <si>
    <t>QU_PP_V_LBIPDC_Premium</t>
  </si>
  <si>
    <t>QU_PP_PST_PremiumSubtotal</t>
  </si>
  <si>
    <t>QU_PP_PST_AKTax</t>
  </si>
  <si>
    <t>QU_PP_Coverage_Subtotal</t>
  </si>
  <si>
    <t>$88.00</t>
  </si>
  <si>
    <t>PR_PAL_VLC_V_Make</t>
  </si>
  <si>
    <t>PR_PAL_VLC_V_Model</t>
  </si>
  <si>
    <t>2B4FK45J3KR263559</t>
  </si>
  <si>
    <t>Chevrolet</t>
  </si>
  <si>
    <t>Corvette</t>
  </si>
  <si>
    <t>QU_PP_V_MedicalPaymentsCoverage</t>
  </si>
  <si>
    <t>QU_PP_V_MPC_Premium</t>
  </si>
  <si>
    <t>Medical Payments Coverage</t>
  </si>
  <si>
    <t>PAC_ACT_CAPV_ElectronicEquipment</t>
  </si>
  <si>
    <t>PAC_ACT_CAPV_EE_IncreasedLimit</t>
  </si>
  <si>
    <t>VE_VD_BVI_VRM_AntiLockBrakesDiscount</t>
  </si>
  <si>
    <t>VE_VD_BVI_VRM_PassiveRestraintSystem</t>
  </si>
  <si>
    <t>VE_VD_BVI_VRM_AntiTheftDiscount</t>
  </si>
  <si>
    <t>$1,426.00</t>
  </si>
  <si>
    <t>$1,637.00</t>
  </si>
  <si>
    <t>DPS_BA_AddressLine1</t>
  </si>
  <si>
    <t>DPS_BA_AddressLine2</t>
  </si>
  <si>
    <t>DPS_BA_City</t>
  </si>
  <si>
    <t>DPS_BA_State</t>
  </si>
  <si>
    <t>DPS_BA_ZIPCode</t>
  </si>
  <si>
    <t>DPS_BA_Country</t>
  </si>
  <si>
    <t>DPS_BA_Notes</t>
  </si>
  <si>
    <t>DPS_PaymentMethod</t>
  </si>
  <si>
    <t>DPS_CardType</t>
  </si>
  <si>
    <t>DPS_CreditCardNumber</t>
  </si>
  <si>
    <t>DPS_ExpDate</t>
  </si>
  <si>
    <t>DPS_CardHolderName</t>
  </si>
  <si>
    <t>Visa</t>
  </si>
  <si>
    <t xml:space="preserve"> </t>
  </si>
  <si>
    <t>PA_PA_TotalPremium</t>
  </si>
  <si>
    <t>PA_PA_TaxesSurcharges</t>
  </si>
  <si>
    <t>PA_PA_Fees</t>
  </si>
  <si>
    <t>PA_PA_TotalCost</t>
  </si>
  <si>
    <t>PA_P_Frequency</t>
  </si>
  <si>
    <t>PA_P_DownPayment</t>
  </si>
  <si>
    <t>PA_P_Installements</t>
  </si>
  <si>
    <t>PA_I_Frequency</t>
  </si>
  <si>
    <t>PA_I_FixInvoicesby</t>
  </si>
  <si>
    <t>PA_I_InvoicingDay</t>
  </si>
  <si>
    <t>PA_I_PayUsing</t>
  </si>
  <si>
    <t>PA_B_BillingLevel</t>
  </si>
  <si>
    <t>PA_B_BillingMethod</t>
  </si>
  <si>
    <t>PA_PS_PaymentPlan</t>
  </si>
  <si>
    <t>PA_PS_Installment</t>
  </si>
  <si>
    <t>PA_PS_Total</t>
  </si>
  <si>
    <t>PA_PS_DownPayment</t>
  </si>
  <si>
    <t>PA_B_IO_FixInvoicesBy</t>
  </si>
  <si>
    <t>PA_B_IO_DayofMonth</t>
  </si>
  <si>
    <t>PA_B_IO_Description</t>
  </si>
  <si>
    <t>DPS_PolicyTransactionNumber</t>
  </si>
  <si>
    <t>PA_UFP_HeldbyAgent</t>
  </si>
  <si>
    <t>PA_UFP_HA_Amount</t>
  </si>
  <si>
    <t>PA_UFP_Check</t>
  </si>
  <si>
    <t>PA_UFP_CheckAmount</t>
  </si>
  <si>
    <t>PA_UFP_Cash</t>
  </si>
  <si>
    <t>PA_UFP_Cash_Amount</t>
  </si>
  <si>
    <t>PA_UFP_Electronic</t>
  </si>
  <si>
    <t>PA_UFP_Electronic_Amount</t>
  </si>
  <si>
    <t>$90.00</t>
  </si>
  <si>
    <t>$1,727.00</t>
  </si>
  <si>
    <t>Monthly</t>
  </si>
  <si>
    <t>$253.70</t>
  </si>
  <si>
    <t>$163.70</t>
  </si>
  <si>
    <t>Billing Account Defaults</t>
  </si>
  <si>
    <t>Policy (Separate Funds by Policy)</t>
  </si>
  <si>
    <t>B Monthly 10% Down, Max 11 installments</t>
  </si>
  <si>
    <t>C Monthly 25% Down, 11 Max installments</t>
  </si>
  <si>
    <t>Compass-93-Collaborator</t>
  </si>
  <si>
    <t>D Quarterly 30% Down, 3 Max installments</t>
  </si>
  <si>
    <t>E Semi-Annual 60% Down, 1 Max installments</t>
  </si>
  <si>
    <t>Every Other Week</t>
  </si>
  <si>
    <t>F Annual 100% Down, 0 Max installments</t>
  </si>
  <si>
    <t>Monthly 10</t>
  </si>
  <si>
    <t>Monthly 10 Always Transfer Excess</t>
  </si>
  <si>
    <t>Monthly 10 Policy Effective Date</t>
  </si>
  <si>
    <t>QA1PAYMENTPLAN01</t>
  </si>
  <si>
    <t>QA1PAYMENTPLAN02</t>
  </si>
  <si>
    <t>QA1PAYMENTPLAN03</t>
  </si>
  <si>
    <t>QA1PAYMENTPLAN04</t>
  </si>
  <si>
    <t>Monthly 24</t>
  </si>
  <si>
    <t>DR_MVR_Name</t>
  </si>
  <si>
    <t>RA_UWA_Subject</t>
  </si>
  <si>
    <t>reviewed by Automation</t>
  </si>
  <si>
    <t>Underwriter has reviewed this job</t>
  </si>
  <si>
    <t>RA_UWA_Description</t>
  </si>
  <si>
    <t>RA_UWA_DueDate</t>
  </si>
  <si>
    <t>RA_UWA_EscalationDate</t>
  </si>
  <si>
    <t>RA_UWA_Priority</t>
  </si>
  <si>
    <t>RA_UWA_Mandatory</t>
  </si>
  <si>
    <t>RA_UWA_Recurring</t>
  </si>
  <si>
    <t>RA_UWA_AssignTo</t>
  </si>
  <si>
    <t>RA_UWA_NN_Topic</t>
  </si>
  <si>
    <t>RA_UWA_NN_Subject</t>
  </si>
  <si>
    <t>RA_UWA_NN_SecurityLevel</t>
  </si>
  <si>
    <t>RA_UWA_NN_Text</t>
  </si>
  <si>
    <t>Producer</t>
  </si>
  <si>
    <t>General</t>
  </si>
  <si>
    <t>0043257551</t>
  </si>
  <si>
    <t>Automation Notes</t>
  </si>
  <si>
    <t>253.70</t>
  </si>
  <si>
    <t>VE_VD_BVI_Color</t>
  </si>
  <si>
    <t>Green</t>
  </si>
  <si>
    <t>50/100</t>
  </si>
  <si>
    <t>AUT_PA_PC_NewSubmission_1_Account_OpenPolicyTransaction_NewSubmission</t>
  </si>
  <si>
    <t>AUT_PA_PC_NewSubmission_2_NewAccount_NewSubmission</t>
  </si>
  <si>
    <t>AUT_PA_PC_NewSubmission_3_SearchAccount_NewSubmission</t>
  </si>
  <si>
    <t>AUT_PA_PC_NewSubmission_4_Organization_Modify</t>
  </si>
  <si>
    <t>AUT_PA_PC_NewSubmission_5_Producercode_Modify</t>
  </si>
  <si>
    <t>AUT_PA_PC_NewSubmission_6_Single_QuickQuote</t>
  </si>
  <si>
    <t>AUT_PA_PC_NewSubmission_7_Single_QuickQuote_DefaultBaseState_Modify</t>
  </si>
  <si>
    <t>AUT_PA_PC_NewSubmission_8_Single_QuickQuote_DefaultEffectiveDate_Modify</t>
  </si>
  <si>
    <t>AUT_PA_PC_NewSubmission_9_Single_QuickQuote_Driver_Add</t>
  </si>
  <si>
    <t>AUT_PA_PC_NewSubmission_10_Single_QuickQuote_DriverRemove</t>
  </si>
  <si>
    <t>AUT_PA_PC_NewSubmission_11_Single_QuickQuote_Vehicle_Add</t>
  </si>
  <si>
    <t>AUT_PA_PC_NewSubmission_12_Single_QuickQuote_VehicleRemove</t>
  </si>
  <si>
    <t>AUT_PA_PC_NewSubmission_13_Single_QuickQuote_UseDefault</t>
  </si>
  <si>
    <t>AUT_PA_PC_NewSubmission_14_Single_QuickQuote_Quote</t>
  </si>
  <si>
    <t>AUT_PA_PC_NewSubmission_15_Single_QuickQuote_FullApplication</t>
  </si>
  <si>
    <t>AUT_PA_PC_NewSubmission_16_Single_QuickQuote_Version</t>
  </si>
  <si>
    <t>AUT_PA_PC_NewSubmission_17_Single_QuickQuote_Version_FullApplication</t>
  </si>
  <si>
    <t>AUT_PA_PC_NewSubmission_18_Single_FullApplication</t>
  </si>
  <si>
    <t>AUT_PA_PC_NewSubmission_19_Single_FullApplication_DefaultBaseState_Modify</t>
  </si>
  <si>
    <t>AUT_PA_PC_NewSubmission_20_Single_FullApplication_DefaultEffectiveDate_Modify</t>
  </si>
  <si>
    <t>AUT_PA_PC_NewSubmission_21_Offering_BasicProgram</t>
  </si>
  <si>
    <t>AUT_PA_PC_NewSubmission_22_Offering_PremiumProgram</t>
  </si>
  <si>
    <t>AUT_PA_PC_NewSubmission_23_Offering_StandardProgram</t>
  </si>
  <si>
    <t>AUT_PA_PC_NewSubmission_24_PA_PreQualification_Yes</t>
  </si>
  <si>
    <t>AUT_PA_PC_NewSubmission_25_PA_PreQualification_NoNewDriver</t>
  </si>
  <si>
    <t>AUT_PA_PC_NewSubmission_26_PA_PreQualification_PreviousPolicydidnotrenew</t>
  </si>
  <si>
    <t>AUT_PA_PC_NewSubmission_27_PA_PreQualification_NotKnown</t>
  </si>
  <si>
    <t>AUT_PA_PC_NewSubmission_28_PA_PreQualification_ApplicantLicense_CurrentCanceled</t>
  </si>
  <si>
    <t>AUT_PA_PC_NewSubmission_29_PA_PreQualification_ApplicantLicense_EverCanceled</t>
  </si>
  <si>
    <t>AUT_PA_PC_NewSubmission_30_PA_PreQualification_DriverCovictions</t>
  </si>
  <si>
    <t>AUT_PA_PC_NewSubmission_31_PA_PreQualification_PolicyCanceled</t>
  </si>
  <si>
    <t>AUT_PA_PC_NewSubmission_32_PA_PreQualification_Negative</t>
  </si>
  <si>
    <t>AUT_PA_PC_NewSubmission_33_PI_QuoteNeeded_BackDated</t>
  </si>
  <si>
    <t>AUT_PA_PC_NewSubmission_34_PI_QuoteNeeded_FutureDate</t>
  </si>
  <si>
    <t>AUT_PA_PC_NewSubmission_35_PI_PrimaryNamedInsured_ChangeTo_NewPerson</t>
  </si>
  <si>
    <t>AUT_PA_PC_NewSubmission_36_PI_PrimaryNamedInsured_ChangeTo_From_AddressBook</t>
  </si>
  <si>
    <t>AUT_PA_PC_NewSubmission_37_PI_Policy_Address_ChangeTo_Existing_Address</t>
  </si>
  <si>
    <t>AUT_PA_PC_NewSubmission_38_PI_Policy_Address_ChangeTo_New_Address</t>
  </si>
  <si>
    <t>AUT_PA_PC_NewSubmission_39_PI_Policy_Address_ChangeTo_EditCurrent_Address</t>
  </si>
  <si>
    <t>AUT_PA_PC_NewSubmission_41_PI_AdditionalInsured_Add</t>
  </si>
  <si>
    <t>AUT_PA_PC_NewSubmission_42_PI_AdditionalInsured_Modify</t>
  </si>
  <si>
    <t>AUT_PA_PC_NewSubmission_43_PI_AdditionalInsured_Delete</t>
  </si>
  <si>
    <t>AUT_PA_PC_NewSubmission_44_PI_SecondaryNamedInsured_Add</t>
  </si>
  <si>
    <t>AUT_PA_PC_NewSubmission_45_PI_SecondaryNamedInsured_Modify</t>
  </si>
  <si>
    <t>AUT_PA_PC_NewSubmission_46_PI_SecondaryNamedInsured_Delete</t>
  </si>
  <si>
    <t>AUT_PA_PC_NewSubmission_47_PI_TermType_Annual</t>
  </si>
  <si>
    <t>AUT_PA_PC_NewSubmission_48_PI_EffectiveDate_BackDated</t>
  </si>
  <si>
    <t>AUT_PA_PC_NewSubmission_49_PI_EffectiveDate_FutureDated</t>
  </si>
  <si>
    <t>AUT_PA_PC_NewSubmission_50_PI_WrittenDate_BackDated</t>
  </si>
  <si>
    <t>AUT_PA_PC_NewSubmission_51_PI_WrittenDate_FutureDated</t>
  </si>
  <si>
    <t>AUT_PA_PC_NewSubmission_52_PI_AffinityGoup</t>
  </si>
  <si>
    <t>AUT_PA_PC_NewSubmission_53_PI_Organization_Modify</t>
  </si>
  <si>
    <t>AUT_PA_PC_NewSubmission_54_PI_UnderwritingCompany</t>
  </si>
  <si>
    <t>AUT_PA_PC_NewSubmission_55_PI_Negative_EffectiveDate</t>
  </si>
  <si>
    <t>AUT_PA_PC_NewSubmission_56_PA_Driver_Add_NewPerson</t>
  </si>
  <si>
    <t>AUT_PA_PC_NewSubmission_57_PA_Driver_Add_From_Addressbook</t>
  </si>
  <si>
    <t>AUT_PA_PC_NewSubmission_58_PA_Driver_Add_ExistingDriver</t>
  </si>
  <si>
    <t>AUT_PA_PC_NewSubmission_59_PA_Driver_Modify</t>
  </si>
  <si>
    <t>AUT_PA_PC_NewSubmission_60_PA_Driver_Modify_ContactDetails</t>
  </si>
  <si>
    <t>AUT_PA_PC_NewSubmission_61_PA_Driver_Modify_Roles</t>
  </si>
  <si>
    <t>AUT_PA_PC_NewSubmission_62_PA_Driver_Modify_Addresses_Add</t>
  </si>
  <si>
    <t>AUT_PA_PC_NewSubmission_63_PA_Driver_Modify_Addresses_Modify</t>
  </si>
  <si>
    <t>AUT_PA_PC_NewSubmission_64_PA_Driver_MVRReportDetails</t>
  </si>
  <si>
    <t>AUT_PA_PC_NewSubmission_65_PA_Driver_Remove</t>
  </si>
  <si>
    <t>AUT_PA_PC_NewSubmission_66_PA_Driver_Negative_Atleast1Driver</t>
  </si>
  <si>
    <t>AUT_PA_PC_NewSubmission_67_PA_Driver_Negative_Roles</t>
  </si>
  <si>
    <t>AUT_PA_PC_NewSubmission_68_PA_Driver_Negative_AgeLessThan25</t>
  </si>
  <si>
    <t>AUT_PA_PC_NewSubmission_69_PA_CreateVehicle</t>
  </si>
  <si>
    <t>AUT_PA_PC_NewSubmission_70_PA_Vehicle_Modify</t>
  </si>
  <si>
    <t>AUT_PA_PC_NewSubmission_71_PA_RemoveVehicle</t>
  </si>
  <si>
    <t>AUT_PA_PC_NewSubmission_72_PA_Vehicle_AdditionalInterest_Add_NewPerson</t>
  </si>
  <si>
    <t>AUT_PA_PC_NewSubmission_73_PA_Vehicle_AdditionalInterest_Add_NewCompany</t>
  </si>
  <si>
    <t>AUT_PA_PC_NewSubmission_74_PA_Vehicle_AdditionalInterest_Add_From_Addressbook</t>
  </si>
  <si>
    <t>AUT_PA_PC_NewSubmission_75_PA_Vehicle_AdditionalInterest_Add_OtherContacts</t>
  </si>
  <si>
    <t>AUT_PA_PC_NewSubmission_76_PA_Vehicle_Negative_Atleast1Vehicle</t>
  </si>
  <si>
    <t>AUT_PA_PC_NewSubmission_77_PA_Vehicle_Negative_AssignDriver</t>
  </si>
  <si>
    <t>AUT_PA_PC_NewSubmission_78_PA_Vehicle_Negative_VIN</t>
  </si>
  <si>
    <t>AUT_PA_PC_NewSubmission_79_PA_Vehicle_Negative_LicenseState</t>
  </si>
  <si>
    <t>AUT_PA_PC_NewSubmission_80_PA_Vehicle_Negative_CostNew</t>
  </si>
  <si>
    <t>AUT_PA_PC_NewSubmission_81_PA_Coverages_AllVehicles_Add</t>
  </si>
  <si>
    <t>AUT_PA_PC_NewSubmission_82_PA_Coverages_AllVehicles_Modify</t>
  </si>
  <si>
    <t>AUT_PA_PC_NewSubmission_83_PA_Coverages_AllVehicles_Remove</t>
  </si>
  <si>
    <t>AUT_PA_PC_NewSubmission_84_PA_Coverages_PerVehicle_Add</t>
  </si>
  <si>
    <t>AUT_PA_PC_NewSubmission_85_PA_Coverages_PerVehicle_Modify</t>
  </si>
  <si>
    <t>AUT_PA_PC_NewSubmission_86_PA_Coverages_PerVehicle_Remove</t>
  </si>
  <si>
    <t>AUT_PA_PC_NewSubmission_87_PA_AdditionalCoverages_AllVehicles_Add</t>
  </si>
  <si>
    <t>AUT_PA_PC_NewSubmission_88_PA_AdditionalCoverages_AllVehicles_Modify</t>
  </si>
  <si>
    <t>AUT_PA_PC_NewSubmission_89_PA_AdditionalCoverages_AllVehicles_Remove</t>
  </si>
  <si>
    <t>AUT_PA_PC_NewSubmission_90_PA_AdditionalCoverages_PerVehicle_Add</t>
  </si>
  <si>
    <t>AUT_PA_PC_NewSubmission_91_PA_AdditionalCoverages_PerVehicle_Modify</t>
  </si>
  <si>
    <t>AUT_PA_PC_NewSubmission_92_PA_AdditionalCoverages_PerVehicle_Remove</t>
  </si>
  <si>
    <t>AUT_PA_PC_NewSubmission_93_PA_ExclusionandCondition_Add_Exclusion</t>
  </si>
  <si>
    <t>AUT_PA_PC_NewSubmission_94_PA_ExclusionandCondition_Add_Condition</t>
  </si>
  <si>
    <t>AUT_PA_PC_NewSubmission_95_PA_ExclusionandCondition_Add_ExclusionandCondition</t>
  </si>
  <si>
    <t>AUT_PA_PC_NewSubmission_96_PA_ExclusionandCondition_Modify_Exclusion</t>
  </si>
  <si>
    <t>AUT_PA_PC_NewSubmission_97_PA_ExclusionandCondition_Modify_Condition</t>
  </si>
  <si>
    <t>AUT_PA_PC_NewSubmission_98_PA_ExclusionandCondition_Modify_ExclusionandCondition</t>
  </si>
  <si>
    <t>AUT_PA_PC_NewSubmission_99_PA_RiskAnalysis_ApproveUWIssue</t>
  </si>
  <si>
    <t>AUT_PA_PC_NewSubmission_100_RiskAnalysis_AddUWIssue</t>
  </si>
  <si>
    <t>AUT_PA_PC_NewSubmission_101_RiskAnalysis_ApproveUWIssue</t>
  </si>
  <si>
    <t>AUT_PA_PC_NewSubmission_102_RiskAnalysis_AddContingency</t>
  </si>
  <si>
    <t>AUT_PA_PC_NewSubmission_103_RiskAnalysis_LockforReview</t>
  </si>
  <si>
    <t>AUT_PA_PC_NewSubmission_104_RiskAnalysis_RequestApproval</t>
  </si>
  <si>
    <t>AUT_PA_PC_NewSubmission_105_RiskAnalysis_PriorPolicies_Add</t>
  </si>
  <si>
    <t>AUT_PA_PC_NewSubmission_106_RiskAnalysis_PriorPolicies_Modify</t>
  </si>
  <si>
    <t>AUT_PA_PC_NewSubmission_107_RiskAnalysis_PriorPolicies_Remove</t>
  </si>
  <si>
    <t>AUT_PA_PC_NewSubmission_108_RiskAnalysis_Claims</t>
  </si>
  <si>
    <t>AUT_PA_PC_NewSubmission_109_RiskAnalysis_PriorLosses_Add</t>
  </si>
  <si>
    <t>AUT_PA_PC_NewSubmission_110_RiskAnalysis_PriorLosses_Modify</t>
  </si>
  <si>
    <t>AUT_PA_PC_NewSubmission_111_RiskAnalysis_PriorLosses_Remove</t>
  </si>
  <si>
    <t>AUT_PA_PC_NewSubmission_112_PolicyReview_InsuredDetais</t>
  </si>
  <si>
    <t>AUT_PA_PC_NewSubmission_113_PA_PolicyReview</t>
  </si>
  <si>
    <t>AUT_PA_PC_NewSubmission_114_Quote_InsuredDetais</t>
  </si>
  <si>
    <t>AUT_PA_PC_NewSubmission_115_PA_Quote</t>
  </si>
  <si>
    <t>AUT_PA_PC_NewSubmission_116_PA_Forms</t>
  </si>
  <si>
    <t>AUT_PA_PC_NewSubmission_117_Pay_BillingMethod_DirectBill</t>
  </si>
  <si>
    <t>AUT_PA_PC_NewSubmission_118_Pay_BillingMethod_ListBill</t>
  </si>
  <si>
    <t>AUT_PA_PC_NewSubmission_119_Pay_AlternateBillingAccount_Search</t>
  </si>
  <si>
    <t>AUT_PA_PC_NewSubmission_120_Pay_AlternateBillingAccount_BillingSubAccount</t>
  </si>
  <si>
    <t>AUT_PA_PC_NewSubmission_121_Pay_AlternateBillingContact_NewCompany</t>
  </si>
  <si>
    <t>AUT_PA_PC_NewSubmission_122_Pay_AlternateBillingContact_NewPerson</t>
  </si>
  <si>
    <t>AUT_PA_PC_NewSubmission_123_Pay_AlternateBillingContact_From_AddressBook</t>
  </si>
  <si>
    <t>AUT_PA_PC_NewSubmission_124_Pay_AlternateBillingContact_ExistingBillingContact</t>
  </si>
  <si>
    <t>AUT_PA_PC_NewSubmission_125_Pay_AlternateBillingContact_OtherContact</t>
  </si>
  <si>
    <t>AUT_PA_PC_NewSubmission_126_Pay_PaymentSchedule_A</t>
  </si>
  <si>
    <t>AUT_PA_PC_NewSubmission_127_Pay_PaymentSchedule_B</t>
  </si>
  <si>
    <t>AUT_PA_PC_NewSubmission_128_Pay_PaymentSchedule_C</t>
  </si>
  <si>
    <t>AUT_PA_PC_NewSubmission_129_Pay_PaymentSchedule_D</t>
  </si>
  <si>
    <t>AUT_PA_PC_NewSubmission_130_Pay_PaymentSchedule_E</t>
  </si>
  <si>
    <t>AUT_PA_PC_NewSubmission_131_Pay_PaymentSchedule_F</t>
  </si>
  <si>
    <t>AUT_PA_PC_NewSubmission_132_Pay_PaymentSchedule_Monthly</t>
  </si>
  <si>
    <t>AUT_PA_PC_NewSubmission_133_Pay_PaymentSchedule_Monthly2</t>
  </si>
  <si>
    <t>AUT_PA_PC_NewSubmission_134_Pay_PaymentSchedule_Monthly3</t>
  </si>
  <si>
    <t>AUT_PA_PC_NewSubmission_135_Pay_PaymentSchedule_EveryOtherWeek</t>
  </si>
  <si>
    <t>AUT_PA_PC_NewSubmission_136_Pay_FixInvoice_BillDute</t>
  </si>
  <si>
    <t>AUT_PA_PC_NewSubmission_137_Pay_FixInvoice_DueDute</t>
  </si>
  <si>
    <t>AUT_PA_PC_NewSubmission_138_Pay_PayUsing_ACH_EFT</t>
  </si>
  <si>
    <t>AUT_PA_PC_NewSubmission_139_Pay_PayUsing_CreditCard</t>
  </si>
  <si>
    <t>AUT_PA_PC_NewSubmission_140_Pay_UpFrontPayment_HeldByAgent</t>
  </si>
  <si>
    <t>AUT_PA_PC_NewSubmission_141_Pay_UpFrontPayment_Check</t>
  </si>
  <si>
    <t>AUT_PA_PC_NewSubmission_142_Pay_UpFrontPayment_Cash</t>
  </si>
  <si>
    <t>AUT_PA_PC_NewSubmission_143_Pay_UpFrontPayment_Electronic</t>
  </si>
  <si>
    <t>AUT_PA_PC_NewSubmission_144_Policy_NewSubmission</t>
  </si>
  <si>
    <t>AUT_PA_PC_NewSubmission_145_Versions_Multiple_FullApplication</t>
  </si>
  <si>
    <t>AUT_PA_PC_NewSubmission_146_Versions_Multiple_FA_DefaultbaseState</t>
  </si>
  <si>
    <t>AUT_PA_PC_NewSubmission_147_Versions_Multiple_FA_Defaulteffectivedate</t>
  </si>
  <si>
    <t>AUT_PA_PC_NewSubmission_148_Versions_Multiple_QuickQuote</t>
  </si>
  <si>
    <t>AUT_PA_PC_NewSubmission_149_Versions_Multiple_QQ_DefaultbaseState</t>
  </si>
  <si>
    <t>AUT_PA_PC_NewSubmission_150_Versions_Multiple_QQ_Defaulteffectivedate</t>
  </si>
  <si>
    <t>AUT_PA_PC_NewSubmission_151_Versions_SideBySide</t>
  </si>
  <si>
    <t>AUT_PA_PC_NewSubmission_152_Quote_CloseOptions_Withdraw</t>
  </si>
  <si>
    <t>AUT_PA_PC_NewSubmission_153_Quote_CloseOptions_Decline</t>
  </si>
  <si>
    <t>AUT_PA_PC_NewSubmission_154_Quote_CloseOptions_NotTaken</t>
  </si>
  <si>
    <t>AUT_PA_PC_NewSubmission_155_Quote_BindOption_BindOnly</t>
  </si>
  <si>
    <t>AUT_PA_PC_NewSubmission_156_SubmissionBound_PolicyNumberValidation</t>
  </si>
  <si>
    <t>AUT_PA_PC_NewSubmission_157_SubmissionManager</t>
  </si>
  <si>
    <t>AUT_PA_PC_NewSubmission_158_SaveDraft</t>
  </si>
  <si>
    <t>AUT_PA_PC_NewSubmission_159_EditPolicyTransaction</t>
  </si>
  <si>
    <t>AUT_PA_PC_NewSubmission_160_ReleaseLock</t>
  </si>
  <si>
    <t>AUT_PA_PC_NewSubmission_161_BureauID</t>
  </si>
  <si>
    <t>ExistingAddress1</t>
  </si>
  <si>
    <t>New Address</t>
  </si>
  <si>
    <t>123  Modify Suites</t>
  </si>
  <si>
    <t>123  Add Suites</t>
  </si>
  <si>
    <t>2957563716</t>
  </si>
  <si>
    <t>FbIUKVlfD Automation</t>
  </si>
  <si>
    <t>$1,166.00</t>
  </si>
  <si>
    <t>$1,443.00</t>
  </si>
  <si>
    <t>$79.00</t>
  </si>
  <si>
    <t>$1,522.00</t>
  </si>
  <si>
    <t>$223.30</t>
  </si>
  <si>
    <t>$144.30</t>
  </si>
  <si>
    <t>$129.87</t>
  </si>
  <si>
    <t>SA_CompanyNameExactMatch</t>
  </si>
  <si>
    <t>Suites
South Avenue
DownTown
Anchorage, AK 99501</t>
  </si>
  <si>
    <t>223.30</t>
  </si>
  <si>
    <t>3153354174</t>
  </si>
  <si>
    <t>mzqZEiYzg Automation</t>
  </si>
  <si>
    <t>2517725902</t>
  </si>
  <si>
    <t>AS_D_HomeAddress</t>
  </si>
  <si>
    <t>AS_D_Status</t>
  </si>
  <si>
    <t>Pending</t>
  </si>
  <si>
    <t>Active</t>
  </si>
  <si>
    <t>Submission (Quoted)</t>
  </si>
  <si>
    <t>250</t>
  </si>
  <si>
    <t>WkdfFYDED Automation</t>
  </si>
  <si>
    <t>0068053674</t>
  </si>
  <si>
    <t>DqkpAHydO Automation</t>
  </si>
  <si>
    <t>0068138509</t>
  </si>
  <si>
    <t>DR_A_ADD_Address1</t>
  </si>
  <si>
    <t>DR_A_ADD_State</t>
  </si>
  <si>
    <t>DR_A_ADD_AddressType</t>
  </si>
  <si>
    <t>DR_A_ADD_AddressDescription</t>
  </si>
  <si>
    <t>DR_A_ADD_ValidUntil</t>
  </si>
  <si>
    <t>Address modified by Automation</t>
  </si>
  <si>
    <t>Address added by Automation</t>
  </si>
  <si>
    <t>321  Modify Suites</t>
  </si>
  <si>
    <t>wuHMIRHgH Automation</t>
  </si>
  <si>
    <t>0069645009</t>
  </si>
  <si>
    <t>quSpHlyiP Automation</t>
  </si>
  <si>
    <t>0069739026</t>
  </si>
  <si>
    <t>qrpXgIHtz Automation</t>
  </si>
  <si>
    <t>0070908705</t>
  </si>
  <si>
    <t>PAC_CT_CATAV_UninsuredMotoristBodilyInjury</t>
  </si>
  <si>
    <t>PAC_CT_CATAV_UMBI_UninsuredMotoristBILimits</t>
  </si>
  <si>
    <t>PAC_ACT_CATAV_RentalCarLossOfUse</t>
  </si>
  <si>
    <t>PAC_ACT_CATAV_RCL_RentalCarLossOfUseLimit</t>
  </si>
  <si>
    <t>Add</t>
  </si>
  <si>
    <t>Verify</t>
  </si>
  <si>
    <t>memqcVIRh Automation</t>
  </si>
  <si>
    <t>0071840674</t>
  </si>
  <si>
    <t>lizWZRysQ Automation</t>
  </si>
  <si>
    <t>0072464069</t>
  </si>
  <si>
    <t>gCEhRbtRp Automation</t>
  </si>
  <si>
    <t>0072843604</t>
  </si>
  <si>
    <t>huSeGebZT Automation</t>
  </si>
  <si>
    <t>0072944582</t>
  </si>
  <si>
    <t>wbGIMySal Automation</t>
  </si>
  <si>
    <t>0073037681</t>
  </si>
  <si>
    <t>ZfKElzPIh Automation</t>
  </si>
  <si>
    <t>0073375963</t>
  </si>
  <si>
    <t>gfORjxfCj Automation</t>
  </si>
  <si>
    <t>0927786387</t>
  </si>
  <si>
    <t>iRByncFsF Automation</t>
  </si>
  <si>
    <t>0073668224</t>
  </si>
  <si>
    <t>SfMfoQNLq Automation</t>
  </si>
  <si>
    <t>0073771941</t>
  </si>
  <si>
    <t>WHiSgaUni Automation</t>
  </si>
  <si>
    <t>0073866926</t>
  </si>
  <si>
    <t>sBbxzNvQq Automation</t>
  </si>
  <si>
    <t>TZzrcIvos Automation</t>
  </si>
  <si>
    <t>gzqgqyMSY Automation</t>
  </si>
  <si>
    <t>0074221878</t>
  </si>
  <si>
    <t>dcXUHxeXU Automation</t>
  </si>
  <si>
    <t>FEayQezbf Automation</t>
  </si>
  <si>
    <t>tVNkSdgGe Automation</t>
  </si>
  <si>
    <t>0074669861</t>
  </si>
  <si>
    <t>INCUEWpiz Automation</t>
  </si>
  <si>
    <t>0074781802</t>
  </si>
  <si>
    <t>neephjeDz Automation</t>
  </si>
  <si>
    <t>0074864901</t>
  </si>
  <si>
    <t>PA_PC_Description</t>
  </si>
  <si>
    <t>PA_PC_EffectiveDate</t>
  </si>
  <si>
    <t>AUT_PA_PC_NewSubmission_PolicyChange</t>
  </si>
  <si>
    <t>Automation Policy Change</t>
  </si>
  <si>
    <t>PA_CP_Source</t>
  </si>
  <si>
    <t>PA_CP_Reason</t>
  </si>
  <si>
    <t>PA_CP_Reason _Description</t>
  </si>
  <si>
    <t>PA_CP_Refund_Method</t>
  </si>
  <si>
    <t>PA_CP_Cancellation _Effective_ Date</t>
  </si>
  <si>
    <t>Policy rewritten or replaced (flat cancel)</t>
  </si>
  <si>
    <t>Flat</t>
  </si>
  <si>
    <t>PA_CP_PolicyNumber</t>
  </si>
  <si>
    <t>PA_CP_Primary_Name_ Insured</t>
  </si>
  <si>
    <t>PA_CP_Address</t>
  </si>
  <si>
    <t>PA_CP_County</t>
  </si>
  <si>
    <t>PA_CP_Address _Type</t>
  </si>
  <si>
    <t>PA_CP_Address Description</t>
  </si>
  <si>
    <t>0311128914</t>
  </si>
  <si>
    <t>493 OPCdZpF Suites
South Avenue
DownTown
Anchorage, AK 99501</t>
  </si>
  <si>
    <t>PA_SR_Term _Type</t>
  </si>
  <si>
    <t>PA_SR_Term _Number</t>
  </si>
  <si>
    <t>PA_SR_Written_Date</t>
  </si>
  <si>
    <t>PA_SR_Effective_Date</t>
  </si>
  <si>
    <t>PA_SR_Expiration_Date</t>
  </si>
  <si>
    <t>PA_SR_Effective_Date_of_Reinstatement</t>
  </si>
  <si>
    <t>PA_SR_Reason</t>
  </si>
  <si>
    <t>PA_SR_Reason_Description</t>
  </si>
  <si>
    <t>04/22/2021</t>
  </si>
  <si>
    <t>10/22/2021</t>
  </si>
  <si>
    <t>Reinstatement Canceled</t>
  </si>
  <si>
    <t>AUT_PA_PC_CancelPolicy_01</t>
  </si>
  <si>
    <t>AUT_PA_PC_ChangePolicy_01</t>
  </si>
  <si>
    <t>AUT_PA_PC_IssuePolicy_01</t>
  </si>
  <si>
    <t>AUT_PA_PC_ReinstatePolicy_01</t>
  </si>
  <si>
    <t>AUT_PA_PC_RenewPolicy_01</t>
  </si>
  <si>
    <t>AUT_PA_PC_Rewrite_FullTerm_01</t>
  </si>
  <si>
    <t>AUT_PA_PC_Rewrite_NewTerm_01</t>
  </si>
  <si>
    <t>AUT_PA_PC_Rewrite_RemainingOfTerm_01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</si>
</sst>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_);[Red]\(&quot;$&quot;#,##0.00\)"/>
    <numFmt numFmtId="165" formatCode="mm\/dd\/yyyy"/>
    <numFmt numFmtId="166" formatCode="mmddyyyyhhmmss"/>
    <numFmt numFmtId="167" formatCode="yyyy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1F1F1F"/>
      <name val="Source Sans Pro"/>
      <family val="2"/>
    </font>
    <font>
      <sz val="11"/>
      <color theme="0"/>
      <name val="Calibri"/>
      <family val="2"/>
      <scheme val="minor"/>
    </font>
    <font>
      <sz val="11"/>
      <color rgb="FF1F1F1F"/>
      <name val="Calibri"/>
      <family val="2"/>
      <scheme val="minor"/>
    </font>
    <font>
      <sz val="11"/>
      <color rgb="FF22222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2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/>
    <xf numFmtId="0" fontId="0" fillId="0" borderId="1" xfId="0" applyNumberFormat="1" applyBorder="1" applyAlignment="1">
      <alignment vertical="center"/>
    </xf>
    <xf numFmtId="0" fontId="1" fillId="2" borderId="1" xfId="0" applyNumberFormat="1" applyFont="1" applyFill="1" applyBorder="1" applyAlignment="1">
      <alignment horizontal="left" vertical="center"/>
    </xf>
    <xf numFmtId="15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/>
    <xf numFmtId="0" fontId="0" fillId="4" borderId="1" xfId="0" applyFill="1" applyBorder="1" applyAlignment="1">
      <alignment vertical="center"/>
    </xf>
    <xf numFmtId="0" fontId="0" fillId="4" borderId="0" xfId="0" applyFill="1"/>
    <xf numFmtId="0" fontId="0" fillId="5" borderId="1" xfId="0" applyFill="1" applyBorder="1" applyAlignment="1">
      <alignment vertical="center"/>
    </xf>
    <xf numFmtId="0" fontId="0" fillId="5" borderId="0" xfId="0" applyFill="1"/>
    <xf numFmtId="0" fontId="0" fillId="4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left"/>
    </xf>
    <xf numFmtId="0" fontId="0" fillId="10" borderId="1" xfId="0" applyFill="1" applyBorder="1" applyAlignment="1">
      <alignment horizontal="left"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/>
    <xf numFmtId="0" fontId="0" fillId="0" borderId="0" xfId="0" applyAlignment="1">
      <alignment horizontal="left" vertical="center"/>
    </xf>
    <xf numFmtId="0" fontId="0" fillId="10" borderId="0" xfId="0" applyFill="1"/>
    <xf numFmtId="0" fontId="0" fillId="11" borderId="1" xfId="0" applyFill="1" applyBorder="1" applyAlignment="1">
      <alignment horizontal="left"/>
    </xf>
    <xf numFmtId="0" fontId="0" fillId="0" borderId="0" xfId="0" applyFill="1"/>
    <xf numFmtId="0" fontId="0" fillId="4" borderId="1" xfId="0" applyFill="1" applyBorder="1"/>
    <xf numFmtId="0" fontId="0" fillId="0" borderId="3" xfId="0" applyBorder="1"/>
    <xf numFmtId="0" fontId="0" fillId="0" borderId="0" xfId="0" applyBorder="1" applyAlignment="1">
      <alignment vertical="center"/>
    </xf>
    <xf numFmtId="49" fontId="0" fillId="0" borderId="1" xfId="0" applyNumberFormat="1" applyBorder="1"/>
    <xf numFmtId="49" fontId="0" fillId="0" borderId="0" xfId="0" applyNumberFormat="1"/>
    <xf numFmtId="0" fontId="0" fillId="0" borderId="2" xfId="0" applyBorder="1" applyAlignment="1">
      <alignment vertical="center"/>
    </xf>
    <xf numFmtId="165" fontId="0" fillId="0" borderId="1" xfId="0" applyNumberFormat="1" applyBorder="1" applyAlignment="1">
      <alignment vertical="center"/>
    </xf>
    <xf numFmtId="0" fontId="0" fillId="0" borderId="1" xfId="0" applyFill="1" applyBorder="1"/>
    <xf numFmtId="0" fontId="0" fillId="0" borderId="1" xfId="0" applyNumberFormat="1" applyBorder="1" applyAlignment="1"/>
    <xf numFmtId="49" fontId="0" fillId="0" borderId="1" xfId="0" applyNumberFormat="1" applyFill="1" applyBorder="1" applyAlignment="1">
      <alignment vertical="center"/>
    </xf>
    <xf numFmtId="0" fontId="0" fillId="5" borderId="1" xfId="0" applyFill="1" applyBorder="1"/>
    <xf numFmtId="165" fontId="0" fillId="5" borderId="1" xfId="0" applyNumberFormat="1" applyFill="1" applyBorder="1"/>
    <xf numFmtId="165" fontId="0" fillId="4" borderId="1" xfId="0" applyNumberFormat="1" applyFill="1" applyBorder="1"/>
    <xf numFmtId="0" fontId="0" fillId="0" borderId="0" xfId="0" applyFont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 wrapText="1"/>
    </xf>
    <xf numFmtId="165" fontId="0" fillId="5" borderId="1" xfId="0" applyNumberForma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left" vertical="center" wrapText="1"/>
    </xf>
    <xf numFmtId="3" fontId="1" fillId="8" borderId="1" xfId="0" applyNumberFormat="1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14" fontId="0" fillId="6" borderId="1" xfId="0" applyNumberForma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0" fillId="0" borderId="0" xfId="0" applyNumberFormat="1" applyAlignment="1">
      <alignment horizontal="left" vertical="center"/>
    </xf>
    <xf numFmtId="0" fontId="0" fillId="5" borderId="1" xfId="0" applyNumberFormat="1" applyFill="1" applyBorder="1" applyAlignment="1">
      <alignment horizontal="left" vertical="center"/>
    </xf>
    <xf numFmtId="0" fontId="0" fillId="5" borderId="0" xfId="0" applyNumberFormat="1" applyFill="1" applyAlignment="1">
      <alignment horizontal="left" vertical="center"/>
    </xf>
    <xf numFmtId="0" fontId="0" fillId="4" borderId="1" xfId="0" applyNumberFormat="1" applyFill="1" applyBorder="1" applyAlignment="1">
      <alignment horizontal="left" vertical="center"/>
    </xf>
    <xf numFmtId="0" fontId="0" fillId="4" borderId="0" xfId="0" applyNumberFormat="1" applyFill="1" applyAlignment="1">
      <alignment horizontal="left" vertical="center"/>
    </xf>
    <xf numFmtId="0" fontId="0" fillId="6" borderId="1" xfId="0" applyNumberFormat="1" applyFill="1" applyBorder="1" applyAlignment="1">
      <alignment horizontal="left" vertical="center"/>
    </xf>
    <xf numFmtId="0" fontId="0" fillId="6" borderId="0" xfId="0" applyNumberFormat="1" applyFill="1" applyAlignment="1">
      <alignment horizontal="left" vertical="center"/>
    </xf>
    <xf numFmtId="0" fontId="0" fillId="12" borderId="1" xfId="0" applyNumberFormat="1" applyFill="1" applyBorder="1" applyAlignment="1">
      <alignment horizontal="left" vertical="center"/>
    </xf>
    <xf numFmtId="0" fontId="0" fillId="12" borderId="0" xfId="0" applyNumberFormat="1" applyFill="1" applyAlignment="1">
      <alignment horizontal="left" vertical="center"/>
    </xf>
    <xf numFmtId="0" fontId="0" fillId="13" borderId="1" xfId="0" applyNumberFormat="1" applyFill="1" applyBorder="1" applyAlignment="1">
      <alignment horizontal="left" vertical="center"/>
    </xf>
    <xf numFmtId="0" fontId="0" fillId="13" borderId="0" xfId="0" applyNumberFormat="1" applyFill="1" applyAlignment="1">
      <alignment horizontal="left" vertical="center"/>
    </xf>
    <xf numFmtId="0" fontId="0" fillId="14" borderId="1" xfId="0" applyNumberFormat="1" applyFill="1" applyBorder="1" applyAlignment="1">
      <alignment horizontal="left" vertical="center"/>
    </xf>
    <xf numFmtId="0" fontId="0" fillId="14" borderId="0" xfId="0" applyNumberFormat="1" applyFill="1" applyAlignment="1">
      <alignment horizontal="left" vertical="center"/>
    </xf>
    <xf numFmtId="0" fontId="0" fillId="15" borderId="1" xfId="0" applyNumberFormat="1" applyFill="1" applyBorder="1" applyAlignment="1">
      <alignment horizontal="left" vertical="center"/>
    </xf>
    <xf numFmtId="165" fontId="0" fillId="15" borderId="1" xfId="0" applyNumberFormat="1" applyFill="1" applyBorder="1" applyAlignment="1">
      <alignment horizontal="left" vertical="center"/>
    </xf>
    <xf numFmtId="49" fontId="0" fillId="15" borderId="1" xfId="0" applyNumberFormat="1" applyFill="1" applyBorder="1" applyAlignment="1">
      <alignment horizontal="left" vertical="center"/>
    </xf>
    <xf numFmtId="0" fontId="0" fillId="15" borderId="0" xfId="0" applyNumberFormat="1" applyFill="1" applyAlignment="1">
      <alignment horizontal="left" vertical="center"/>
    </xf>
    <xf numFmtId="0" fontId="0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4" borderId="0" xfId="0" applyFont="1" applyFill="1" applyAlignment="1">
      <alignment horizontal="left" vertical="center" wrapText="1"/>
    </xf>
    <xf numFmtId="164" fontId="6" fillId="6" borderId="1" xfId="0" applyNumberFormat="1" applyFont="1" applyFill="1" applyBorder="1" applyAlignment="1">
      <alignment horizontal="left" vertical="center" wrapText="1"/>
    </xf>
    <xf numFmtId="164" fontId="5" fillId="6" borderId="1" xfId="0" applyNumberFormat="1" applyFont="1" applyFill="1" applyBorder="1" applyAlignment="1">
      <alignment horizontal="left" vertical="center" wrapText="1"/>
    </xf>
    <xf numFmtId="0" fontId="0" fillId="6" borderId="0" xfId="0" applyFont="1" applyFill="1" applyAlignment="1">
      <alignment horizontal="left" vertical="center" wrapText="1"/>
    </xf>
    <xf numFmtId="0" fontId="0" fillId="12" borderId="1" xfId="0" applyFont="1" applyFill="1" applyBorder="1" applyAlignment="1">
      <alignment horizontal="left" vertical="center" wrapText="1"/>
    </xf>
    <xf numFmtId="0" fontId="0" fillId="12" borderId="0" xfId="0" applyFont="1" applyFill="1" applyAlignment="1">
      <alignment horizontal="left" vertical="center" wrapText="1"/>
    </xf>
    <xf numFmtId="0" fontId="4" fillId="16" borderId="1" xfId="0" applyFont="1" applyFill="1" applyBorder="1" applyAlignment="1">
      <alignment horizontal="left" vertical="center" wrapText="1"/>
    </xf>
    <xf numFmtId="0" fontId="4" fillId="16" borderId="0" xfId="0" applyFont="1" applyFill="1" applyAlignment="1">
      <alignment horizontal="left" vertical="center" wrapText="1"/>
    </xf>
    <xf numFmtId="0" fontId="0" fillId="4" borderId="1" xfId="0" applyNumberFormat="1" applyFill="1" applyBorder="1" applyAlignment="1">
      <alignment horizontal="left" vertical="center" wrapText="1"/>
    </xf>
    <xf numFmtId="0" fontId="0" fillId="13" borderId="1" xfId="0" applyNumberFormat="1" applyFill="1" applyBorder="1" applyAlignment="1">
      <alignment horizontal="left" vertical="center" wrapText="1"/>
    </xf>
    <xf numFmtId="0" fontId="0" fillId="5" borderId="0" xfId="0" applyFill="1" applyAlignment="1">
      <alignment vertical="center"/>
    </xf>
    <xf numFmtId="166" fontId="0" fillId="4" borderId="1" xfId="0" applyNumberFormat="1" applyFill="1" applyBorder="1" applyAlignment="1">
      <alignment vertical="center"/>
    </xf>
    <xf numFmtId="0" fontId="0" fillId="4" borderId="0" xfId="0" applyFill="1" applyAlignment="1">
      <alignment vertical="center"/>
    </xf>
    <xf numFmtId="0" fontId="0" fillId="6" borderId="1" xfId="0" applyFill="1" applyBorder="1" applyAlignment="1">
      <alignment vertical="center"/>
    </xf>
    <xf numFmtId="165" fontId="0" fillId="6" borderId="1" xfId="0" applyNumberFormat="1" applyFill="1" applyBorder="1" applyAlignment="1">
      <alignment vertical="center"/>
    </xf>
    <xf numFmtId="0" fontId="0" fillId="6" borderId="0" xfId="0" applyFill="1" applyAlignment="1">
      <alignment vertical="center"/>
    </xf>
    <xf numFmtId="0" fontId="0" fillId="12" borderId="1" xfId="0" applyFill="1" applyBorder="1" applyAlignment="1">
      <alignment vertical="center"/>
    </xf>
    <xf numFmtId="0" fontId="0" fillId="12" borderId="0" xfId="0" applyFill="1" applyAlignment="1">
      <alignment vertical="center"/>
    </xf>
    <xf numFmtId="0" fontId="4" fillId="16" borderId="1" xfId="0" applyFont="1" applyFill="1" applyBorder="1" applyAlignment="1">
      <alignment horizontal="left" vertical="center"/>
    </xf>
    <xf numFmtId="0" fontId="4" fillId="16" borderId="1" xfId="0" applyFont="1" applyFill="1" applyBorder="1" applyAlignment="1">
      <alignment vertical="center"/>
    </xf>
    <xf numFmtId="0" fontId="4" fillId="16" borderId="0" xfId="0" applyFont="1" applyFill="1" applyAlignment="1">
      <alignment vertical="center"/>
    </xf>
    <xf numFmtId="0" fontId="0" fillId="6" borderId="1" xfId="0" applyFill="1" applyBorder="1"/>
    <xf numFmtId="165" fontId="0" fillId="6" borderId="1" xfId="0" applyNumberFormat="1" applyFill="1" applyBorder="1"/>
    <xf numFmtId="0" fontId="0" fillId="6" borderId="0" xfId="0" applyFill="1"/>
    <xf numFmtId="0" fontId="0" fillId="15" borderId="1" xfId="0" quotePrefix="1" applyNumberFormat="1" applyFill="1" applyBorder="1" applyAlignment="1">
      <alignment horizontal="left" vertical="center"/>
    </xf>
    <xf numFmtId="0" fontId="0" fillId="5" borderId="1" xfId="0" quotePrefix="1" applyNumberFormat="1" applyFill="1" applyBorder="1" applyAlignment="1">
      <alignment horizontal="left" vertical="center"/>
    </xf>
    <xf numFmtId="164" fontId="0" fillId="12" borderId="1" xfId="0" applyNumberFormat="1" applyFont="1" applyFill="1" applyBorder="1" applyAlignment="1">
      <alignment horizontal="left" vertical="center" wrapText="1"/>
    </xf>
    <xf numFmtId="164" fontId="0" fillId="5" borderId="1" xfId="0" applyNumberFormat="1" applyFill="1" applyBorder="1" applyAlignment="1">
      <alignment horizontal="left" vertical="center"/>
    </xf>
    <xf numFmtId="164" fontId="0" fillId="4" borderId="1" xfId="0" applyNumberFormat="1" applyFill="1" applyBorder="1" applyAlignment="1">
      <alignment horizontal="left" vertical="center" wrapText="1"/>
    </xf>
    <xf numFmtId="164" fontId="0" fillId="4" borderId="1" xfId="0" applyNumberFormat="1" applyFill="1" applyBorder="1" applyAlignment="1">
      <alignment horizontal="left" vertical="center"/>
    </xf>
    <xf numFmtId="164" fontId="0" fillId="13" borderId="1" xfId="0" applyNumberFormat="1" applyFill="1" applyBorder="1" applyAlignment="1">
      <alignment horizontal="left" vertical="center" wrapText="1"/>
    </xf>
    <xf numFmtId="164" fontId="0" fillId="13" borderId="1" xfId="0" applyNumberFormat="1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17" borderId="0" xfId="0" applyFill="1" applyAlignment="1">
      <alignment horizontal="left" vertical="center"/>
    </xf>
    <xf numFmtId="49" fontId="0" fillId="11" borderId="0" xfId="0" applyNumberFormat="1" applyFill="1"/>
    <xf numFmtId="49" fontId="0" fillId="0" borderId="1" xfId="0" applyNumberFormat="1" applyFill="1" applyBorder="1"/>
    <xf numFmtId="165" fontId="0" fillId="4" borderId="1" xfId="0" applyNumberFormat="1" applyFill="1" applyBorder="1" applyAlignment="1">
      <alignment vertical="center"/>
    </xf>
    <xf numFmtId="167" fontId="0" fillId="6" borderId="1" xfId="0" applyNumberFormat="1" applyFill="1" applyBorder="1" applyAlignment="1">
      <alignment vertical="center"/>
    </xf>
    <xf numFmtId="49" fontId="0" fillId="5" borderId="1" xfId="0" applyNumberFormat="1" applyFill="1" applyBorder="1"/>
    <xf numFmtId="49" fontId="0" fillId="5" borderId="1" xfId="0" quotePrefix="1" applyNumberFormat="1" applyFill="1" applyBorder="1"/>
    <xf numFmtId="49" fontId="0" fillId="5" borderId="0" xfId="0" applyNumberFormat="1" applyFill="1"/>
    <xf numFmtId="49" fontId="0" fillId="4" borderId="1" xfId="0" applyNumberFormat="1" applyFill="1" applyBorder="1"/>
    <xf numFmtId="49" fontId="0" fillId="4" borderId="0" xfId="0" applyNumberFormat="1" applyFill="1"/>
    <xf numFmtId="49" fontId="0" fillId="6" borderId="1" xfId="0" applyNumberFormat="1" applyFill="1" applyBorder="1"/>
    <xf numFmtId="49" fontId="0" fillId="6" borderId="1" xfId="0" quotePrefix="1" applyNumberFormat="1" applyFill="1" applyBorder="1"/>
    <xf numFmtId="49" fontId="0" fillId="6" borderId="0" xfId="0" applyNumberFormat="1" applyFill="1"/>
    <xf numFmtId="49" fontId="0" fillId="12" borderId="1" xfId="0" applyNumberFormat="1" applyFill="1" applyBorder="1"/>
    <xf numFmtId="49" fontId="0" fillId="12" borderId="1" xfId="0" quotePrefix="1" applyNumberFormat="1" applyFill="1" applyBorder="1"/>
    <xf numFmtId="49" fontId="0" fillId="12" borderId="0" xfId="0" applyNumberFormat="1" applyFill="1"/>
    <xf numFmtId="49" fontId="0" fillId="13" borderId="1" xfId="0" applyNumberFormat="1" applyFill="1" applyBorder="1"/>
    <xf numFmtId="49" fontId="0" fillId="13" borderId="0" xfId="0" applyNumberFormat="1" applyFill="1"/>
    <xf numFmtId="0" fontId="3" fillId="5" borderId="1" xfId="0" applyFont="1" applyFill="1" applyBorder="1"/>
    <xf numFmtId="0" fontId="3" fillId="5" borderId="0" xfId="0" applyFont="1" applyFill="1"/>
    <xf numFmtId="0" fontId="3" fillId="6" borderId="1" xfId="0" applyFont="1" applyFill="1" applyBorder="1"/>
    <xf numFmtId="0" fontId="3" fillId="6" borderId="0" xfId="0" applyFont="1" applyFill="1"/>
    <xf numFmtId="0" fontId="3" fillId="4" borderId="1" xfId="0" applyFont="1" applyFill="1" applyBorder="1"/>
    <xf numFmtId="0" fontId="3" fillId="4" borderId="0" xfId="0" applyFont="1" applyFill="1"/>
    <xf numFmtId="0" fontId="3" fillId="12" borderId="1" xfId="0" applyFont="1" applyFill="1" applyBorder="1"/>
    <xf numFmtId="0" fontId="3" fillId="12" borderId="0" xfId="0" applyFont="1" applyFill="1"/>
    <xf numFmtId="0" fontId="0" fillId="12" borderId="0" xfId="0" applyFill="1"/>
    <xf numFmtId="0" fontId="3" fillId="13" borderId="1" xfId="0" applyFont="1" applyFill="1" applyBorder="1"/>
    <xf numFmtId="0" fontId="3" fillId="13" borderId="0" xfId="0" applyFont="1" applyFill="1"/>
    <xf numFmtId="0" fontId="0" fillId="13" borderId="0" xfId="0" applyFill="1"/>
    <xf numFmtId="49" fontId="0" fillId="12" borderId="1" xfId="0" applyNumberFormat="1" applyFill="1" applyBorder="1" applyAlignment="1">
      <alignment vertical="center"/>
    </xf>
    <xf numFmtId="0" fontId="4" fillId="16" borderId="3" xfId="0" applyFont="1" applyFill="1" applyBorder="1" applyAlignment="1">
      <alignment vertical="center"/>
    </xf>
    <xf numFmtId="0" fontId="4" fillId="16" borderId="3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165" fontId="0" fillId="6" borderId="1" xfId="0" applyNumberFormat="1" applyFont="1" applyFill="1" applyBorder="1" applyAlignment="1">
      <alignment horizontal="left" vertical="center"/>
    </xf>
    <xf numFmtId="165" fontId="0" fillId="5" borderId="1" xfId="0" applyNumberForma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12" borderId="1" xfId="0" applyFill="1" applyBorder="1" applyAlignment="1">
      <alignment horizontal="left" vertical="center"/>
    </xf>
    <xf numFmtId="165" fontId="0" fillId="12" borderId="1" xfId="0" applyNumberFormat="1" applyFill="1" applyBorder="1" applyAlignment="1">
      <alignment horizontal="left" vertical="center"/>
    </xf>
    <xf numFmtId="0" fontId="0" fillId="12" borderId="0" xfId="0" applyFill="1" applyAlignment="1">
      <alignment horizontal="left" vertical="center"/>
    </xf>
    <xf numFmtId="0" fontId="0" fillId="14" borderId="1" xfId="0" applyFill="1" applyBorder="1" applyAlignment="1">
      <alignment horizontal="left" vertical="center"/>
    </xf>
    <xf numFmtId="0" fontId="0" fillId="14" borderId="0" xfId="0" applyFill="1" applyAlignment="1">
      <alignment horizontal="left" vertical="center"/>
    </xf>
    <xf numFmtId="49" fontId="0" fillId="6" borderId="1" xfId="0" applyNumberFormat="1" applyFill="1" applyBorder="1" applyAlignment="1">
      <alignment horizontal="left" vertical="center" wrapText="1"/>
    </xf>
    <xf numFmtId="49" fontId="0" fillId="13" borderId="1" xfId="0" applyNumberFormat="1" applyFont="1" applyFill="1" applyBorder="1" applyAlignment="1">
      <alignment horizontal="right" vertical="center"/>
    </xf>
    <xf numFmtId="49" fontId="0" fillId="14" borderId="1" xfId="0" applyNumberFormat="1" applyFont="1" applyFill="1" applyBorder="1" applyAlignment="1">
      <alignment horizontal="right" vertical="center"/>
    </xf>
    <xf numFmtId="49" fontId="0" fillId="15" borderId="1" xfId="0" applyNumberFormat="1" applyFont="1" applyFill="1" applyBorder="1" applyAlignment="1">
      <alignment horizontal="right" vertical="center"/>
    </xf>
    <xf numFmtId="49" fontId="0" fillId="13" borderId="0" xfId="0" applyNumberFormat="1" applyFont="1" applyFill="1" applyAlignment="1">
      <alignment horizontal="right" vertical="center"/>
    </xf>
    <xf numFmtId="49" fontId="0" fillId="14" borderId="0" xfId="0" applyNumberFormat="1" applyFont="1" applyFill="1" applyAlignment="1">
      <alignment horizontal="right" vertical="center"/>
    </xf>
    <xf numFmtId="49" fontId="0" fillId="15" borderId="0" xfId="0" applyNumberFormat="1" applyFont="1" applyFill="1" applyAlignment="1">
      <alignment horizontal="right" vertical="center"/>
    </xf>
    <xf numFmtId="49" fontId="0" fillId="0" borderId="0" xfId="0" applyNumberFormat="1" applyFont="1" applyAlignment="1">
      <alignment horizontal="right" vertical="center"/>
    </xf>
    <xf numFmtId="49" fontId="0" fillId="0" borderId="1" xfId="0" applyNumberFormat="1" applyFont="1" applyBorder="1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49" fontId="0" fillId="5" borderId="0" xfId="0" applyNumberFormat="1" applyFont="1" applyFill="1" applyAlignment="1">
      <alignment horizontal="left" vertical="center"/>
    </xf>
    <xf numFmtId="49" fontId="0" fillId="4" borderId="0" xfId="0" applyNumberFormat="1" applyFont="1" applyFill="1" applyAlignment="1">
      <alignment horizontal="left" vertical="center"/>
    </xf>
    <xf numFmtId="49" fontId="0" fillId="6" borderId="0" xfId="0" applyNumberFormat="1" applyFont="1" applyFill="1" applyAlignment="1">
      <alignment horizontal="left" vertical="center"/>
    </xf>
    <xf numFmtId="49" fontId="0" fillId="12" borderId="0" xfId="0" applyNumberFormat="1" applyFont="1" applyFill="1" applyAlignment="1">
      <alignment horizontal="left" vertical="center"/>
    </xf>
    <xf numFmtId="49" fontId="4" fillId="16" borderId="1" xfId="0" applyNumberFormat="1" applyFont="1" applyFill="1" applyBorder="1" applyAlignment="1">
      <alignment horizontal="left" vertical="center"/>
    </xf>
    <xf numFmtId="49" fontId="4" fillId="16" borderId="1" xfId="0" applyNumberFormat="1" applyFont="1" applyFill="1" applyBorder="1" applyAlignment="1">
      <alignment horizontal="right" vertical="center"/>
    </xf>
    <xf numFmtId="49" fontId="0" fillId="12" borderId="1" xfId="0" applyNumberFormat="1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right" vertic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right" vertical="center"/>
    </xf>
    <xf numFmtId="165" fontId="0" fillId="12" borderId="1" xfId="0" applyNumberFormat="1" applyFill="1" applyBorder="1" applyAlignment="1">
      <alignment vertical="center"/>
    </xf>
    <xf numFmtId="49" fontId="0" fillId="0" borderId="1" xfId="0" applyNumberFormat="1" applyBorder="1" applyAlignment="1">
      <alignment horizontal="right"/>
    </xf>
    <xf numFmtId="49" fontId="0" fillId="0" borderId="1" xfId="0" quotePrefix="1" applyNumberFormat="1" applyBorder="1" applyAlignment="1">
      <alignment horizontal="right"/>
    </xf>
    <xf numFmtId="49" fontId="0" fillId="17" borderId="1" xfId="0" applyNumberFormat="1" applyFill="1" applyBorder="1"/>
    <xf numFmtId="14" fontId="0" fillId="0" borderId="0" xfId="0" applyNumberFormat="1"/>
    <xf numFmtId="0" fontId="3" fillId="0" borderId="0" xfId="0" quotePrefix="1" applyFont="1"/>
    <xf numFmtId="0" fontId="3" fillId="0" borderId="0" xfId="0" applyFont="1"/>
    <xf numFmtId="0" fontId="0" fillId="0" borderId="0" xfId="0" applyAlignment="1">
      <alignment wrapText="1"/>
    </xf>
    <xf numFmtId="165" fontId="0" fillId="0" borderId="0" xfId="0" applyNumberFormat="1"/>
    <xf numFmtId="49" fontId="0" fillId="17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99AEE-DABB-4E59-B6CF-2F1DDF9B2D9F}">
  <dimension ref="A1:Y31"/>
  <sheetViews>
    <sheetView showGridLines="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0.28515625" style="26" bestFit="1" customWidth="1" collapsed="1"/>
    <col min="2" max="2" width="16.42578125" style="26" bestFit="1" customWidth="1" collapsed="1"/>
    <col min="3" max="3" width="11.140625" style="26" bestFit="1" customWidth="1" collapsed="1"/>
    <col min="4" max="4" width="10.28515625" style="26" bestFit="1" customWidth="1" collapsed="1"/>
    <col min="5" max="5" width="18.85546875" style="26" bestFit="1" customWidth="1" collapsed="1"/>
    <col min="6" max="6" width="18.7109375" style="26" bestFit="1" customWidth="1" collapsed="1"/>
    <col min="7" max="7" width="31" style="26" bestFit="1" customWidth="1" collapsed="1"/>
    <col min="8" max="8" width="22.5703125" style="26" bestFit="1" customWidth="1" collapsed="1"/>
    <col min="9" max="10" width="12.42578125" style="26" bestFit="1" customWidth="1" collapsed="1"/>
    <col min="11" max="11" width="18.28515625" style="26" bestFit="1" customWidth="1" collapsed="1"/>
    <col min="12" max="12" width="17.42578125" style="26" bestFit="1" customWidth="1" collapsed="1"/>
    <col min="13" max="13" width="17.28515625" style="26" bestFit="1" customWidth="1" collapsed="1"/>
    <col min="14" max="14" width="32.140625" style="26" bestFit="1" customWidth="1" collapsed="1"/>
    <col min="15" max="15" width="20.5703125" style="26" bestFit="1" customWidth="1" collapsed="1"/>
    <col min="16" max="16" width="14.140625" style="26" bestFit="1" customWidth="1" collapsed="1"/>
    <col min="17" max="17" width="38.28515625" style="26" bestFit="1" customWidth="1" collapsed="1"/>
    <col min="18" max="18" width="16.42578125" style="26" bestFit="1" customWidth="1" collapsed="1"/>
    <col min="19" max="19" width="11.140625" style="26" bestFit="1" customWidth="1" collapsed="1"/>
    <col min="20" max="20" width="21.5703125" style="26" bestFit="1" customWidth="1" collapsed="1"/>
    <col min="21" max="21" width="6.42578125" style="26" bestFit="1" customWidth="1" collapsed="1"/>
    <col min="22" max="22" width="10.140625" style="26" bestFit="1" customWidth="1" collapsed="1"/>
    <col min="23" max="23" width="22.7109375" style="26" bestFit="1" customWidth="1" collapsed="1"/>
    <col min="24" max="24" width="30" style="26" bestFit="1" customWidth="1" collapsed="1"/>
    <col min="25" max="25" width="12.85546875" style="26" bestFit="1" customWidth="1" collapsed="1"/>
    <col min="26" max="16384" width="9.140625" style="26" collapsed="1"/>
  </cols>
  <sheetData>
    <row r="1" spans="1:25" x14ac:dyDescent="0.25">
      <c r="A1" s="23" t="s">
        <v>226</v>
      </c>
      <c r="B1" s="23" t="s">
        <v>32</v>
      </c>
      <c r="C1" s="23" t="s">
        <v>227</v>
      </c>
      <c r="D1" s="23" t="s">
        <v>196</v>
      </c>
      <c r="E1" s="23" t="s">
        <v>101</v>
      </c>
      <c r="F1" s="23" t="s">
        <v>102</v>
      </c>
      <c r="G1" s="24" t="s">
        <v>160</v>
      </c>
      <c r="H1" s="23" t="s">
        <v>111</v>
      </c>
      <c r="I1" s="25" t="s">
        <v>114</v>
      </c>
      <c r="J1" s="23" t="s">
        <v>110</v>
      </c>
      <c r="K1" s="23" t="s">
        <v>224</v>
      </c>
      <c r="L1" s="23" t="s">
        <v>224</v>
      </c>
      <c r="M1" s="23" t="s">
        <v>192</v>
      </c>
      <c r="N1" s="23" t="s">
        <v>197</v>
      </c>
      <c r="O1" s="23" t="s">
        <v>128</v>
      </c>
      <c r="P1" s="23" t="s">
        <v>180</v>
      </c>
      <c r="Q1" s="23" t="s">
        <v>183</v>
      </c>
      <c r="R1" s="23" t="s">
        <v>187</v>
      </c>
      <c r="S1" s="23" t="s">
        <v>190</v>
      </c>
      <c r="T1" s="23" t="s">
        <v>225</v>
      </c>
      <c r="U1" s="23" t="s">
        <v>84</v>
      </c>
      <c r="V1" s="23" t="s">
        <v>70</v>
      </c>
      <c r="W1" s="23" t="s">
        <v>153</v>
      </c>
      <c r="X1" s="24" t="s">
        <v>154</v>
      </c>
      <c r="Y1" s="24" t="s">
        <v>312</v>
      </c>
    </row>
    <row r="2" spans="1:25" x14ac:dyDescent="0.25">
      <c r="A2" s="1" t="s">
        <v>43</v>
      </c>
      <c r="B2" s="1" t="s">
        <v>228</v>
      </c>
      <c r="C2" s="2" t="s">
        <v>0</v>
      </c>
      <c r="D2" s="2" t="s">
        <v>0</v>
      </c>
      <c r="E2" s="5" t="s">
        <v>106</v>
      </c>
      <c r="F2" s="21" t="s">
        <v>285</v>
      </c>
      <c r="G2" s="8" t="s">
        <v>159</v>
      </c>
      <c r="H2" s="26" t="s">
        <v>316</v>
      </c>
      <c r="I2" s="4" t="s">
        <v>299</v>
      </c>
      <c r="J2" s="3" t="s">
        <v>86</v>
      </c>
      <c r="K2" s="3" t="s">
        <v>384</v>
      </c>
      <c r="L2" s="3" t="s">
        <v>136</v>
      </c>
      <c r="M2" s="5" t="s">
        <v>39</v>
      </c>
      <c r="N2" s="5" t="s">
        <v>132</v>
      </c>
      <c r="O2" s="5" t="s">
        <v>127</v>
      </c>
      <c r="P2" s="4" t="s">
        <v>181</v>
      </c>
      <c r="Q2" s="4" t="s">
        <v>184</v>
      </c>
      <c r="R2" s="4" t="s">
        <v>188</v>
      </c>
      <c r="S2" s="4" t="s">
        <v>189</v>
      </c>
      <c r="T2" s="5" t="s">
        <v>193</v>
      </c>
      <c r="U2" s="5"/>
      <c r="V2" s="5"/>
      <c r="W2" s="8" t="s">
        <v>163</v>
      </c>
      <c r="X2" s="8" t="s">
        <v>155</v>
      </c>
      <c r="Y2" s="8">
        <v>1011</v>
      </c>
    </row>
    <row r="3" spans="1:25" x14ac:dyDescent="0.25">
      <c r="A3" s="28" t="s">
        <v>41</v>
      </c>
      <c r="B3" s="1" t="s">
        <v>40</v>
      </c>
      <c r="C3" s="2" t="s">
        <v>4</v>
      </c>
      <c r="D3" s="2" t="s">
        <v>4</v>
      </c>
      <c r="E3" s="5" t="s">
        <v>274</v>
      </c>
      <c r="F3" s="21" t="s">
        <v>119</v>
      </c>
      <c r="G3" s="8" t="s">
        <v>161</v>
      </c>
      <c r="H3" s="5" t="s">
        <v>116</v>
      </c>
      <c r="I3" s="4" t="s">
        <v>300</v>
      </c>
      <c r="J3" s="3" t="s">
        <v>310</v>
      </c>
      <c r="K3" s="3" t="s">
        <v>385</v>
      </c>
      <c r="L3" s="3" t="s">
        <v>137</v>
      </c>
      <c r="M3" s="5" t="s">
        <v>42</v>
      </c>
      <c r="N3" s="5" t="s">
        <v>131</v>
      </c>
      <c r="O3" s="5" t="s">
        <v>121</v>
      </c>
      <c r="P3" s="5"/>
      <c r="Q3" s="5" t="s">
        <v>578</v>
      </c>
      <c r="R3" s="5"/>
      <c r="S3" s="5"/>
      <c r="T3" s="5" t="s">
        <v>194</v>
      </c>
      <c r="U3" s="5"/>
      <c r="V3" s="5"/>
      <c r="W3" s="8" t="s">
        <v>164</v>
      </c>
      <c r="X3" s="8" t="s">
        <v>156</v>
      </c>
      <c r="Y3" s="8">
        <v>1021</v>
      </c>
    </row>
    <row r="4" spans="1:25" x14ac:dyDescent="0.25">
      <c r="A4" s="28" t="s">
        <v>45</v>
      </c>
      <c r="B4" s="1" t="s">
        <v>229</v>
      </c>
      <c r="C4" s="2" t="s">
        <v>6</v>
      </c>
      <c r="D4" s="2" t="s">
        <v>6</v>
      </c>
      <c r="E4" s="5" t="s">
        <v>275</v>
      </c>
      <c r="F4" s="21" t="s">
        <v>286</v>
      </c>
      <c r="G4" s="8" t="s">
        <v>162</v>
      </c>
      <c r="H4" s="5" t="s">
        <v>296</v>
      </c>
      <c r="I4" s="5" t="s">
        <v>301</v>
      </c>
      <c r="J4" s="3" t="s">
        <v>109</v>
      </c>
      <c r="K4" s="3" t="s">
        <v>386</v>
      </c>
      <c r="L4" s="3" t="s">
        <v>138</v>
      </c>
      <c r="M4" s="5" t="s">
        <v>44</v>
      </c>
      <c r="N4" s="5" t="s">
        <v>133</v>
      </c>
      <c r="O4" s="5" t="s">
        <v>120</v>
      </c>
      <c r="P4" s="5"/>
      <c r="Q4" s="5" t="s">
        <v>579</v>
      </c>
      <c r="R4" s="5"/>
      <c r="S4" s="5"/>
      <c r="T4" s="5" t="s">
        <v>195</v>
      </c>
      <c r="U4" s="5"/>
      <c r="V4" s="5"/>
      <c r="W4" s="5"/>
      <c r="X4" s="8" t="s">
        <v>157</v>
      </c>
      <c r="Y4" s="8">
        <v>1031</v>
      </c>
    </row>
    <row r="5" spans="1:25" x14ac:dyDescent="0.25">
      <c r="A5" s="1" t="s">
        <v>48</v>
      </c>
      <c r="B5" s="1" t="s">
        <v>50</v>
      </c>
      <c r="C5" s="2" t="s">
        <v>8</v>
      </c>
      <c r="D5" s="2" t="s">
        <v>8</v>
      </c>
      <c r="E5" s="5" t="s">
        <v>276</v>
      </c>
      <c r="F5" s="21" t="s">
        <v>287</v>
      </c>
      <c r="G5" s="8"/>
      <c r="H5" s="5" t="s">
        <v>297</v>
      </c>
      <c r="I5" s="5"/>
      <c r="J5" s="3" t="s">
        <v>311</v>
      </c>
      <c r="K5" s="3" t="s">
        <v>387</v>
      </c>
      <c r="L5" s="5"/>
      <c r="M5" s="5"/>
      <c r="N5" s="6" t="s">
        <v>134</v>
      </c>
      <c r="O5" s="5" t="s">
        <v>126</v>
      </c>
      <c r="P5" s="5"/>
      <c r="Q5" s="5" t="s">
        <v>580</v>
      </c>
      <c r="R5" s="5"/>
      <c r="S5" s="5"/>
      <c r="T5" s="5"/>
      <c r="U5" s="5"/>
      <c r="V5" s="5"/>
      <c r="W5" s="5"/>
      <c r="X5" s="8"/>
      <c r="Y5" s="8">
        <v>1041</v>
      </c>
    </row>
    <row r="6" spans="1:25" x14ac:dyDescent="0.25">
      <c r="A6" s="1" t="s">
        <v>230</v>
      </c>
      <c r="B6" s="1" t="s">
        <v>231</v>
      </c>
      <c r="C6" s="2" t="s">
        <v>10</v>
      </c>
      <c r="D6" s="2" t="s">
        <v>10</v>
      </c>
      <c r="E6" s="5" t="s">
        <v>277</v>
      </c>
      <c r="F6" s="21" t="s">
        <v>289</v>
      </c>
      <c r="G6" s="5"/>
      <c r="H6" s="5" t="s">
        <v>298</v>
      </c>
      <c r="I6" s="5"/>
      <c r="J6" s="5"/>
      <c r="K6" s="3" t="s">
        <v>388</v>
      </c>
      <c r="L6" s="5"/>
      <c r="M6" s="5"/>
      <c r="N6" s="5"/>
      <c r="O6" s="5" t="s">
        <v>125</v>
      </c>
      <c r="P6" s="5"/>
      <c r="Q6" s="5" t="s">
        <v>581</v>
      </c>
      <c r="R6" s="5"/>
      <c r="S6" s="5"/>
      <c r="T6" s="5"/>
      <c r="U6" s="5"/>
      <c r="V6" s="5"/>
      <c r="W6" s="5"/>
      <c r="X6" s="5"/>
      <c r="Y6" s="8">
        <v>1061</v>
      </c>
    </row>
    <row r="7" spans="1:25" x14ac:dyDescent="0.25">
      <c r="A7" s="1" t="s">
        <v>232</v>
      </c>
      <c r="B7" s="1" t="s">
        <v>233</v>
      </c>
      <c r="C7" s="2" t="s">
        <v>12</v>
      </c>
      <c r="D7" s="2" t="s">
        <v>12</v>
      </c>
      <c r="E7" s="5" t="s">
        <v>278</v>
      </c>
      <c r="F7" s="21" t="s">
        <v>288</v>
      </c>
      <c r="G7" s="5"/>
      <c r="H7" s="26" t="s">
        <v>317</v>
      </c>
      <c r="I7" s="5"/>
      <c r="J7" s="5"/>
      <c r="K7" s="3" t="s">
        <v>389</v>
      </c>
      <c r="L7" s="5"/>
      <c r="M7" s="5"/>
      <c r="N7" s="5"/>
      <c r="O7" s="5" t="s">
        <v>124</v>
      </c>
      <c r="P7" s="5"/>
      <c r="Q7" s="5" t="s">
        <v>582</v>
      </c>
      <c r="R7" s="5"/>
      <c r="S7" s="5"/>
      <c r="T7" s="5"/>
      <c r="U7" s="5"/>
      <c r="V7" s="5"/>
      <c r="W7" s="5"/>
      <c r="X7" s="5"/>
      <c r="Y7" s="8">
        <v>1081</v>
      </c>
    </row>
    <row r="8" spans="1:25" x14ac:dyDescent="0.25">
      <c r="A8" s="1" t="s">
        <v>234</v>
      </c>
      <c r="B8" s="1" t="s">
        <v>235</v>
      </c>
      <c r="C8" s="2" t="s">
        <v>14</v>
      </c>
      <c r="D8" s="2" t="s">
        <v>14</v>
      </c>
      <c r="E8" s="5" t="s">
        <v>279</v>
      </c>
      <c r="F8" s="21" t="s">
        <v>290</v>
      </c>
      <c r="G8" s="5"/>
      <c r="H8" s="5" t="s">
        <v>315</v>
      </c>
      <c r="I8" s="5"/>
      <c r="J8" s="5"/>
      <c r="K8" s="5"/>
      <c r="L8" s="5"/>
      <c r="M8" s="5"/>
      <c r="N8" s="5"/>
      <c r="O8" s="5" t="s">
        <v>123</v>
      </c>
      <c r="P8" s="5"/>
      <c r="Q8" s="5" t="s">
        <v>583</v>
      </c>
      <c r="R8" s="5"/>
      <c r="S8" s="5"/>
      <c r="T8" s="5"/>
      <c r="U8" s="5"/>
      <c r="V8" s="5"/>
      <c r="W8" s="5"/>
      <c r="X8" s="5"/>
      <c r="Y8" s="8">
        <v>1311</v>
      </c>
    </row>
    <row r="9" spans="1:25" x14ac:dyDescent="0.25">
      <c r="A9" s="1" t="s">
        <v>236</v>
      </c>
      <c r="B9" s="1" t="s">
        <v>237</v>
      </c>
      <c r="C9" s="2" t="s">
        <v>16</v>
      </c>
      <c r="D9" s="2" t="s">
        <v>16</v>
      </c>
      <c r="E9" s="5" t="s">
        <v>280</v>
      </c>
      <c r="F9" s="21" t="s">
        <v>291</v>
      </c>
      <c r="G9" s="5"/>
      <c r="H9" s="5" t="s">
        <v>318</v>
      </c>
      <c r="I9" s="5"/>
      <c r="J9" s="5"/>
      <c r="K9" s="5"/>
      <c r="L9" s="5"/>
      <c r="M9" s="5"/>
      <c r="N9" s="5"/>
      <c r="O9" s="5" t="s">
        <v>122</v>
      </c>
      <c r="P9" s="5"/>
      <c r="Q9" s="5" t="s">
        <v>584</v>
      </c>
      <c r="R9" s="5"/>
      <c r="S9" s="5"/>
      <c r="T9" s="5"/>
      <c r="U9" s="5"/>
      <c r="V9" s="5"/>
      <c r="W9" s="5"/>
      <c r="X9" s="5"/>
      <c r="Y9" s="8">
        <v>1321</v>
      </c>
    </row>
    <row r="10" spans="1:25" x14ac:dyDescent="0.25">
      <c r="A10" s="1" t="s">
        <v>238</v>
      </c>
      <c r="B10" s="1" t="s">
        <v>239</v>
      </c>
      <c r="C10" s="5"/>
      <c r="D10" s="5"/>
      <c r="E10" s="5" t="s">
        <v>281</v>
      </c>
      <c r="F10" s="21" t="s">
        <v>292</v>
      </c>
      <c r="G10" s="5"/>
      <c r="H10" s="5" t="s">
        <v>319</v>
      </c>
      <c r="I10" s="5"/>
      <c r="J10" s="5"/>
      <c r="K10" s="5"/>
      <c r="L10" s="5"/>
      <c r="M10" s="5"/>
      <c r="N10" s="5"/>
      <c r="O10" s="5"/>
      <c r="P10" s="5"/>
      <c r="Q10" s="5" t="s">
        <v>585</v>
      </c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1" t="s">
        <v>240</v>
      </c>
      <c r="B11" s="1" t="s">
        <v>241</v>
      </c>
      <c r="C11" s="5"/>
      <c r="D11" s="5"/>
      <c r="E11" s="5" t="s">
        <v>282</v>
      </c>
      <c r="F11" s="21" t="s">
        <v>293</v>
      </c>
      <c r="G11" s="5"/>
      <c r="H11" s="5" t="s">
        <v>320</v>
      </c>
      <c r="I11" s="5"/>
      <c r="J11" s="5"/>
      <c r="K11" s="5"/>
      <c r="L11" s="5"/>
      <c r="M11" s="5"/>
      <c r="N11" s="5"/>
      <c r="O11" s="5"/>
      <c r="P11" s="5"/>
      <c r="Q11" s="5" t="s">
        <v>586</v>
      </c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1" t="s">
        <v>242</v>
      </c>
      <c r="B12" s="1" t="s">
        <v>243</v>
      </c>
      <c r="C12" s="5"/>
      <c r="D12" s="5"/>
      <c r="E12" s="5" t="s">
        <v>283</v>
      </c>
      <c r="F12" s="21" t="s">
        <v>294</v>
      </c>
      <c r="G12" s="5"/>
      <c r="H12" s="5" t="s">
        <v>321</v>
      </c>
      <c r="I12" s="5"/>
      <c r="J12" s="5"/>
      <c r="K12" s="5"/>
      <c r="L12" s="5"/>
      <c r="M12" s="5"/>
      <c r="N12" s="5"/>
      <c r="O12" s="5"/>
      <c r="P12" s="5"/>
      <c r="Q12" s="5" t="s">
        <v>587</v>
      </c>
      <c r="R12" s="5"/>
      <c r="S12" s="5"/>
      <c r="T12" s="5"/>
      <c r="U12" s="5"/>
      <c r="V12" s="5"/>
      <c r="W12" s="5"/>
      <c r="X12" s="5"/>
      <c r="Y12" s="5"/>
    </row>
    <row r="13" spans="1:25" x14ac:dyDescent="0.25">
      <c r="A13" s="5"/>
      <c r="B13" s="5"/>
      <c r="C13" s="5"/>
      <c r="D13" s="5"/>
      <c r="E13" s="5" t="s">
        <v>284</v>
      </c>
      <c r="F13" s="21" t="s">
        <v>295</v>
      </c>
      <c r="G13" s="5"/>
      <c r="H13" s="5" t="s">
        <v>322</v>
      </c>
      <c r="I13" s="5"/>
      <c r="J13" s="5"/>
      <c r="K13" s="5"/>
      <c r="L13" s="5"/>
      <c r="M13" s="5"/>
      <c r="N13" s="5"/>
      <c r="O13" s="5"/>
      <c r="P13" s="5"/>
      <c r="Q13" s="5" t="s">
        <v>588</v>
      </c>
      <c r="R13" s="5"/>
      <c r="S13" s="5"/>
      <c r="T13" s="5"/>
      <c r="U13" s="5"/>
      <c r="V13" s="5"/>
      <c r="W13" s="5"/>
      <c r="X13" s="5"/>
      <c r="Y13" s="5"/>
    </row>
    <row r="14" spans="1:25" x14ac:dyDescent="0.25">
      <c r="A14" s="5"/>
      <c r="B14" s="5"/>
      <c r="C14" s="5"/>
      <c r="D14" s="5"/>
      <c r="E14" s="5"/>
      <c r="F14" s="21"/>
      <c r="G14" s="5"/>
      <c r="H14" s="5" t="s">
        <v>323</v>
      </c>
      <c r="I14" s="5"/>
      <c r="J14" s="5"/>
      <c r="K14" s="5"/>
      <c r="L14" s="5"/>
      <c r="M14" s="5"/>
      <c r="N14" s="5"/>
      <c r="O14" s="5"/>
      <c r="P14" s="5"/>
      <c r="Q14" s="5" t="s">
        <v>589</v>
      </c>
      <c r="R14" s="5"/>
      <c r="S14" s="5"/>
      <c r="T14" s="5"/>
      <c r="U14" s="5"/>
      <c r="V14" s="5"/>
      <c r="W14" s="5"/>
      <c r="X14" s="5"/>
      <c r="Y14" s="5"/>
    </row>
    <row r="15" spans="1:25" x14ac:dyDescent="0.25">
      <c r="A15" s="5"/>
      <c r="B15" s="5"/>
      <c r="C15" s="5"/>
      <c r="D15" s="5"/>
      <c r="E15" s="5"/>
      <c r="F15" s="21"/>
      <c r="G15" s="5"/>
      <c r="H15" s="5" t="s">
        <v>324</v>
      </c>
      <c r="I15" s="5"/>
      <c r="J15" s="5"/>
      <c r="K15" s="5"/>
      <c r="L15" s="5"/>
      <c r="M15" s="5"/>
      <c r="N15" s="5"/>
      <c r="O15" s="5"/>
      <c r="P15" s="5"/>
      <c r="Q15" s="5" t="s">
        <v>590</v>
      </c>
      <c r="R15" s="5"/>
      <c r="S15" s="5"/>
      <c r="T15" s="5"/>
      <c r="U15" s="5"/>
      <c r="V15" s="5"/>
      <c r="W15" s="5"/>
      <c r="X15" s="5"/>
      <c r="Y15" s="5"/>
    </row>
    <row r="16" spans="1:25" x14ac:dyDescent="0.25">
      <c r="A16" s="5"/>
      <c r="B16" s="5"/>
      <c r="C16" s="5"/>
      <c r="D16" s="5"/>
      <c r="E16" s="5"/>
      <c r="F16" s="21"/>
      <c r="G16" s="5"/>
      <c r="H16" s="5" t="s">
        <v>325</v>
      </c>
      <c r="I16" s="5"/>
      <c r="J16" s="5"/>
      <c r="K16" s="5"/>
      <c r="L16" s="5"/>
      <c r="M16" s="5"/>
      <c r="N16" s="5"/>
      <c r="O16" s="5"/>
      <c r="P16" s="5"/>
      <c r="Q16" s="5" t="s">
        <v>591</v>
      </c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5"/>
      <c r="B17" s="5"/>
      <c r="C17" s="5"/>
      <c r="D17" s="5"/>
      <c r="E17" s="5"/>
      <c r="F17" s="21"/>
      <c r="G17" s="5"/>
      <c r="H17" s="5" t="s">
        <v>326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25">
      <c r="A18" s="5"/>
      <c r="B18" s="5"/>
      <c r="C18" s="5"/>
      <c r="D18" s="5"/>
      <c r="E18" s="5"/>
      <c r="F18" s="21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x14ac:dyDescent="0.25">
      <c r="A19" s="5"/>
      <c r="B19" s="5"/>
      <c r="C19" s="5"/>
      <c r="D19" s="5"/>
      <c r="E19" s="5"/>
      <c r="F19" s="21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x14ac:dyDescent="0.25">
      <c r="A20" s="5"/>
      <c r="B20" s="5"/>
      <c r="C20" s="5"/>
      <c r="D20" s="5"/>
      <c r="E20" s="5"/>
      <c r="F20" s="21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5">
      <c r="A21" s="5"/>
      <c r="B21" s="5"/>
      <c r="C21" s="5"/>
      <c r="D21" s="5"/>
      <c r="E21" s="5"/>
      <c r="F21" s="21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5">
      <c r="A22" s="5"/>
      <c r="B22" s="5"/>
      <c r="C22" s="5"/>
      <c r="D22" s="5"/>
      <c r="E22" s="5"/>
      <c r="F22" s="21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5">
      <c r="A23" s="5"/>
      <c r="B23" s="5"/>
      <c r="C23" s="5"/>
      <c r="D23" s="5"/>
      <c r="E23" s="5"/>
      <c r="F23" s="21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5">
      <c r="A24" s="5"/>
      <c r="B24" s="5"/>
      <c r="C24" s="5"/>
      <c r="D24" s="5"/>
      <c r="E24" s="5"/>
      <c r="F24" s="21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EF745-91F2-452C-8428-1C02156982F4}">
  <dimension ref="A1:V889"/>
  <sheetViews>
    <sheetView showGridLines="0" workbookViewId="0">
      <selection sqref="A1:XFD1"/>
    </sheetView>
  </sheetViews>
  <sheetFormatPr defaultRowHeight="15" x14ac:dyDescent="0.25"/>
  <cols>
    <col min="1" max="1" width="111" style="7" bestFit="1" customWidth="1" collapsed="1"/>
    <col min="2" max="2" width="20.140625" style="7" bestFit="1" customWidth="1" collapsed="1"/>
    <col min="3" max="16384" width="9.140625" style="7" collapsed="1"/>
  </cols>
  <sheetData>
    <row r="1" spans="1:22" s="97" customFormat="1" x14ac:dyDescent="0.25">
      <c r="A1" s="95" t="s">
        <v>2</v>
      </c>
      <c r="B1" s="95" t="s">
        <v>337</v>
      </c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</row>
    <row r="2" spans="1:22" x14ac:dyDescent="0.25">
      <c r="A2" s="4" t="s">
        <v>616</v>
      </c>
      <c r="B2" s="8" t="s">
        <v>42</v>
      </c>
    </row>
    <row r="3" spans="1:22" x14ac:dyDescent="0.25">
      <c r="A3" s="4" t="s">
        <v>617</v>
      </c>
      <c r="B3" s="8" t="s">
        <v>42</v>
      </c>
    </row>
    <row r="4" spans="1:22" x14ac:dyDescent="0.25">
      <c r="A4" s="4" t="s">
        <v>618</v>
      </c>
      <c r="B4" s="8" t="s">
        <v>42</v>
      </c>
    </row>
    <row r="5" spans="1:22" x14ac:dyDescent="0.25">
      <c r="A5" s="4" t="s">
        <v>619</v>
      </c>
      <c r="B5" s="8" t="s">
        <v>42</v>
      </c>
    </row>
    <row r="6" spans="1:22" x14ac:dyDescent="0.25">
      <c r="A6" s="4" t="s">
        <v>620</v>
      </c>
      <c r="B6" s="8" t="s">
        <v>42</v>
      </c>
    </row>
    <row r="7" spans="1:22" x14ac:dyDescent="0.25">
      <c r="A7" s="4" t="s">
        <v>621</v>
      </c>
      <c r="B7" s="8" t="s">
        <v>42</v>
      </c>
    </row>
    <row r="8" spans="1:22" x14ac:dyDescent="0.25">
      <c r="A8" s="4" t="s">
        <v>622</v>
      </c>
      <c r="B8" s="8" t="s">
        <v>42</v>
      </c>
    </row>
    <row r="9" spans="1:22" x14ac:dyDescent="0.25">
      <c r="A9" s="4" t="s">
        <v>623</v>
      </c>
      <c r="B9" s="8" t="s">
        <v>42</v>
      </c>
    </row>
    <row r="10" spans="1:22" x14ac:dyDescent="0.25">
      <c r="A10" s="4" t="s">
        <v>624</v>
      </c>
      <c r="B10" s="8" t="s">
        <v>42</v>
      </c>
    </row>
    <row r="11" spans="1:22" x14ac:dyDescent="0.25">
      <c r="A11" s="4" t="s">
        <v>625</v>
      </c>
      <c r="B11" s="8" t="s">
        <v>42</v>
      </c>
    </row>
    <row r="12" spans="1:22" x14ac:dyDescent="0.25">
      <c r="A12" s="4" t="s">
        <v>626</v>
      </c>
      <c r="B12" s="8" t="s">
        <v>42</v>
      </c>
    </row>
    <row r="13" spans="1:22" x14ac:dyDescent="0.25">
      <c r="A13" s="4" t="s">
        <v>627</v>
      </c>
      <c r="B13" s="8" t="s">
        <v>42</v>
      </c>
    </row>
    <row r="14" spans="1:22" x14ac:dyDescent="0.25">
      <c r="A14" s="4" t="s">
        <v>628</v>
      </c>
      <c r="B14" s="8" t="s">
        <v>42</v>
      </c>
    </row>
    <row r="15" spans="1:22" x14ac:dyDescent="0.25">
      <c r="A15" s="4" t="s">
        <v>629</v>
      </c>
      <c r="B15" s="8" t="s">
        <v>42</v>
      </c>
    </row>
    <row r="16" spans="1:22" x14ac:dyDescent="0.25">
      <c r="A16" s="4" t="s">
        <v>630</v>
      </c>
      <c r="B16" s="8" t="s">
        <v>42</v>
      </c>
    </row>
    <row r="17" spans="1:2" x14ac:dyDescent="0.25">
      <c r="A17" s="4" t="s">
        <v>631</v>
      </c>
      <c r="B17" s="8" t="s">
        <v>42</v>
      </c>
    </row>
    <row r="18" spans="1:2" x14ac:dyDescent="0.25">
      <c r="A18" s="4" t="s">
        <v>632</v>
      </c>
      <c r="B18" s="8" t="s">
        <v>42</v>
      </c>
    </row>
    <row r="19" spans="1:2" x14ac:dyDescent="0.25">
      <c r="A19" s="4" t="s">
        <v>633</v>
      </c>
      <c r="B19" s="8" t="s">
        <v>42</v>
      </c>
    </row>
    <row r="20" spans="1:2" x14ac:dyDescent="0.25">
      <c r="A20" s="4" t="s">
        <v>634</v>
      </c>
      <c r="B20" s="8" t="s">
        <v>42</v>
      </c>
    </row>
    <row r="21" spans="1:2" x14ac:dyDescent="0.25">
      <c r="A21" s="4" t="s">
        <v>635</v>
      </c>
      <c r="B21" s="8" t="s">
        <v>42</v>
      </c>
    </row>
    <row r="22" spans="1:2" x14ac:dyDescent="0.25">
      <c r="A22" s="4" t="s">
        <v>636</v>
      </c>
      <c r="B22" s="8" t="s">
        <v>39</v>
      </c>
    </row>
    <row r="23" spans="1:2" x14ac:dyDescent="0.25">
      <c r="A23" s="4" t="s">
        <v>637</v>
      </c>
      <c r="B23" s="8" t="s">
        <v>44</v>
      </c>
    </row>
    <row r="24" spans="1:2" x14ac:dyDescent="0.25">
      <c r="A24" s="4" t="s">
        <v>638</v>
      </c>
      <c r="B24" s="8" t="s">
        <v>42</v>
      </c>
    </row>
    <row r="25" spans="1:2" x14ac:dyDescent="0.25">
      <c r="A25" s="4" t="s">
        <v>639</v>
      </c>
      <c r="B25" s="8" t="s">
        <v>42</v>
      </c>
    </row>
    <row r="26" spans="1:2" x14ac:dyDescent="0.25">
      <c r="A26" s="4" t="s">
        <v>640</v>
      </c>
      <c r="B26" s="8" t="s">
        <v>42</v>
      </c>
    </row>
    <row r="27" spans="1:2" x14ac:dyDescent="0.25">
      <c r="A27" s="4" t="s">
        <v>641</v>
      </c>
      <c r="B27" s="8" t="s">
        <v>42</v>
      </c>
    </row>
    <row r="28" spans="1:2" x14ac:dyDescent="0.25">
      <c r="A28" s="4" t="s">
        <v>642</v>
      </c>
      <c r="B28" s="8" t="s">
        <v>42</v>
      </c>
    </row>
    <row r="29" spans="1:2" x14ac:dyDescent="0.25">
      <c r="A29" s="4" t="s">
        <v>643</v>
      </c>
      <c r="B29" s="8" t="s">
        <v>42</v>
      </c>
    </row>
    <row r="30" spans="1:2" x14ac:dyDescent="0.25">
      <c r="A30" s="4" t="s">
        <v>644</v>
      </c>
      <c r="B30" s="8" t="s">
        <v>42</v>
      </c>
    </row>
    <row r="31" spans="1:2" x14ac:dyDescent="0.25">
      <c r="A31" s="4" t="s">
        <v>645</v>
      </c>
      <c r="B31" s="8" t="s">
        <v>42</v>
      </c>
    </row>
    <row r="32" spans="1:2" x14ac:dyDescent="0.25">
      <c r="A32" s="4" t="s">
        <v>646</v>
      </c>
      <c r="B32" s="8" t="s">
        <v>42</v>
      </c>
    </row>
    <row r="33" spans="1:2" x14ac:dyDescent="0.25">
      <c r="A33" s="4" t="s">
        <v>647</v>
      </c>
      <c r="B33" s="8" t="s">
        <v>42</v>
      </c>
    </row>
    <row r="34" spans="1:2" x14ac:dyDescent="0.25">
      <c r="A34" s="4" t="s">
        <v>648</v>
      </c>
      <c r="B34" s="8" t="s">
        <v>42</v>
      </c>
    </row>
    <row r="35" spans="1:2" x14ac:dyDescent="0.25">
      <c r="A35" s="4" t="s">
        <v>649</v>
      </c>
      <c r="B35" s="8" t="s">
        <v>42</v>
      </c>
    </row>
    <row r="36" spans="1:2" x14ac:dyDescent="0.25">
      <c r="A36" s="4" t="s">
        <v>650</v>
      </c>
      <c r="B36" s="8" t="s">
        <v>42</v>
      </c>
    </row>
    <row r="37" spans="1:2" x14ac:dyDescent="0.25">
      <c r="A37" s="4" t="s">
        <v>651</v>
      </c>
      <c r="B37" s="8" t="s">
        <v>42</v>
      </c>
    </row>
    <row r="38" spans="1:2" x14ac:dyDescent="0.25">
      <c r="A38" s="4" t="s">
        <v>652</v>
      </c>
      <c r="B38" s="8" t="s">
        <v>42</v>
      </c>
    </row>
    <row r="39" spans="1:2" x14ac:dyDescent="0.25">
      <c r="A39" s="4" t="s">
        <v>653</v>
      </c>
      <c r="B39" s="8" t="s">
        <v>42</v>
      </c>
    </row>
    <row r="40" spans="1:2" x14ac:dyDescent="0.25">
      <c r="A40" s="4" t="s">
        <v>654</v>
      </c>
      <c r="B40" s="8" t="s">
        <v>42</v>
      </c>
    </row>
    <row r="41" spans="1:2" x14ac:dyDescent="0.25">
      <c r="A41" s="4" t="s">
        <v>655</v>
      </c>
      <c r="B41" s="8" t="s">
        <v>42</v>
      </c>
    </row>
    <row r="42" spans="1:2" x14ac:dyDescent="0.25">
      <c r="A42" s="4" t="s">
        <v>656</v>
      </c>
      <c r="B42" s="8" t="s">
        <v>42</v>
      </c>
    </row>
    <row r="43" spans="1:2" x14ac:dyDescent="0.25">
      <c r="A43" s="4" t="s">
        <v>657</v>
      </c>
      <c r="B43" s="8" t="s">
        <v>42</v>
      </c>
    </row>
    <row r="44" spans="1:2" x14ac:dyDescent="0.25">
      <c r="A44" s="4" t="s">
        <v>658</v>
      </c>
      <c r="B44" s="8" t="s">
        <v>42</v>
      </c>
    </row>
    <row r="45" spans="1:2" x14ac:dyDescent="0.25">
      <c r="A45" s="4" t="s">
        <v>659</v>
      </c>
      <c r="B45" s="8" t="s">
        <v>42</v>
      </c>
    </row>
    <row r="46" spans="1:2" x14ac:dyDescent="0.25">
      <c r="A46" s="4" t="s">
        <v>660</v>
      </c>
      <c r="B46" s="8" t="s">
        <v>42</v>
      </c>
    </row>
    <row r="47" spans="1:2" x14ac:dyDescent="0.25">
      <c r="A47" s="4" t="s">
        <v>661</v>
      </c>
      <c r="B47" s="8" t="s">
        <v>42</v>
      </c>
    </row>
    <row r="48" spans="1:2" x14ac:dyDescent="0.25">
      <c r="A48" s="4" t="s">
        <v>662</v>
      </c>
      <c r="B48" s="8" t="s">
        <v>42</v>
      </c>
    </row>
    <row r="49" spans="1:2" x14ac:dyDescent="0.25">
      <c r="A49" s="4" t="s">
        <v>663</v>
      </c>
      <c r="B49" s="8" t="s">
        <v>42</v>
      </c>
    </row>
    <row r="50" spans="1:2" x14ac:dyDescent="0.25">
      <c r="A50" s="4" t="s">
        <v>664</v>
      </c>
      <c r="B50" s="8" t="s">
        <v>42</v>
      </c>
    </row>
    <row r="51" spans="1:2" x14ac:dyDescent="0.25">
      <c r="A51" s="4" t="s">
        <v>665</v>
      </c>
      <c r="B51" s="8" t="s">
        <v>42</v>
      </c>
    </row>
    <row r="52" spans="1:2" x14ac:dyDescent="0.25">
      <c r="A52" s="4" t="s">
        <v>666</v>
      </c>
      <c r="B52" s="8" t="s">
        <v>42</v>
      </c>
    </row>
    <row r="53" spans="1:2" x14ac:dyDescent="0.25">
      <c r="A53" s="4" t="s">
        <v>667</v>
      </c>
      <c r="B53" s="8" t="s">
        <v>42</v>
      </c>
    </row>
    <row r="54" spans="1:2" x14ac:dyDescent="0.25">
      <c r="A54" s="4" t="s">
        <v>668</v>
      </c>
      <c r="B54" s="8" t="s">
        <v>42</v>
      </c>
    </row>
    <row r="55" spans="1:2" x14ac:dyDescent="0.25">
      <c r="A55" s="4" t="s">
        <v>669</v>
      </c>
      <c r="B55" s="8" t="s">
        <v>42</v>
      </c>
    </row>
    <row r="56" spans="1:2" x14ac:dyDescent="0.25">
      <c r="A56" s="4" t="s">
        <v>670</v>
      </c>
      <c r="B56" s="8" t="s">
        <v>42</v>
      </c>
    </row>
    <row r="57" spans="1:2" x14ac:dyDescent="0.25">
      <c r="A57" s="4" t="s">
        <v>671</v>
      </c>
      <c r="B57" s="8" t="s">
        <v>42</v>
      </c>
    </row>
    <row r="58" spans="1:2" x14ac:dyDescent="0.25">
      <c r="A58" s="4" t="s">
        <v>672</v>
      </c>
      <c r="B58" s="8" t="s">
        <v>42</v>
      </c>
    </row>
    <row r="59" spans="1:2" x14ac:dyDescent="0.25">
      <c r="A59" s="4" t="s">
        <v>673</v>
      </c>
      <c r="B59" s="8" t="s">
        <v>42</v>
      </c>
    </row>
    <row r="60" spans="1:2" x14ac:dyDescent="0.25">
      <c r="A60" s="4" t="s">
        <v>674</v>
      </c>
      <c r="B60" s="8" t="s">
        <v>42</v>
      </c>
    </row>
    <row r="61" spans="1:2" x14ac:dyDescent="0.25">
      <c r="A61" s="4" t="s">
        <v>675</v>
      </c>
      <c r="B61" s="8" t="s">
        <v>42</v>
      </c>
    </row>
    <row r="62" spans="1:2" x14ac:dyDescent="0.25">
      <c r="A62" s="4" t="s">
        <v>676</v>
      </c>
      <c r="B62" s="8" t="s">
        <v>42</v>
      </c>
    </row>
    <row r="63" spans="1:2" x14ac:dyDescent="0.25">
      <c r="A63" s="4" t="s">
        <v>677</v>
      </c>
      <c r="B63" s="8" t="s">
        <v>42</v>
      </c>
    </row>
    <row r="64" spans="1:2" x14ac:dyDescent="0.25">
      <c r="A64" s="4" t="s">
        <v>678</v>
      </c>
      <c r="B64" s="8" t="s">
        <v>42</v>
      </c>
    </row>
    <row r="65" spans="1:2" x14ac:dyDescent="0.25">
      <c r="A65" s="4" t="s">
        <v>679</v>
      </c>
      <c r="B65" s="8" t="s">
        <v>42</v>
      </c>
    </row>
    <row r="66" spans="1:2" x14ac:dyDescent="0.25">
      <c r="A66" s="4" t="s">
        <v>680</v>
      </c>
      <c r="B66" s="8" t="s">
        <v>42</v>
      </c>
    </row>
    <row r="67" spans="1:2" x14ac:dyDescent="0.25">
      <c r="A67" s="4" t="s">
        <v>681</v>
      </c>
      <c r="B67" s="8" t="s">
        <v>42</v>
      </c>
    </row>
    <row r="68" spans="1:2" x14ac:dyDescent="0.25">
      <c r="A68" s="4" t="s">
        <v>682</v>
      </c>
      <c r="B68" s="8" t="s">
        <v>42</v>
      </c>
    </row>
    <row r="69" spans="1:2" x14ac:dyDescent="0.25">
      <c r="A69" s="4" t="s">
        <v>683</v>
      </c>
      <c r="B69" s="8" t="s">
        <v>42</v>
      </c>
    </row>
    <row r="70" spans="1:2" x14ac:dyDescent="0.25">
      <c r="A70" s="4" t="s">
        <v>684</v>
      </c>
      <c r="B70" s="8" t="s">
        <v>42</v>
      </c>
    </row>
    <row r="71" spans="1:2" x14ac:dyDescent="0.25">
      <c r="A71" s="4" t="s">
        <v>685</v>
      </c>
      <c r="B71" s="8" t="s">
        <v>42</v>
      </c>
    </row>
    <row r="72" spans="1:2" x14ac:dyDescent="0.25">
      <c r="A72" s="4" t="s">
        <v>686</v>
      </c>
      <c r="B72" s="8" t="s">
        <v>42</v>
      </c>
    </row>
    <row r="73" spans="1:2" x14ac:dyDescent="0.25">
      <c r="A73" s="4" t="s">
        <v>687</v>
      </c>
      <c r="B73" s="8" t="s">
        <v>42</v>
      </c>
    </row>
    <row r="74" spans="1:2" x14ac:dyDescent="0.25">
      <c r="A74" s="4" t="s">
        <v>688</v>
      </c>
      <c r="B74" s="8" t="s">
        <v>42</v>
      </c>
    </row>
    <row r="75" spans="1:2" x14ac:dyDescent="0.25">
      <c r="A75" s="4" t="s">
        <v>689</v>
      </c>
      <c r="B75" s="8" t="s">
        <v>42</v>
      </c>
    </row>
    <row r="76" spans="1:2" x14ac:dyDescent="0.25">
      <c r="A76" s="4" t="s">
        <v>690</v>
      </c>
      <c r="B76" s="8" t="s">
        <v>42</v>
      </c>
    </row>
    <row r="77" spans="1:2" x14ac:dyDescent="0.25">
      <c r="A77" s="4" t="s">
        <v>691</v>
      </c>
      <c r="B77" s="8" t="s">
        <v>42</v>
      </c>
    </row>
    <row r="78" spans="1:2" x14ac:dyDescent="0.25">
      <c r="A78" s="4" t="s">
        <v>692</v>
      </c>
      <c r="B78" s="8" t="s">
        <v>42</v>
      </c>
    </row>
    <row r="79" spans="1:2" x14ac:dyDescent="0.25">
      <c r="A79" s="4" t="s">
        <v>693</v>
      </c>
      <c r="B79" s="8" t="s">
        <v>42</v>
      </c>
    </row>
    <row r="80" spans="1:2" x14ac:dyDescent="0.25">
      <c r="A80" s="4" t="s">
        <v>694</v>
      </c>
      <c r="B80" s="8" t="s">
        <v>42</v>
      </c>
    </row>
    <row r="81" spans="1:2" x14ac:dyDescent="0.25">
      <c r="A81" s="4" t="s">
        <v>695</v>
      </c>
      <c r="B81" s="8" t="s">
        <v>42</v>
      </c>
    </row>
    <row r="82" spans="1:2" x14ac:dyDescent="0.25">
      <c r="A82" s="4" t="s">
        <v>696</v>
      </c>
      <c r="B82" s="8" t="s">
        <v>42</v>
      </c>
    </row>
    <row r="83" spans="1:2" x14ac:dyDescent="0.25">
      <c r="A83" s="4" t="s">
        <v>697</v>
      </c>
      <c r="B83" s="8" t="s">
        <v>42</v>
      </c>
    </row>
    <row r="84" spans="1:2" x14ac:dyDescent="0.25">
      <c r="A84" s="4" t="s">
        <v>698</v>
      </c>
      <c r="B84" s="8" t="s">
        <v>42</v>
      </c>
    </row>
    <row r="85" spans="1:2" x14ac:dyDescent="0.25">
      <c r="A85" s="4" t="s">
        <v>699</v>
      </c>
      <c r="B85" s="8" t="s">
        <v>42</v>
      </c>
    </row>
    <row r="86" spans="1:2" x14ac:dyDescent="0.25">
      <c r="A86" s="4" t="s">
        <v>700</v>
      </c>
      <c r="B86" s="8" t="s">
        <v>42</v>
      </c>
    </row>
    <row r="87" spans="1:2" x14ac:dyDescent="0.25">
      <c r="A87" s="4" t="s">
        <v>701</v>
      </c>
      <c r="B87" s="8" t="s">
        <v>42</v>
      </c>
    </row>
    <row r="88" spans="1:2" x14ac:dyDescent="0.25">
      <c r="A88" s="4" t="s">
        <v>702</v>
      </c>
      <c r="B88" s="8" t="s">
        <v>42</v>
      </c>
    </row>
    <row r="89" spans="1:2" x14ac:dyDescent="0.25">
      <c r="A89" s="4" t="s">
        <v>703</v>
      </c>
      <c r="B89" s="8" t="s">
        <v>42</v>
      </c>
    </row>
    <row r="90" spans="1:2" x14ac:dyDescent="0.25">
      <c r="A90" s="4" t="s">
        <v>704</v>
      </c>
      <c r="B90" s="8" t="s">
        <v>42</v>
      </c>
    </row>
    <row r="91" spans="1:2" x14ac:dyDescent="0.25">
      <c r="A91" s="4" t="s">
        <v>705</v>
      </c>
      <c r="B91" s="8" t="s">
        <v>42</v>
      </c>
    </row>
    <row r="92" spans="1:2" x14ac:dyDescent="0.25">
      <c r="A92" s="4" t="s">
        <v>706</v>
      </c>
      <c r="B92" s="8" t="s">
        <v>42</v>
      </c>
    </row>
    <row r="93" spans="1:2" x14ac:dyDescent="0.25">
      <c r="A93" s="4" t="s">
        <v>707</v>
      </c>
      <c r="B93" s="8" t="s">
        <v>42</v>
      </c>
    </row>
    <row r="94" spans="1:2" x14ac:dyDescent="0.25">
      <c r="A94" s="4" t="s">
        <v>708</v>
      </c>
      <c r="B94" s="8" t="s">
        <v>42</v>
      </c>
    </row>
    <row r="95" spans="1:2" x14ac:dyDescent="0.25">
      <c r="A95" s="4" t="s">
        <v>709</v>
      </c>
      <c r="B95" s="8" t="s">
        <v>42</v>
      </c>
    </row>
    <row r="96" spans="1:2" x14ac:dyDescent="0.25">
      <c r="A96" s="4" t="s">
        <v>710</v>
      </c>
      <c r="B96" s="8" t="s">
        <v>42</v>
      </c>
    </row>
    <row r="97" spans="1:2" x14ac:dyDescent="0.25">
      <c r="A97" s="4" t="s">
        <v>711</v>
      </c>
      <c r="B97" s="8" t="s">
        <v>42</v>
      </c>
    </row>
    <row r="98" spans="1:2" x14ac:dyDescent="0.25">
      <c r="A98" s="4" t="s">
        <v>712</v>
      </c>
      <c r="B98" s="8" t="s">
        <v>42</v>
      </c>
    </row>
    <row r="99" spans="1:2" x14ac:dyDescent="0.25">
      <c r="A99" s="4" t="s">
        <v>713</v>
      </c>
      <c r="B99" s="8" t="s">
        <v>42</v>
      </c>
    </row>
    <row r="100" spans="1:2" x14ac:dyDescent="0.25">
      <c r="A100" s="4" t="s">
        <v>714</v>
      </c>
      <c r="B100" s="8" t="s">
        <v>42</v>
      </c>
    </row>
    <row r="101" spans="1:2" x14ac:dyDescent="0.25">
      <c r="A101" s="4" t="s">
        <v>715</v>
      </c>
      <c r="B101" s="8" t="s">
        <v>42</v>
      </c>
    </row>
    <row r="102" spans="1:2" x14ac:dyDescent="0.25">
      <c r="A102" s="4" t="s">
        <v>716</v>
      </c>
      <c r="B102" s="8" t="s">
        <v>42</v>
      </c>
    </row>
    <row r="103" spans="1:2" x14ac:dyDescent="0.25">
      <c r="A103" s="4" t="s">
        <v>717</v>
      </c>
      <c r="B103" s="8" t="s">
        <v>42</v>
      </c>
    </row>
    <row r="104" spans="1:2" x14ac:dyDescent="0.25">
      <c r="A104" s="4" t="s">
        <v>718</v>
      </c>
      <c r="B104" s="8" t="s">
        <v>42</v>
      </c>
    </row>
    <row r="105" spans="1:2" x14ac:dyDescent="0.25">
      <c r="A105" s="4" t="s">
        <v>719</v>
      </c>
      <c r="B105" s="8" t="s">
        <v>42</v>
      </c>
    </row>
    <row r="106" spans="1:2" x14ac:dyDescent="0.25">
      <c r="A106" s="4" t="s">
        <v>720</v>
      </c>
      <c r="B106" s="8" t="s">
        <v>42</v>
      </c>
    </row>
    <row r="107" spans="1:2" x14ac:dyDescent="0.25">
      <c r="A107" s="4" t="s">
        <v>721</v>
      </c>
      <c r="B107" s="8" t="s">
        <v>42</v>
      </c>
    </row>
    <row r="108" spans="1:2" x14ac:dyDescent="0.25">
      <c r="A108" s="4" t="s">
        <v>722</v>
      </c>
      <c r="B108" s="8" t="s">
        <v>42</v>
      </c>
    </row>
    <row r="109" spans="1:2" x14ac:dyDescent="0.25">
      <c r="A109" s="4" t="s">
        <v>723</v>
      </c>
      <c r="B109" s="8" t="s">
        <v>42</v>
      </c>
    </row>
    <row r="110" spans="1:2" x14ac:dyDescent="0.25">
      <c r="A110" s="4" t="s">
        <v>724</v>
      </c>
      <c r="B110" s="8" t="s">
        <v>42</v>
      </c>
    </row>
    <row r="111" spans="1:2" x14ac:dyDescent="0.25">
      <c r="A111" s="4" t="s">
        <v>725</v>
      </c>
      <c r="B111" s="8" t="s">
        <v>42</v>
      </c>
    </row>
    <row r="112" spans="1:2" x14ac:dyDescent="0.25">
      <c r="A112" s="4" t="s">
        <v>726</v>
      </c>
      <c r="B112" s="8" t="s">
        <v>42</v>
      </c>
    </row>
    <row r="113" spans="1:2" x14ac:dyDescent="0.25">
      <c r="A113" s="4" t="s">
        <v>727</v>
      </c>
      <c r="B113" s="8" t="s">
        <v>42</v>
      </c>
    </row>
    <row r="114" spans="1:2" x14ac:dyDescent="0.25">
      <c r="A114" s="4" t="s">
        <v>728</v>
      </c>
      <c r="B114" s="8" t="s">
        <v>42</v>
      </c>
    </row>
    <row r="115" spans="1:2" x14ac:dyDescent="0.25">
      <c r="A115" s="4" t="s">
        <v>729</v>
      </c>
      <c r="B115" s="8" t="s">
        <v>42</v>
      </c>
    </row>
    <row r="116" spans="1:2" x14ac:dyDescent="0.25">
      <c r="A116" s="4" t="s">
        <v>730</v>
      </c>
      <c r="B116" s="8" t="s">
        <v>42</v>
      </c>
    </row>
    <row r="117" spans="1:2" x14ac:dyDescent="0.25">
      <c r="A117" s="4" t="s">
        <v>731</v>
      </c>
      <c r="B117" s="8" t="s">
        <v>42</v>
      </c>
    </row>
    <row r="118" spans="1:2" x14ac:dyDescent="0.25">
      <c r="A118" s="4" t="s">
        <v>732</v>
      </c>
      <c r="B118" s="8" t="s">
        <v>42</v>
      </c>
    </row>
    <row r="119" spans="1:2" x14ac:dyDescent="0.25">
      <c r="A119" s="4" t="s">
        <v>733</v>
      </c>
      <c r="B119" s="8" t="s">
        <v>42</v>
      </c>
    </row>
    <row r="120" spans="1:2" x14ac:dyDescent="0.25">
      <c r="A120" s="4" t="s">
        <v>734</v>
      </c>
      <c r="B120" s="8" t="s">
        <v>42</v>
      </c>
    </row>
    <row r="121" spans="1:2" x14ac:dyDescent="0.25">
      <c r="A121" s="4" t="s">
        <v>735</v>
      </c>
      <c r="B121" s="8" t="s">
        <v>42</v>
      </c>
    </row>
    <row r="122" spans="1:2" x14ac:dyDescent="0.25">
      <c r="A122" s="4" t="s">
        <v>736</v>
      </c>
      <c r="B122" s="8" t="s">
        <v>42</v>
      </c>
    </row>
    <row r="123" spans="1:2" x14ac:dyDescent="0.25">
      <c r="A123" s="4" t="s">
        <v>737</v>
      </c>
      <c r="B123" s="8" t="s">
        <v>42</v>
      </c>
    </row>
    <row r="124" spans="1:2" x14ac:dyDescent="0.25">
      <c r="A124" s="4" t="s">
        <v>738</v>
      </c>
      <c r="B124" s="8" t="s">
        <v>42</v>
      </c>
    </row>
    <row r="125" spans="1:2" x14ac:dyDescent="0.25">
      <c r="A125" s="4" t="s">
        <v>739</v>
      </c>
      <c r="B125" s="8" t="s">
        <v>42</v>
      </c>
    </row>
    <row r="126" spans="1:2" x14ac:dyDescent="0.25">
      <c r="A126" s="4" t="s">
        <v>740</v>
      </c>
      <c r="B126" s="8" t="s">
        <v>42</v>
      </c>
    </row>
    <row r="127" spans="1:2" x14ac:dyDescent="0.25">
      <c r="A127" s="4" t="s">
        <v>741</v>
      </c>
      <c r="B127" s="8" t="s">
        <v>42</v>
      </c>
    </row>
    <row r="128" spans="1:2" x14ac:dyDescent="0.25">
      <c r="A128" s="4" t="s">
        <v>742</v>
      </c>
      <c r="B128" s="8" t="s">
        <v>42</v>
      </c>
    </row>
    <row r="129" spans="1:2" x14ac:dyDescent="0.25">
      <c r="A129" s="4" t="s">
        <v>743</v>
      </c>
      <c r="B129" s="8" t="s">
        <v>42</v>
      </c>
    </row>
    <row r="130" spans="1:2" x14ac:dyDescent="0.25">
      <c r="A130" s="4" t="s">
        <v>744</v>
      </c>
      <c r="B130" s="8" t="s">
        <v>42</v>
      </c>
    </row>
    <row r="131" spans="1:2" x14ac:dyDescent="0.25">
      <c r="A131" s="4" t="s">
        <v>745</v>
      </c>
      <c r="B131" s="8" t="s">
        <v>42</v>
      </c>
    </row>
    <row r="132" spans="1:2" x14ac:dyDescent="0.25">
      <c r="A132" s="4" t="s">
        <v>746</v>
      </c>
      <c r="B132" s="8" t="s">
        <v>42</v>
      </c>
    </row>
    <row r="133" spans="1:2" x14ac:dyDescent="0.25">
      <c r="A133" s="4" t="s">
        <v>747</v>
      </c>
      <c r="B133" s="8" t="s">
        <v>42</v>
      </c>
    </row>
    <row r="134" spans="1:2" x14ac:dyDescent="0.25">
      <c r="A134" s="4" t="s">
        <v>748</v>
      </c>
      <c r="B134" s="8" t="s">
        <v>42</v>
      </c>
    </row>
    <row r="135" spans="1:2" x14ac:dyDescent="0.25">
      <c r="A135" s="4" t="s">
        <v>749</v>
      </c>
      <c r="B135" s="8" t="s">
        <v>42</v>
      </c>
    </row>
    <row r="136" spans="1:2" x14ac:dyDescent="0.25">
      <c r="A136" s="4" t="s">
        <v>750</v>
      </c>
      <c r="B136" s="8" t="s">
        <v>42</v>
      </c>
    </row>
    <row r="137" spans="1:2" x14ac:dyDescent="0.25">
      <c r="A137" s="4" t="s">
        <v>751</v>
      </c>
      <c r="B137" s="8" t="s">
        <v>42</v>
      </c>
    </row>
    <row r="138" spans="1:2" x14ac:dyDescent="0.25">
      <c r="A138" s="4" t="s">
        <v>752</v>
      </c>
      <c r="B138" s="8" t="s">
        <v>42</v>
      </c>
    </row>
    <row r="139" spans="1:2" x14ac:dyDescent="0.25">
      <c r="A139" s="4" t="s">
        <v>753</v>
      </c>
      <c r="B139" s="8" t="s">
        <v>42</v>
      </c>
    </row>
    <row r="140" spans="1:2" x14ac:dyDescent="0.25">
      <c r="A140" s="4" t="s">
        <v>754</v>
      </c>
      <c r="B140" s="8" t="s">
        <v>42</v>
      </c>
    </row>
    <row r="141" spans="1:2" x14ac:dyDescent="0.25">
      <c r="A141" s="4" t="s">
        <v>755</v>
      </c>
      <c r="B141" s="8" t="s">
        <v>42</v>
      </c>
    </row>
    <row r="142" spans="1:2" x14ac:dyDescent="0.25">
      <c r="A142" s="4" t="s">
        <v>756</v>
      </c>
      <c r="B142" s="8" t="s">
        <v>42</v>
      </c>
    </row>
    <row r="143" spans="1:2" x14ac:dyDescent="0.25">
      <c r="A143" s="4" t="s">
        <v>757</v>
      </c>
      <c r="B143" s="8" t="s">
        <v>42</v>
      </c>
    </row>
    <row r="144" spans="1:2" x14ac:dyDescent="0.25">
      <c r="A144" s="4" t="s">
        <v>758</v>
      </c>
      <c r="B144" s="8" t="s">
        <v>42</v>
      </c>
    </row>
    <row r="145" spans="1:2" x14ac:dyDescent="0.25">
      <c r="A145" s="4" t="s">
        <v>759</v>
      </c>
      <c r="B145" s="8" t="s">
        <v>42</v>
      </c>
    </row>
    <row r="146" spans="1:2" x14ac:dyDescent="0.25">
      <c r="A146" s="4" t="s">
        <v>760</v>
      </c>
      <c r="B146" s="8" t="s">
        <v>42</v>
      </c>
    </row>
    <row r="147" spans="1:2" x14ac:dyDescent="0.25">
      <c r="A147" s="4" t="s">
        <v>761</v>
      </c>
      <c r="B147" s="8" t="s">
        <v>42</v>
      </c>
    </row>
    <row r="148" spans="1:2" x14ac:dyDescent="0.25">
      <c r="A148" s="4" t="s">
        <v>762</v>
      </c>
      <c r="B148" s="8" t="s">
        <v>42</v>
      </c>
    </row>
    <row r="149" spans="1:2" x14ac:dyDescent="0.25">
      <c r="A149" s="4" t="s">
        <v>763</v>
      </c>
      <c r="B149" s="8" t="s">
        <v>42</v>
      </c>
    </row>
    <row r="150" spans="1:2" x14ac:dyDescent="0.25">
      <c r="A150" s="4" t="s">
        <v>764</v>
      </c>
      <c r="B150" s="8" t="s">
        <v>42</v>
      </c>
    </row>
    <row r="151" spans="1:2" x14ac:dyDescent="0.25">
      <c r="A151" s="4" t="s">
        <v>765</v>
      </c>
      <c r="B151" s="8" t="s">
        <v>42</v>
      </c>
    </row>
    <row r="152" spans="1:2" x14ac:dyDescent="0.25">
      <c r="A152" s="4" t="s">
        <v>766</v>
      </c>
      <c r="B152" s="8" t="s">
        <v>42</v>
      </c>
    </row>
    <row r="153" spans="1:2" x14ac:dyDescent="0.25">
      <c r="A153" s="4" t="s">
        <v>767</v>
      </c>
      <c r="B153" s="8" t="s">
        <v>42</v>
      </c>
    </row>
    <row r="154" spans="1:2" x14ac:dyDescent="0.25">
      <c r="A154" s="4" t="s">
        <v>768</v>
      </c>
      <c r="B154" s="8" t="s">
        <v>42</v>
      </c>
    </row>
    <row r="155" spans="1:2" x14ac:dyDescent="0.25">
      <c r="A155" s="4" t="s">
        <v>769</v>
      </c>
      <c r="B155" s="8" t="s">
        <v>42</v>
      </c>
    </row>
    <row r="156" spans="1:2" x14ac:dyDescent="0.25">
      <c r="A156" s="4" t="s">
        <v>770</v>
      </c>
      <c r="B156" s="8" t="s">
        <v>42</v>
      </c>
    </row>
    <row r="157" spans="1:2" x14ac:dyDescent="0.25">
      <c r="A157" s="4" t="s">
        <v>771</v>
      </c>
      <c r="B157" s="8" t="s">
        <v>42</v>
      </c>
    </row>
    <row r="158" spans="1:2" x14ac:dyDescent="0.25">
      <c r="A158" s="4" t="s">
        <v>772</v>
      </c>
      <c r="B158" s="8" t="s">
        <v>42</v>
      </c>
    </row>
    <row r="159" spans="1:2" x14ac:dyDescent="0.25">
      <c r="A159" s="4" t="s">
        <v>773</v>
      </c>
      <c r="B159" s="8" t="s">
        <v>42</v>
      </c>
    </row>
    <row r="160" spans="1:2" x14ac:dyDescent="0.25">
      <c r="A160" s="4" t="s">
        <v>774</v>
      </c>
      <c r="B160" s="8" t="s">
        <v>42</v>
      </c>
    </row>
    <row r="161" spans="1:2" x14ac:dyDescent="0.25">
      <c r="A161" s="4" t="s">
        <v>775</v>
      </c>
      <c r="B161" s="8" t="s">
        <v>42</v>
      </c>
    </row>
    <row r="162" spans="1:2" x14ac:dyDescent="0.25">
      <c r="A162" s="32"/>
      <c r="B162" s="32"/>
    </row>
    <row r="163" spans="1:2" x14ac:dyDescent="0.25">
      <c r="A163" s="32"/>
      <c r="B163" s="32"/>
    </row>
    <row r="164" spans="1:2" x14ac:dyDescent="0.25">
      <c r="A164" s="32"/>
      <c r="B164" s="32"/>
    </row>
    <row r="165" spans="1:2" x14ac:dyDescent="0.25">
      <c r="A165" s="32"/>
      <c r="B165" s="32"/>
    </row>
    <row r="166" spans="1:2" x14ac:dyDescent="0.25">
      <c r="A166" s="32"/>
      <c r="B166" s="32"/>
    </row>
    <row r="167" spans="1:2" x14ac:dyDescent="0.25">
      <c r="A167" s="32"/>
      <c r="B167" s="32"/>
    </row>
    <row r="168" spans="1:2" x14ac:dyDescent="0.25">
      <c r="A168" s="32"/>
      <c r="B168" s="32"/>
    </row>
    <row r="169" spans="1:2" x14ac:dyDescent="0.25">
      <c r="A169" s="32"/>
      <c r="B169" s="32"/>
    </row>
    <row r="170" spans="1:2" x14ac:dyDescent="0.25">
      <c r="A170" s="32"/>
      <c r="B170" s="32"/>
    </row>
    <row r="171" spans="1:2" x14ac:dyDescent="0.25">
      <c r="A171" s="32"/>
      <c r="B171" s="32"/>
    </row>
    <row r="172" spans="1:2" x14ac:dyDescent="0.25">
      <c r="A172" s="32"/>
      <c r="B172" s="32"/>
    </row>
    <row r="173" spans="1:2" x14ac:dyDescent="0.25">
      <c r="A173" s="32"/>
      <c r="B173" s="32"/>
    </row>
    <row r="174" spans="1:2" x14ac:dyDescent="0.25">
      <c r="A174" s="32"/>
      <c r="B174" s="32"/>
    </row>
    <row r="175" spans="1:2" x14ac:dyDescent="0.25">
      <c r="A175" s="32"/>
      <c r="B175" s="32"/>
    </row>
    <row r="176" spans="1:2" x14ac:dyDescent="0.25">
      <c r="A176" s="32"/>
      <c r="B176" s="32"/>
    </row>
    <row r="177" spans="1:2" x14ac:dyDescent="0.25">
      <c r="A177" s="32"/>
      <c r="B177" s="32"/>
    </row>
    <row r="178" spans="1:2" x14ac:dyDescent="0.25">
      <c r="A178" s="32"/>
      <c r="B178" s="32"/>
    </row>
    <row r="179" spans="1:2" x14ac:dyDescent="0.25">
      <c r="A179" s="32"/>
      <c r="B179" s="32"/>
    </row>
    <row r="180" spans="1:2" x14ac:dyDescent="0.25">
      <c r="A180" s="32"/>
      <c r="B180" s="32"/>
    </row>
    <row r="181" spans="1:2" x14ac:dyDescent="0.25">
      <c r="A181" s="32"/>
      <c r="B181" s="32"/>
    </row>
    <row r="182" spans="1:2" x14ac:dyDescent="0.25">
      <c r="A182" s="32"/>
      <c r="B182" s="32"/>
    </row>
    <row r="183" spans="1:2" x14ac:dyDescent="0.25">
      <c r="A183" s="32"/>
      <c r="B183" s="32"/>
    </row>
    <row r="184" spans="1:2" x14ac:dyDescent="0.25">
      <c r="A184" s="32"/>
      <c r="B184" s="32"/>
    </row>
    <row r="185" spans="1:2" x14ac:dyDescent="0.25">
      <c r="A185" s="32"/>
      <c r="B185" s="32"/>
    </row>
    <row r="186" spans="1:2" x14ac:dyDescent="0.25">
      <c r="A186" s="32"/>
      <c r="B186" s="32"/>
    </row>
    <row r="187" spans="1:2" x14ac:dyDescent="0.25">
      <c r="A187" s="32"/>
      <c r="B187" s="32"/>
    </row>
    <row r="188" spans="1:2" x14ac:dyDescent="0.25">
      <c r="A188" s="32"/>
      <c r="B188" s="32"/>
    </row>
    <row r="189" spans="1:2" x14ac:dyDescent="0.25">
      <c r="A189" s="32"/>
      <c r="B189" s="32"/>
    </row>
    <row r="190" spans="1:2" x14ac:dyDescent="0.25">
      <c r="A190" s="32"/>
      <c r="B190" s="32"/>
    </row>
    <row r="191" spans="1:2" x14ac:dyDescent="0.25">
      <c r="A191" s="32"/>
      <c r="B191" s="32"/>
    </row>
    <row r="192" spans="1:2" x14ac:dyDescent="0.25">
      <c r="A192" s="32"/>
      <c r="B192" s="32"/>
    </row>
    <row r="193" spans="1:2" x14ac:dyDescent="0.25">
      <c r="A193" s="32"/>
      <c r="B193" s="32"/>
    </row>
    <row r="194" spans="1:2" x14ac:dyDescent="0.25">
      <c r="A194" s="32"/>
      <c r="B194" s="32"/>
    </row>
    <row r="195" spans="1:2" x14ac:dyDescent="0.25">
      <c r="A195" s="32"/>
      <c r="B195" s="32"/>
    </row>
    <row r="196" spans="1:2" x14ac:dyDescent="0.25">
      <c r="A196" s="32"/>
      <c r="B196" s="32"/>
    </row>
    <row r="197" spans="1:2" x14ac:dyDescent="0.25">
      <c r="A197" s="32"/>
      <c r="B197" s="32"/>
    </row>
    <row r="198" spans="1:2" x14ac:dyDescent="0.25">
      <c r="A198" s="32"/>
      <c r="B198" s="32"/>
    </row>
    <row r="199" spans="1:2" x14ac:dyDescent="0.25">
      <c r="A199" s="32"/>
      <c r="B199" s="32"/>
    </row>
    <row r="200" spans="1:2" x14ac:dyDescent="0.25">
      <c r="A200" s="32"/>
      <c r="B200" s="32"/>
    </row>
    <row r="201" spans="1:2" x14ac:dyDescent="0.25">
      <c r="A201" s="32"/>
      <c r="B201" s="32"/>
    </row>
    <row r="202" spans="1:2" x14ac:dyDescent="0.25">
      <c r="A202" s="32"/>
      <c r="B202" s="32"/>
    </row>
    <row r="203" spans="1:2" x14ac:dyDescent="0.25">
      <c r="A203" s="32"/>
      <c r="B203" s="32"/>
    </row>
    <row r="204" spans="1:2" x14ac:dyDescent="0.25">
      <c r="A204" s="32"/>
      <c r="B204" s="32"/>
    </row>
    <row r="205" spans="1:2" x14ac:dyDescent="0.25">
      <c r="A205" s="32"/>
      <c r="B205" s="32"/>
    </row>
    <row r="206" spans="1:2" x14ac:dyDescent="0.25">
      <c r="A206" s="32"/>
      <c r="B206" s="32"/>
    </row>
    <row r="207" spans="1:2" x14ac:dyDescent="0.25">
      <c r="A207" s="32"/>
      <c r="B207" s="32"/>
    </row>
    <row r="208" spans="1:2" x14ac:dyDescent="0.25">
      <c r="A208" s="32"/>
      <c r="B208" s="32"/>
    </row>
    <row r="209" spans="1:2" x14ac:dyDescent="0.25">
      <c r="A209" s="32"/>
      <c r="B209" s="32"/>
    </row>
    <row r="210" spans="1:2" x14ac:dyDescent="0.25">
      <c r="A210" s="32"/>
      <c r="B210" s="32"/>
    </row>
    <row r="211" spans="1:2" x14ac:dyDescent="0.25">
      <c r="A211" s="32"/>
      <c r="B211" s="32"/>
    </row>
    <row r="212" spans="1:2" x14ac:dyDescent="0.25">
      <c r="A212" s="32"/>
      <c r="B212" s="32"/>
    </row>
    <row r="213" spans="1:2" x14ac:dyDescent="0.25">
      <c r="A213" s="32"/>
      <c r="B213" s="32"/>
    </row>
    <row r="214" spans="1:2" x14ac:dyDescent="0.25">
      <c r="A214" s="32"/>
      <c r="B214" s="32"/>
    </row>
    <row r="215" spans="1:2" x14ac:dyDescent="0.25">
      <c r="A215" s="32"/>
      <c r="B215" s="32"/>
    </row>
    <row r="216" spans="1:2" x14ac:dyDescent="0.25">
      <c r="A216" s="32"/>
      <c r="B216" s="32"/>
    </row>
    <row r="217" spans="1:2" x14ac:dyDescent="0.25">
      <c r="A217" s="32"/>
      <c r="B217" s="32"/>
    </row>
    <row r="218" spans="1:2" x14ac:dyDescent="0.25">
      <c r="A218" s="32"/>
      <c r="B218" s="32"/>
    </row>
    <row r="219" spans="1:2" x14ac:dyDescent="0.25">
      <c r="A219" s="32"/>
      <c r="B219" s="32"/>
    </row>
    <row r="220" spans="1:2" x14ac:dyDescent="0.25">
      <c r="A220" s="32"/>
      <c r="B220" s="32"/>
    </row>
    <row r="221" spans="1:2" x14ac:dyDescent="0.25">
      <c r="A221" s="32"/>
      <c r="B221" s="32"/>
    </row>
    <row r="222" spans="1:2" x14ac:dyDescent="0.25">
      <c r="A222" s="32"/>
      <c r="B222" s="32"/>
    </row>
    <row r="223" spans="1:2" x14ac:dyDescent="0.25">
      <c r="A223" s="32"/>
      <c r="B223" s="32"/>
    </row>
    <row r="224" spans="1:2" x14ac:dyDescent="0.25">
      <c r="A224" s="32"/>
      <c r="B224" s="32"/>
    </row>
    <row r="225" spans="1:2" x14ac:dyDescent="0.25">
      <c r="A225" s="32"/>
      <c r="B225" s="32"/>
    </row>
    <row r="226" spans="1:2" x14ac:dyDescent="0.25">
      <c r="A226" s="32"/>
      <c r="B226" s="32"/>
    </row>
    <row r="227" spans="1:2" x14ac:dyDescent="0.25">
      <c r="A227" s="32"/>
      <c r="B227" s="32"/>
    </row>
    <row r="228" spans="1:2" x14ac:dyDescent="0.25">
      <c r="A228" s="32"/>
      <c r="B228" s="32"/>
    </row>
    <row r="229" spans="1:2" x14ac:dyDescent="0.25">
      <c r="A229" s="32"/>
      <c r="B229" s="32"/>
    </row>
    <row r="230" spans="1:2" x14ac:dyDescent="0.25">
      <c r="A230" s="32"/>
      <c r="B230" s="32"/>
    </row>
    <row r="231" spans="1:2" x14ac:dyDescent="0.25">
      <c r="A231" s="32"/>
      <c r="B231" s="32"/>
    </row>
    <row r="232" spans="1:2" x14ac:dyDescent="0.25">
      <c r="A232" s="32"/>
      <c r="B232" s="32"/>
    </row>
    <row r="233" spans="1:2" x14ac:dyDescent="0.25">
      <c r="A233" s="32"/>
      <c r="B233" s="32"/>
    </row>
    <row r="234" spans="1:2" x14ac:dyDescent="0.25">
      <c r="A234" s="32"/>
      <c r="B234" s="32"/>
    </row>
    <row r="235" spans="1:2" x14ac:dyDescent="0.25">
      <c r="A235" s="32"/>
      <c r="B235" s="32"/>
    </row>
    <row r="236" spans="1:2" x14ac:dyDescent="0.25">
      <c r="A236" s="32"/>
      <c r="B236" s="32"/>
    </row>
    <row r="237" spans="1:2" x14ac:dyDescent="0.25">
      <c r="A237" s="32"/>
      <c r="B237" s="32"/>
    </row>
    <row r="238" spans="1:2" x14ac:dyDescent="0.25">
      <c r="A238" s="32"/>
      <c r="B238" s="32"/>
    </row>
    <row r="239" spans="1:2" x14ac:dyDescent="0.25">
      <c r="A239" s="32"/>
      <c r="B239" s="32"/>
    </row>
    <row r="240" spans="1:2" x14ac:dyDescent="0.25">
      <c r="A240" s="32"/>
      <c r="B240" s="32"/>
    </row>
    <row r="241" spans="1:2" x14ac:dyDescent="0.25">
      <c r="A241" s="32"/>
      <c r="B241" s="32"/>
    </row>
    <row r="242" spans="1:2" x14ac:dyDescent="0.25">
      <c r="A242" s="32"/>
      <c r="B242" s="32"/>
    </row>
    <row r="243" spans="1:2" x14ac:dyDescent="0.25">
      <c r="A243" s="32"/>
      <c r="B243" s="32"/>
    </row>
    <row r="244" spans="1:2" x14ac:dyDescent="0.25">
      <c r="A244" s="32"/>
      <c r="B244" s="32"/>
    </row>
    <row r="245" spans="1:2" x14ac:dyDescent="0.25">
      <c r="A245" s="32"/>
      <c r="B245" s="32"/>
    </row>
    <row r="246" spans="1:2" x14ac:dyDescent="0.25">
      <c r="A246" s="32"/>
      <c r="B246" s="32"/>
    </row>
    <row r="247" spans="1:2" x14ac:dyDescent="0.25">
      <c r="A247" s="32"/>
      <c r="B247" s="32"/>
    </row>
    <row r="248" spans="1:2" x14ac:dyDescent="0.25">
      <c r="A248" s="32"/>
      <c r="B248" s="32"/>
    </row>
    <row r="249" spans="1:2" x14ac:dyDescent="0.25">
      <c r="A249" s="32"/>
      <c r="B249" s="32"/>
    </row>
    <row r="250" spans="1:2" x14ac:dyDescent="0.25">
      <c r="A250" s="32"/>
      <c r="B250" s="32"/>
    </row>
    <row r="251" spans="1:2" x14ac:dyDescent="0.25">
      <c r="A251" s="32"/>
      <c r="B251" s="32"/>
    </row>
    <row r="252" spans="1:2" x14ac:dyDescent="0.25">
      <c r="A252" s="32"/>
      <c r="B252" s="32"/>
    </row>
    <row r="253" spans="1:2" x14ac:dyDescent="0.25">
      <c r="A253" s="32"/>
      <c r="B253" s="32"/>
    </row>
    <row r="254" spans="1:2" x14ac:dyDescent="0.25">
      <c r="A254" s="32"/>
      <c r="B254" s="32"/>
    </row>
    <row r="255" spans="1:2" x14ac:dyDescent="0.25">
      <c r="A255" s="32"/>
      <c r="B255" s="32"/>
    </row>
    <row r="256" spans="1:2" x14ac:dyDescent="0.25">
      <c r="A256" s="32"/>
      <c r="B256" s="32"/>
    </row>
    <row r="257" spans="1:2" x14ac:dyDescent="0.25">
      <c r="A257" s="32"/>
      <c r="B257" s="32"/>
    </row>
    <row r="258" spans="1:2" x14ac:dyDescent="0.25">
      <c r="A258" s="32"/>
      <c r="B258" s="32"/>
    </row>
    <row r="259" spans="1:2" x14ac:dyDescent="0.25">
      <c r="A259" s="32"/>
      <c r="B259" s="32"/>
    </row>
    <row r="260" spans="1:2" x14ac:dyDescent="0.25">
      <c r="A260" s="32"/>
      <c r="B260" s="32"/>
    </row>
    <row r="261" spans="1:2" x14ac:dyDescent="0.25">
      <c r="A261" s="32"/>
      <c r="B261" s="32"/>
    </row>
    <row r="262" spans="1:2" x14ac:dyDescent="0.25">
      <c r="A262" s="32"/>
      <c r="B262" s="32"/>
    </row>
    <row r="263" spans="1:2" x14ac:dyDescent="0.25">
      <c r="A263" s="32"/>
      <c r="B263" s="32"/>
    </row>
    <row r="264" spans="1:2" x14ac:dyDescent="0.25">
      <c r="A264" s="32"/>
      <c r="B264" s="32"/>
    </row>
    <row r="265" spans="1:2" x14ac:dyDescent="0.25">
      <c r="A265" s="32"/>
      <c r="B265" s="32"/>
    </row>
    <row r="266" spans="1:2" x14ac:dyDescent="0.25">
      <c r="A266" s="32"/>
      <c r="B266" s="32"/>
    </row>
    <row r="267" spans="1:2" x14ac:dyDescent="0.25">
      <c r="A267" s="32"/>
      <c r="B267" s="32"/>
    </row>
    <row r="268" spans="1:2" x14ac:dyDescent="0.25">
      <c r="A268" s="32"/>
      <c r="B268" s="32"/>
    </row>
    <row r="269" spans="1:2" x14ac:dyDescent="0.25">
      <c r="A269" s="32"/>
      <c r="B269" s="32"/>
    </row>
    <row r="270" spans="1:2" x14ac:dyDescent="0.25">
      <c r="A270" s="32"/>
      <c r="B270" s="32"/>
    </row>
    <row r="271" spans="1:2" x14ac:dyDescent="0.25">
      <c r="A271" s="32"/>
      <c r="B271" s="32"/>
    </row>
    <row r="272" spans="1:2" x14ac:dyDescent="0.25">
      <c r="A272" s="32"/>
      <c r="B272" s="32"/>
    </row>
    <row r="273" spans="1:2" x14ac:dyDescent="0.25">
      <c r="A273" s="32"/>
      <c r="B273" s="32"/>
    </row>
    <row r="274" spans="1:2" x14ac:dyDescent="0.25">
      <c r="A274" s="32"/>
      <c r="B274" s="32"/>
    </row>
    <row r="275" spans="1:2" x14ac:dyDescent="0.25">
      <c r="A275" s="32"/>
      <c r="B275" s="32"/>
    </row>
    <row r="276" spans="1:2" x14ac:dyDescent="0.25">
      <c r="A276" s="32"/>
      <c r="B276" s="32"/>
    </row>
    <row r="277" spans="1:2" x14ac:dyDescent="0.25">
      <c r="A277" s="32"/>
      <c r="B277" s="32"/>
    </row>
    <row r="278" spans="1:2" x14ac:dyDescent="0.25">
      <c r="A278" s="32"/>
      <c r="B278" s="32"/>
    </row>
    <row r="279" spans="1:2" x14ac:dyDescent="0.25">
      <c r="A279" s="32"/>
      <c r="B279" s="32"/>
    </row>
    <row r="280" spans="1:2" x14ac:dyDescent="0.25">
      <c r="A280" s="32"/>
      <c r="B280" s="32"/>
    </row>
    <row r="281" spans="1:2" x14ac:dyDescent="0.25">
      <c r="A281" s="32"/>
      <c r="B281" s="32"/>
    </row>
    <row r="282" spans="1:2" x14ac:dyDescent="0.25">
      <c r="A282" s="32"/>
      <c r="B282" s="32"/>
    </row>
    <row r="283" spans="1:2" x14ac:dyDescent="0.25">
      <c r="A283" s="32"/>
      <c r="B283" s="32"/>
    </row>
    <row r="284" spans="1:2" x14ac:dyDescent="0.25">
      <c r="A284" s="32"/>
      <c r="B284" s="32"/>
    </row>
    <row r="285" spans="1:2" x14ac:dyDescent="0.25">
      <c r="A285" s="32"/>
      <c r="B285" s="32"/>
    </row>
    <row r="286" spans="1:2" x14ac:dyDescent="0.25">
      <c r="A286" s="32"/>
      <c r="B286" s="32"/>
    </row>
    <row r="287" spans="1:2" x14ac:dyDescent="0.25">
      <c r="A287" s="32"/>
      <c r="B287" s="32"/>
    </row>
    <row r="288" spans="1:2" x14ac:dyDescent="0.25">
      <c r="A288" s="32"/>
      <c r="B288" s="32"/>
    </row>
    <row r="289" spans="1:2" x14ac:dyDescent="0.25">
      <c r="A289" s="32"/>
      <c r="B289" s="32"/>
    </row>
    <row r="290" spans="1:2" x14ac:dyDescent="0.25">
      <c r="A290" s="32"/>
      <c r="B290" s="32"/>
    </row>
    <row r="291" spans="1:2" x14ac:dyDescent="0.25">
      <c r="A291" s="32"/>
      <c r="B291" s="32"/>
    </row>
    <row r="292" spans="1:2" x14ac:dyDescent="0.25">
      <c r="A292" s="32"/>
      <c r="B292" s="32"/>
    </row>
    <row r="293" spans="1:2" x14ac:dyDescent="0.25">
      <c r="A293" s="32"/>
      <c r="B293" s="32"/>
    </row>
    <row r="294" spans="1:2" x14ac:dyDescent="0.25">
      <c r="A294" s="32"/>
      <c r="B294" s="32"/>
    </row>
    <row r="295" spans="1:2" x14ac:dyDescent="0.25">
      <c r="A295" s="32"/>
      <c r="B295" s="32"/>
    </row>
    <row r="296" spans="1:2" x14ac:dyDescent="0.25">
      <c r="A296" s="32"/>
      <c r="B296" s="32"/>
    </row>
    <row r="297" spans="1:2" x14ac:dyDescent="0.25">
      <c r="A297" s="32"/>
      <c r="B297" s="32"/>
    </row>
    <row r="298" spans="1:2" x14ac:dyDescent="0.25">
      <c r="A298" s="32"/>
      <c r="B298" s="32"/>
    </row>
    <row r="299" spans="1:2" x14ac:dyDescent="0.25">
      <c r="A299" s="32"/>
      <c r="B299" s="32"/>
    </row>
    <row r="300" spans="1:2" x14ac:dyDescent="0.25">
      <c r="A300" s="32"/>
      <c r="B300" s="32"/>
    </row>
    <row r="301" spans="1:2" x14ac:dyDescent="0.25">
      <c r="A301" s="32"/>
      <c r="B301" s="32"/>
    </row>
    <row r="302" spans="1:2" x14ac:dyDescent="0.25">
      <c r="A302" s="32"/>
      <c r="B302" s="32"/>
    </row>
    <row r="303" spans="1:2" x14ac:dyDescent="0.25">
      <c r="A303" s="32"/>
      <c r="B303" s="32"/>
    </row>
    <row r="304" spans="1:2" x14ac:dyDescent="0.25">
      <c r="A304" s="32"/>
      <c r="B304" s="32"/>
    </row>
    <row r="305" spans="1:2" x14ac:dyDescent="0.25">
      <c r="A305" s="32"/>
      <c r="B305" s="32"/>
    </row>
    <row r="306" spans="1:2" x14ac:dyDescent="0.25">
      <c r="A306" s="32"/>
      <c r="B306" s="32"/>
    </row>
    <row r="307" spans="1:2" x14ac:dyDescent="0.25">
      <c r="A307" s="32"/>
      <c r="B307" s="32"/>
    </row>
    <row r="308" spans="1:2" x14ac:dyDescent="0.25">
      <c r="A308" s="32"/>
      <c r="B308" s="32"/>
    </row>
    <row r="309" spans="1:2" x14ac:dyDescent="0.25">
      <c r="A309" s="32"/>
      <c r="B309" s="32"/>
    </row>
    <row r="310" spans="1:2" x14ac:dyDescent="0.25">
      <c r="A310" s="32"/>
      <c r="B310" s="32"/>
    </row>
    <row r="311" spans="1:2" x14ac:dyDescent="0.25">
      <c r="A311" s="32"/>
      <c r="B311" s="32"/>
    </row>
    <row r="312" spans="1:2" x14ac:dyDescent="0.25">
      <c r="A312" s="32"/>
      <c r="B312" s="32"/>
    </row>
    <row r="313" spans="1:2" x14ac:dyDescent="0.25">
      <c r="A313" s="32"/>
      <c r="B313" s="32"/>
    </row>
    <row r="314" spans="1:2" x14ac:dyDescent="0.25">
      <c r="A314" s="32"/>
      <c r="B314" s="32"/>
    </row>
    <row r="315" spans="1:2" x14ac:dyDescent="0.25">
      <c r="A315" s="32"/>
      <c r="B315" s="32"/>
    </row>
    <row r="316" spans="1:2" x14ac:dyDescent="0.25">
      <c r="A316" s="32"/>
      <c r="B316" s="32"/>
    </row>
    <row r="317" spans="1:2" x14ac:dyDescent="0.25">
      <c r="A317" s="32"/>
      <c r="B317" s="32"/>
    </row>
    <row r="318" spans="1:2" x14ac:dyDescent="0.25">
      <c r="A318" s="32"/>
      <c r="B318" s="32"/>
    </row>
    <row r="319" spans="1:2" x14ac:dyDescent="0.25">
      <c r="A319" s="32"/>
      <c r="B319" s="32"/>
    </row>
    <row r="320" spans="1:2" x14ac:dyDescent="0.25">
      <c r="A320" s="32"/>
      <c r="B320" s="32"/>
    </row>
    <row r="321" spans="1:2" x14ac:dyDescent="0.25">
      <c r="A321" s="32"/>
      <c r="B321" s="32"/>
    </row>
    <row r="322" spans="1:2" x14ac:dyDescent="0.25">
      <c r="A322" s="32"/>
      <c r="B322" s="32"/>
    </row>
    <row r="323" spans="1:2" x14ac:dyDescent="0.25">
      <c r="A323" s="32"/>
      <c r="B323" s="32"/>
    </row>
    <row r="324" spans="1:2" x14ac:dyDescent="0.25">
      <c r="A324" s="32"/>
      <c r="B324" s="32"/>
    </row>
    <row r="325" spans="1:2" x14ac:dyDescent="0.25">
      <c r="A325" s="32"/>
      <c r="B325" s="32"/>
    </row>
    <row r="326" spans="1:2" x14ac:dyDescent="0.25">
      <c r="A326" s="32"/>
      <c r="B326" s="32"/>
    </row>
    <row r="327" spans="1:2" x14ac:dyDescent="0.25">
      <c r="A327" s="32"/>
      <c r="B327" s="32"/>
    </row>
    <row r="328" spans="1:2" x14ac:dyDescent="0.25">
      <c r="A328" s="32"/>
      <c r="B328" s="32"/>
    </row>
    <row r="329" spans="1:2" x14ac:dyDescent="0.25">
      <c r="A329" s="32"/>
      <c r="B329" s="32"/>
    </row>
    <row r="330" spans="1:2" x14ac:dyDescent="0.25">
      <c r="A330" s="32"/>
      <c r="B330" s="32"/>
    </row>
    <row r="331" spans="1:2" x14ac:dyDescent="0.25">
      <c r="A331" s="32"/>
      <c r="B331" s="32"/>
    </row>
    <row r="332" spans="1:2" x14ac:dyDescent="0.25">
      <c r="A332" s="32"/>
      <c r="B332" s="32"/>
    </row>
    <row r="333" spans="1:2" x14ac:dyDescent="0.25">
      <c r="A333" s="32"/>
      <c r="B333" s="32"/>
    </row>
    <row r="334" spans="1:2" x14ac:dyDescent="0.25">
      <c r="A334" s="32"/>
      <c r="B334" s="32"/>
    </row>
    <row r="335" spans="1:2" x14ac:dyDescent="0.25">
      <c r="A335" s="32"/>
      <c r="B335" s="32"/>
    </row>
    <row r="336" spans="1:2" x14ac:dyDescent="0.25">
      <c r="A336" s="32"/>
      <c r="B336" s="32"/>
    </row>
    <row r="337" spans="1:2" x14ac:dyDescent="0.25">
      <c r="A337" s="32"/>
      <c r="B337" s="32"/>
    </row>
    <row r="338" spans="1:2" x14ac:dyDescent="0.25">
      <c r="A338" s="32"/>
      <c r="B338" s="32"/>
    </row>
    <row r="339" spans="1:2" x14ac:dyDescent="0.25">
      <c r="A339" s="32"/>
      <c r="B339" s="32"/>
    </row>
    <row r="340" spans="1:2" x14ac:dyDescent="0.25">
      <c r="A340" s="32"/>
      <c r="B340" s="32"/>
    </row>
    <row r="341" spans="1:2" x14ac:dyDescent="0.25">
      <c r="A341" s="32"/>
      <c r="B341" s="32"/>
    </row>
    <row r="342" spans="1:2" x14ac:dyDescent="0.25">
      <c r="A342" s="32"/>
      <c r="B342" s="32"/>
    </row>
    <row r="343" spans="1:2" x14ac:dyDescent="0.25">
      <c r="A343" s="32"/>
      <c r="B343" s="32"/>
    </row>
    <row r="344" spans="1:2" x14ac:dyDescent="0.25">
      <c r="A344" s="32"/>
      <c r="B344" s="32"/>
    </row>
    <row r="345" spans="1:2" x14ac:dyDescent="0.25">
      <c r="A345" s="32"/>
      <c r="B345" s="32"/>
    </row>
    <row r="346" spans="1:2" x14ac:dyDescent="0.25">
      <c r="A346" s="32"/>
      <c r="B346" s="32"/>
    </row>
    <row r="347" spans="1:2" x14ac:dyDescent="0.25">
      <c r="A347" s="32"/>
      <c r="B347" s="32"/>
    </row>
    <row r="348" spans="1:2" x14ac:dyDescent="0.25">
      <c r="A348" s="32"/>
      <c r="B348" s="32"/>
    </row>
    <row r="349" spans="1:2" x14ac:dyDescent="0.25">
      <c r="A349" s="32"/>
      <c r="B349" s="32"/>
    </row>
    <row r="350" spans="1:2" x14ac:dyDescent="0.25">
      <c r="A350" s="32"/>
      <c r="B350" s="32"/>
    </row>
    <row r="351" spans="1:2" x14ac:dyDescent="0.25">
      <c r="A351" s="32"/>
      <c r="B351" s="32"/>
    </row>
    <row r="352" spans="1:2" x14ac:dyDescent="0.25">
      <c r="A352" s="32"/>
      <c r="B352" s="32"/>
    </row>
    <row r="353" spans="1:2" x14ac:dyDescent="0.25">
      <c r="A353" s="32"/>
      <c r="B353" s="32"/>
    </row>
    <row r="354" spans="1:2" x14ac:dyDescent="0.25">
      <c r="A354" s="32"/>
      <c r="B354" s="32"/>
    </row>
    <row r="355" spans="1:2" x14ac:dyDescent="0.25">
      <c r="A355" s="32"/>
      <c r="B355" s="32"/>
    </row>
    <row r="356" spans="1:2" x14ac:dyDescent="0.25">
      <c r="A356" s="32"/>
      <c r="B356" s="32"/>
    </row>
    <row r="357" spans="1:2" x14ac:dyDescent="0.25">
      <c r="A357" s="32"/>
      <c r="B357" s="32"/>
    </row>
    <row r="358" spans="1:2" x14ac:dyDescent="0.25">
      <c r="A358" s="32"/>
      <c r="B358" s="32"/>
    </row>
    <row r="359" spans="1:2" x14ac:dyDescent="0.25">
      <c r="A359" s="32"/>
      <c r="B359" s="32"/>
    </row>
    <row r="360" spans="1:2" x14ac:dyDescent="0.25">
      <c r="A360" s="32"/>
      <c r="B360" s="32"/>
    </row>
    <row r="361" spans="1:2" x14ac:dyDescent="0.25">
      <c r="A361" s="32"/>
      <c r="B361" s="32"/>
    </row>
    <row r="362" spans="1:2" x14ac:dyDescent="0.25">
      <c r="A362" s="32"/>
      <c r="B362" s="32"/>
    </row>
    <row r="363" spans="1:2" x14ac:dyDescent="0.25">
      <c r="A363" s="32"/>
      <c r="B363" s="32"/>
    </row>
    <row r="364" spans="1:2" x14ac:dyDescent="0.25">
      <c r="A364" s="32"/>
      <c r="B364" s="32"/>
    </row>
    <row r="365" spans="1:2" x14ac:dyDescent="0.25">
      <c r="A365" s="32"/>
      <c r="B365" s="32"/>
    </row>
    <row r="366" spans="1:2" x14ac:dyDescent="0.25">
      <c r="A366" s="32"/>
      <c r="B366" s="32"/>
    </row>
    <row r="367" spans="1:2" x14ac:dyDescent="0.25">
      <c r="A367" s="32"/>
      <c r="B367" s="32"/>
    </row>
    <row r="368" spans="1:2" x14ac:dyDescent="0.25">
      <c r="A368" s="32"/>
      <c r="B368" s="32"/>
    </row>
    <row r="369" spans="1:2" x14ac:dyDescent="0.25">
      <c r="A369" s="32"/>
      <c r="B369" s="32"/>
    </row>
    <row r="370" spans="1:2" x14ac:dyDescent="0.25">
      <c r="A370" s="32"/>
      <c r="B370" s="32"/>
    </row>
    <row r="371" spans="1:2" x14ac:dyDescent="0.25">
      <c r="A371" s="32"/>
      <c r="B371" s="32"/>
    </row>
    <row r="372" spans="1:2" x14ac:dyDescent="0.25">
      <c r="A372" s="32"/>
      <c r="B372" s="32"/>
    </row>
    <row r="373" spans="1:2" x14ac:dyDescent="0.25">
      <c r="A373" s="32"/>
      <c r="B373" s="32"/>
    </row>
    <row r="374" spans="1:2" x14ac:dyDescent="0.25">
      <c r="A374" s="32"/>
      <c r="B374" s="32"/>
    </row>
    <row r="375" spans="1:2" x14ac:dyDescent="0.25">
      <c r="A375" s="32"/>
      <c r="B375" s="32"/>
    </row>
    <row r="376" spans="1:2" x14ac:dyDescent="0.25">
      <c r="A376" s="32"/>
      <c r="B376" s="32"/>
    </row>
    <row r="377" spans="1:2" x14ac:dyDescent="0.25">
      <c r="A377" s="32"/>
      <c r="B377" s="32"/>
    </row>
    <row r="378" spans="1:2" x14ac:dyDescent="0.25">
      <c r="A378" s="32"/>
      <c r="B378" s="32"/>
    </row>
    <row r="379" spans="1:2" x14ac:dyDescent="0.25">
      <c r="A379" s="32"/>
      <c r="B379" s="32"/>
    </row>
    <row r="380" spans="1:2" x14ac:dyDescent="0.25">
      <c r="A380" s="32"/>
      <c r="B380" s="32"/>
    </row>
    <row r="381" spans="1:2" x14ac:dyDescent="0.25">
      <c r="A381" s="32"/>
      <c r="B381" s="32"/>
    </row>
    <row r="382" spans="1:2" x14ac:dyDescent="0.25">
      <c r="A382" s="32"/>
      <c r="B382" s="32"/>
    </row>
    <row r="383" spans="1:2" x14ac:dyDescent="0.25">
      <c r="A383" s="32"/>
      <c r="B383" s="32"/>
    </row>
    <row r="384" spans="1:2" x14ac:dyDescent="0.25">
      <c r="A384" s="32"/>
      <c r="B384" s="32"/>
    </row>
    <row r="385" spans="1:2" x14ac:dyDescent="0.25">
      <c r="A385" s="32"/>
      <c r="B385" s="32"/>
    </row>
    <row r="386" spans="1:2" x14ac:dyDescent="0.25">
      <c r="A386" s="32"/>
      <c r="B386" s="32"/>
    </row>
    <row r="387" spans="1:2" x14ac:dyDescent="0.25">
      <c r="A387" s="32"/>
      <c r="B387" s="32"/>
    </row>
    <row r="388" spans="1:2" x14ac:dyDescent="0.25">
      <c r="A388" s="32"/>
      <c r="B388" s="32"/>
    </row>
    <row r="389" spans="1:2" x14ac:dyDescent="0.25">
      <c r="A389" s="32"/>
      <c r="B389" s="32"/>
    </row>
    <row r="390" spans="1:2" x14ac:dyDescent="0.25">
      <c r="A390" s="32"/>
      <c r="B390" s="32"/>
    </row>
    <row r="391" spans="1:2" x14ac:dyDescent="0.25">
      <c r="A391" s="32"/>
      <c r="B391" s="32"/>
    </row>
    <row r="392" spans="1:2" x14ac:dyDescent="0.25">
      <c r="A392" s="32"/>
      <c r="B392" s="32"/>
    </row>
    <row r="393" spans="1:2" x14ac:dyDescent="0.25">
      <c r="A393" s="32"/>
      <c r="B393" s="32"/>
    </row>
    <row r="394" spans="1:2" x14ac:dyDescent="0.25">
      <c r="A394" s="32"/>
      <c r="B394" s="32"/>
    </row>
    <row r="395" spans="1:2" x14ac:dyDescent="0.25">
      <c r="A395" s="32"/>
      <c r="B395" s="32"/>
    </row>
    <row r="396" spans="1:2" x14ac:dyDescent="0.25">
      <c r="A396" s="32"/>
      <c r="B396" s="32"/>
    </row>
    <row r="397" spans="1:2" x14ac:dyDescent="0.25">
      <c r="A397" s="32"/>
      <c r="B397" s="32"/>
    </row>
    <row r="398" spans="1:2" x14ac:dyDescent="0.25">
      <c r="A398" s="32"/>
      <c r="B398" s="32"/>
    </row>
    <row r="399" spans="1:2" x14ac:dyDescent="0.25">
      <c r="A399" s="32"/>
      <c r="B399" s="32"/>
    </row>
    <row r="400" spans="1:2" x14ac:dyDescent="0.25">
      <c r="A400" s="32"/>
      <c r="B400" s="32"/>
    </row>
    <row r="401" spans="1:2" x14ac:dyDescent="0.25">
      <c r="A401" s="32"/>
      <c r="B401" s="32"/>
    </row>
    <row r="402" spans="1:2" x14ac:dyDescent="0.25">
      <c r="A402" s="32"/>
      <c r="B402" s="32"/>
    </row>
    <row r="403" spans="1:2" x14ac:dyDescent="0.25">
      <c r="A403" s="32"/>
      <c r="B403" s="32"/>
    </row>
    <row r="404" spans="1:2" x14ac:dyDescent="0.25">
      <c r="A404" s="32"/>
      <c r="B404" s="32"/>
    </row>
    <row r="405" spans="1:2" x14ac:dyDescent="0.25">
      <c r="A405" s="32"/>
      <c r="B405" s="32"/>
    </row>
    <row r="406" spans="1:2" x14ac:dyDescent="0.25">
      <c r="A406" s="32"/>
      <c r="B406" s="32"/>
    </row>
    <row r="407" spans="1:2" x14ac:dyDescent="0.25">
      <c r="A407" s="32"/>
      <c r="B407" s="32"/>
    </row>
    <row r="408" spans="1:2" x14ac:dyDescent="0.25">
      <c r="A408" s="32"/>
      <c r="B408" s="32"/>
    </row>
    <row r="409" spans="1:2" x14ac:dyDescent="0.25">
      <c r="A409" s="32"/>
      <c r="B409" s="32"/>
    </row>
    <row r="410" spans="1:2" x14ac:dyDescent="0.25">
      <c r="A410" s="32"/>
      <c r="B410" s="32"/>
    </row>
    <row r="411" spans="1:2" x14ac:dyDescent="0.25">
      <c r="A411" s="32"/>
      <c r="B411" s="32"/>
    </row>
    <row r="412" spans="1:2" x14ac:dyDescent="0.25">
      <c r="A412" s="32"/>
      <c r="B412" s="32"/>
    </row>
    <row r="413" spans="1:2" x14ac:dyDescent="0.25">
      <c r="A413" s="32"/>
      <c r="B413" s="32"/>
    </row>
    <row r="414" spans="1:2" x14ac:dyDescent="0.25">
      <c r="A414" s="32"/>
      <c r="B414" s="32"/>
    </row>
    <row r="415" spans="1:2" x14ac:dyDescent="0.25">
      <c r="A415" s="32"/>
      <c r="B415" s="32"/>
    </row>
    <row r="416" spans="1:2" x14ac:dyDescent="0.25">
      <c r="A416" s="32"/>
      <c r="B416" s="32"/>
    </row>
    <row r="417" spans="1:2" x14ac:dyDescent="0.25">
      <c r="A417" s="32"/>
      <c r="B417" s="32"/>
    </row>
    <row r="418" spans="1:2" x14ac:dyDescent="0.25">
      <c r="A418" s="32"/>
      <c r="B418" s="32"/>
    </row>
    <row r="419" spans="1:2" x14ac:dyDescent="0.25">
      <c r="A419" s="32"/>
      <c r="B419" s="32"/>
    </row>
    <row r="420" spans="1:2" x14ac:dyDescent="0.25">
      <c r="A420" s="32"/>
      <c r="B420" s="32"/>
    </row>
    <row r="421" spans="1:2" x14ac:dyDescent="0.25">
      <c r="A421" s="32"/>
      <c r="B421" s="32"/>
    </row>
    <row r="422" spans="1:2" x14ac:dyDescent="0.25">
      <c r="A422" s="32"/>
      <c r="B422" s="32"/>
    </row>
    <row r="423" spans="1:2" x14ac:dyDescent="0.25">
      <c r="A423" s="32"/>
      <c r="B423" s="32"/>
    </row>
    <row r="424" spans="1:2" x14ac:dyDescent="0.25">
      <c r="A424" s="32"/>
      <c r="B424" s="32"/>
    </row>
    <row r="425" spans="1:2" x14ac:dyDescent="0.25">
      <c r="A425" s="32"/>
      <c r="B425" s="32"/>
    </row>
    <row r="426" spans="1:2" x14ac:dyDescent="0.25">
      <c r="A426" s="32"/>
      <c r="B426" s="32"/>
    </row>
    <row r="427" spans="1:2" x14ac:dyDescent="0.25">
      <c r="A427" s="32"/>
      <c r="B427" s="32"/>
    </row>
    <row r="428" spans="1:2" x14ac:dyDescent="0.25">
      <c r="A428" s="32"/>
      <c r="B428" s="32"/>
    </row>
    <row r="429" spans="1:2" x14ac:dyDescent="0.25">
      <c r="A429" s="32"/>
      <c r="B429" s="32"/>
    </row>
    <row r="430" spans="1:2" x14ac:dyDescent="0.25">
      <c r="A430" s="32"/>
      <c r="B430" s="32"/>
    </row>
    <row r="431" spans="1:2" x14ac:dyDescent="0.25">
      <c r="A431" s="32"/>
      <c r="B431" s="32"/>
    </row>
    <row r="432" spans="1:2" x14ac:dyDescent="0.25">
      <c r="A432" s="32"/>
      <c r="B432" s="32"/>
    </row>
    <row r="433" spans="1:2" x14ac:dyDescent="0.25">
      <c r="A433" s="32"/>
      <c r="B433" s="32"/>
    </row>
    <row r="434" spans="1:2" x14ac:dyDescent="0.25">
      <c r="A434" s="32"/>
      <c r="B434" s="32"/>
    </row>
    <row r="435" spans="1:2" x14ac:dyDescent="0.25">
      <c r="A435" s="32"/>
      <c r="B435" s="32"/>
    </row>
    <row r="436" spans="1:2" x14ac:dyDescent="0.25">
      <c r="A436" s="32"/>
      <c r="B436" s="32"/>
    </row>
    <row r="437" spans="1:2" x14ac:dyDescent="0.25">
      <c r="A437" s="32"/>
      <c r="B437" s="32"/>
    </row>
    <row r="438" spans="1:2" x14ac:dyDescent="0.25">
      <c r="A438" s="32"/>
      <c r="B438" s="32"/>
    </row>
    <row r="439" spans="1:2" x14ac:dyDescent="0.25">
      <c r="A439" s="32"/>
      <c r="B439" s="32"/>
    </row>
    <row r="440" spans="1:2" x14ac:dyDescent="0.25">
      <c r="A440" s="32"/>
      <c r="B440" s="32"/>
    </row>
    <row r="441" spans="1:2" x14ac:dyDescent="0.25">
      <c r="A441" s="32"/>
      <c r="B441" s="32"/>
    </row>
    <row r="442" spans="1:2" x14ac:dyDescent="0.25">
      <c r="A442" s="32"/>
      <c r="B442" s="32"/>
    </row>
    <row r="443" spans="1:2" x14ac:dyDescent="0.25">
      <c r="A443" s="32"/>
      <c r="B443" s="32"/>
    </row>
    <row r="444" spans="1:2" x14ac:dyDescent="0.25">
      <c r="A444" s="32"/>
      <c r="B444" s="32"/>
    </row>
    <row r="445" spans="1:2" x14ac:dyDescent="0.25">
      <c r="A445" s="32"/>
      <c r="B445" s="32"/>
    </row>
    <row r="446" spans="1:2" x14ac:dyDescent="0.25">
      <c r="A446" s="32"/>
      <c r="B446" s="32"/>
    </row>
    <row r="447" spans="1:2" x14ac:dyDescent="0.25">
      <c r="A447" s="32"/>
      <c r="B447" s="32"/>
    </row>
    <row r="448" spans="1:2" x14ac:dyDescent="0.25">
      <c r="A448" s="32"/>
      <c r="B448" s="32"/>
    </row>
    <row r="449" spans="1:2" x14ac:dyDescent="0.25">
      <c r="A449" s="32"/>
      <c r="B449" s="32"/>
    </row>
    <row r="450" spans="1:2" x14ac:dyDescent="0.25">
      <c r="A450" s="32"/>
      <c r="B450" s="32"/>
    </row>
    <row r="451" spans="1:2" x14ac:dyDescent="0.25">
      <c r="A451" s="32"/>
      <c r="B451" s="32"/>
    </row>
    <row r="452" spans="1:2" x14ac:dyDescent="0.25">
      <c r="A452" s="32"/>
      <c r="B452" s="32"/>
    </row>
    <row r="453" spans="1:2" x14ac:dyDescent="0.25">
      <c r="A453" s="32"/>
      <c r="B453" s="32"/>
    </row>
    <row r="454" spans="1:2" x14ac:dyDescent="0.25">
      <c r="A454" s="32"/>
      <c r="B454" s="32"/>
    </row>
    <row r="455" spans="1:2" x14ac:dyDescent="0.25">
      <c r="A455" s="32"/>
      <c r="B455" s="32"/>
    </row>
    <row r="456" spans="1:2" x14ac:dyDescent="0.25">
      <c r="A456" s="32"/>
      <c r="B456" s="32"/>
    </row>
    <row r="457" spans="1:2" x14ac:dyDescent="0.25">
      <c r="A457" s="32"/>
      <c r="B457" s="32"/>
    </row>
    <row r="458" spans="1:2" x14ac:dyDescent="0.25">
      <c r="A458" s="32"/>
      <c r="B458" s="32"/>
    </row>
    <row r="459" spans="1:2" x14ac:dyDescent="0.25">
      <c r="A459" s="32"/>
      <c r="B459" s="32"/>
    </row>
    <row r="460" spans="1:2" x14ac:dyDescent="0.25">
      <c r="A460" s="32"/>
      <c r="B460" s="32"/>
    </row>
    <row r="461" spans="1:2" x14ac:dyDescent="0.25">
      <c r="A461" s="32"/>
      <c r="B461" s="32"/>
    </row>
    <row r="462" spans="1:2" x14ac:dyDescent="0.25">
      <c r="A462" s="32"/>
      <c r="B462" s="32"/>
    </row>
    <row r="463" spans="1:2" x14ac:dyDescent="0.25">
      <c r="A463" s="32"/>
      <c r="B463" s="32"/>
    </row>
    <row r="464" spans="1:2" x14ac:dyDescent="0.25">
      <c r="A464" s="32"/>
      <c r="B464" s="32"/>
    </row>
    <row r="465" spans="1:2" x14ac:dyDescent="0.25">
      <c r="A465" s="32"/>
      <c r="B465" s="32"/>
    </row>
    <row r="466" spans="1:2" x14ac:dyDescent="0.25">
      <c r="A466" s="32"/>
      <c r="B466" s="32"/>
    </row>
    <row r="467" spans="1:2" x14ac:dyDescent="0.25">
      <c r="A467" s="32"/>
      <c r="B467" s="32"/>
    </row>
    <row r="468" spans="1:2" x14ac:dyDescent="0.25">
      <c r="A468" s="32"/>
      <c r="B468" s="32"/>
    </row>
    <row r="469" spans="1:2" x14ac:dyDescent="0.25">
      <c r="A469" s="32"/>
      <c r="B469" s="32"/>
    </row>
    <row r="470" spans="1:2" x14ac:dyDescent="0.25">
      <c r="A470" s="32"/>
      <c r="B470" s="32"/>
    </row>
    <row r="471" spans="1:2" x14ac:dyDescent="0.25">
      <c r="A471" s="32"/>
      <c r="B471" s="32"/>
    </row>
    <row r="472" spans="1:2" x14ac:dyDescent="0.25">
      <c r="A472" s="32"/>
      <c r="B472" s="32"/>
    </row>
    <row r="473" spans="1:2" x14ac:dyDescent="0.25">
      <c r="A473" s="32"/>
      <c r="B473" s="32"/>
    </row>
    <row r="474" spans="1:2" x14ac:dyDescent="0.25">
      <c r="A474" s="32"/>
      <c r="B474" s="32"/>
    </row>
    <row r="475" spans="1:2" x14ac:dyDescent="0.25">
      <c r="A475" s="32"/>
      <c r="B475" s="32"/>
    </row>
    <row r="476" spans="1:2" x14ac:dyDescent="0.25">
      <c r="A476" s="32"/>
      <c r="B476" s="32"/>
    </row>
    <row r="477" spans="1:2" x14ac:dyDescent="0.25">
      <c r="A477" s="32"/>
      <c r="B477" s="32"/>
    </row>
    <row r="478" spans="1:2" x14ac:dyDescent="0.25">
      <c r="A478" s="32"/>
      <c r="B478" s="32"/>
    </row>
    <row r="479" spans="1:2" x14ac:dyDescent="0.25">
      <c r="A479" s="32"/>
      <c r="B479" s="32"/>
    </row>
    <row r="480" spans="1:2" x14ac:dyDescent="0.25">
      <c r="A480" s="32"/>
      <c r="B480" s="32"/>
    </row>
    <row r="481" spans="1:2" x14ac:dyDescent="0.25">
      <c r="A481" s="32"/>
      <c r="B481" s="32"/>
    </row>
    <row r="482" spans="1:2" x14ac:dyDescent="0.25">
      <c r="A482" s="32"/>
      <c r="B482" s="32"/>
    </row>
    <row r="483" spans="1:2" x14ac:dyDescent="0.25">
      <c r="A483" s="32"/>
      <c r="B483" s="32"/>
    </row>
    <row r="484" spans="1:2" x14ac:dyDescent="0.25">
      <c r="A484" s="32"/>
      <c r="B484" s="32"/>
    </row>
    <row r="485" spans="1:2" x14ac:dyDescent="0.25">
      <c r="A485" s="32"/>
      <c r="B485" s="32"/>
    </row>
    <row r="486" spans="1:2" x14ac:dyDescent="0.25">
      <c r="A486" s="32"/>
      <c r="B486" s="32"/>
    </row>
    <row r="487" spans="1:2" x14ac:dyDescent="0.25">
      <c r="A487" s="32"/>
      <c r="B487" s="32"/>
    </row>
    <row r="488" spans="1:2" x14ac:dyDescent="0.25">
      <c r="A488" s="32"/>
      <c r="B488" s="32"/>
    </row>
    <row r="489" spans="1:2" x14ac:dyDescent="0.25">
      <c r="A489" s="32"/>
      <c r="B489" s="32"/>
    </row>
    <row r="490" spans="1:2" x14ac:dyDescent="0.25">
      <c r="A490" s="32"/>
      <c r="B490" s="32"/>
    </row>
    <row r="491" spans="1:2" x14ac:dyDescent="0.25">
      <c r="A491" s="32"/>
      <c r="B491" s="32"/>
    </row>
    <row r="492" spans="1:2" x14ac:dyDescent="0.25">
      <c r="A492" s="32"/>
      <c r="B492" s="32"/>
    </row>
    <row r="493" spans="1:2" x14ac:dyDescent="0.25">
      <c r="A493" s="32"/>
      <c r="B493" s="32"/>
    </row>
    <row r="494" spans="1:2" x14ac:dyDescent="0.25">
      <c r="A494" s="32"/>
      <c r="B494" s="32"/>
    </row>
    <row r="495" spans="1:2" x14ac:dyDescent="0.25">
      <c r="A495" s="32"/>
      <c r="B495" s="32"/>
    </row>
    <row r="496" spans="1:2" x14ac:dyDescent="0.25">
      <c r="A496" s="32"/>
      <c r="B496" s="32"/>
    </row>
    <row r="497" spans="1:2" x14ac:dyDescent="0.25">
      <c r="A497" s="32"/>
      <c r="B497" s="32"/>
    </row>
    <row r="498" spans="1:2" x14ac:dyDescent="0.25">
      <c r="A498" s="32"/>
      <c r="B498" s="32"/>
    </row>
    <row r="499" spans="1:2" x14ac:dyDescent="0.25">
      <c r="A499" s="32"/>
      <c r="B499" s="32"/>
    </row>
    <row r="500" spans="1:2" x14ac:dyDescent="0.25">
      <c r="A500" s="32"/>
      <c r="B500" s="32"/>
    </row>
    <row r="501" spans="1:2" x14ac:dyDescent="0.25">
      <c r="A501" s="32"/>
      <c r="B501" s="32"/>
    </row>
    <row r="502" spans="1:2" x14ac:dyDescent="0.25">
      <c r="A502" s="32"/>
      <c r="B502" s="32"/>
    </row>
    <row r="503" spans="1:2" x14ac:dyDescent="0.25">
      <c r="A503" s="32"/>
      <c r="B503" s="32"/>
    </row>
    <row r="504" spans="1:2" x14ac:dyDescent="0.25">
      <c r="A504" s="32"/>
      <c r="B504" s="32"/>
    </row>
    <row r="505" spans="1:2" x14ac:dyDescent="0.25">
      <c r="A505" s="32"/>
      <c r="B505" s="32"/>
    </row>
    <row r="506" spans="1:2" x14ac:dyDescent="0.25">
      <c r="A506" s="32"/>
      <c r="B506" s="32"/>
    </row>
    <row r="507" spans="1:2" x14ac:dyDescent="0.25">
      <c r="A507" s="32"/>
      <c r="B507" s="32"/>
    </row>
    <row r="508" spans="1:2" x14ac:dyDescent="0.25">
      <c r="A508" s="32"/>
      <c r="B508" s="32"/>
    </row>
    <row r="509" spans="1:2" x14ac:dyDescent="0.25">
      <c r="A509" s="32"/>
      <c r="B509" s="32"/>
    </row>
    <row r="510" spans="1:2" x14ac:dyDescent="0.25">
      <c r="A510" s="32"/>
      <c r="B510" s="32"/>
    </row>
    <row r="511" spans="1:2" x14ac:dyDescent="0.25">
      <c r="A511" s="32"/>
      <c r="B511" s="32"/>
    </row>
    <row r="512" spans="1:2" x14ac:dyDescent="0.25">
      <c r="A512" s="32"/>
      <c r="B512" s="32"/>
    </row>
    <row r="513" spans="1:2" x14ac:dyDescent="0.25">
      <c r="A513" s="32"/>
      <c r="B513" s="32"/>
    </row>
    <row r="514" spans="1:2" x14ac:dyDescent="0.25">
      <c r="A514" s="32"/>
      <c r="B514" s="32"/>
    </row>
    <row r="515" spans="1:2" x14ac:dyDescent="0.25">
      <c r="A515" s="32"/>
      <c r="B515" s="32"/>
    </row>
    <row r="516" spans="1:2" x14ac:dyDescent="0.25">
      <c r="A516" s="32"/>
      <c r="B516" s="32"/>
    </row>
    <row r="517" spans="1:2" x14ac:dyDescent="0.25">
      <c r="A517" s="32"/>
      <c r="B517" s="32"/>
    </row>
    <row r="518" spans="1:2" x14ac:dyDescent="0.25">
      <c r="A518" s="32"/>
      <c r="B518" s="32"/>
    </row>
    <row r="519" spans="1:2" x14ac:dyDescent="0.25">
      <c r="A519" s="32"/>
      <c r="B519" s="32"/>
    </row>
    <row r="520" spans="1:2" x14ac:dyDescent="0.25">
      <c r="A520" s="32"/>
      <c r="B520" s="32"/>
    </row>
    <row r="521" spans="1:2" x14ac:dyDescent="0.25">
      <c r="A521" s="32"/>
      <c r="B521" s="32"/>
    </row>
    <row r="522" spans="1:2" x14ac:dyDescent="0.25">
      <c r="A522" s="32"/>
      <c r="B522" s="32"/>
    </row>
    <row r="523" spans="1:2" x14ac:dyDescent="0.25">
      <c r="A523" s="32"/>
      <c r="B523" s="32"/>
    </row>
    <row r="524" spans="1:2" x14ac:dyDescent="0.25">
      <c r="A524" s="32"/>
      <c r="B524" s="32"/>
    </row>
    <row r="525" spans="1:2" x14ac:dyDescent="0.25">
      <c r="A525" s="32"/>
      <c r="B525" s="32"/>
    </row>
    <row r="526" spans="1:2" x14ac:dyDescent="0.25">
      <c r="A526" s="32"/>
      <c r="B526" s="32"/>
    </row>
    <row r="527" spans="1:2" x14ac:dyDescent="0.25">
      <c r="A527" s="32"/>
      <c r="B527" s="32"/>
    </row>
    <row r="528" spans="1:2" x14ac:dyDescent="0.25">
      <c r="A528" s="32"/>
      <c r="B528" s="32"/>
    </row>
    <row r="529" spans="1:2" x14ac:dyDescent="0.25">
      <c r="A529" s="32"/>
      <c r="B529" s="32"/>
    </row>
    <row r="530" spans="1:2" x14ac:dyDescent="0.25">
      <c r="A530" s="32"/>
      <c r="B530" s="32"/>
    </row>
    <row r="531" spans="1:2" x14ac:dyDescent="0.25">
      <c r="A531" s="32"/>
      <c r="B531" s="32"/>
    </row>
    <row r="532" spans="1:2" x14ac:dyDescent="0.25">
      <c r="A532" s="32"/>
      <c r="B532" s="32"/>
    </row>
    <row r="533" spans="1:2" x14ac:dyDescent="0.25">
      <c r="A533" s="32"/>
      <c r="B533" s="32"/>
    </row>
    <row r="534" spans="1:2" x14ac:dyDescent="0.25">
      <c r="A534" s="32"/>
      <c r="B534" s="32"/>
    </row>
    <row r="535" spans="1:2" x14ac:dyDescent="0.25">
      <c r="A535" s="32"/>
      <c r="B535" s="32"/>
    </row>
    <row r="536" spans="1:2" x14ac:dyDescent="0.25">
      <c r="A536" s="32"/>
      <c r="B536" s="32"/>
    </row>
    <row r="537" spans="1:2" x14ac:dyDescent="0.25">
      <c r="A537" s="32"/>
      <c r="B537" s="32"/>
    </row>
    <row r="538" spans="1:2" x14ac:dyDescent="0.25">
      <c r="A538" s="32"/>
      <c r="B538" s="32"/>
    </row>
    <row r="539" spans="1:2" x14ac:dyDescent="0.25">
      <c r="A539" s="32"/>
      <c r="B539" s="32"/>
    </row>
    <row r="540" spans="1:2" x14ac:dyDescent="0.25">
      <c r="A540" s="32"/>
      <c r="B540" s="32"/>
    </row>
    <row r="541" spans="1:2" x14ac:dyDescent="0.25">
      <c r="A541" s="32"/>
      <c r="B541" s="32"/>
    </row>
    <row r="542" spans="1:2" x14ac:dyDescent="0.25">
      <c r="A542" s="32"/>
      <c r="B542" s="32"/>
    </row>
    <row r="543" spans="1:2" x14ac:dyDescent="0.25">
      <c r="A543" s="32"/>
      <c r="B543" s="32"/>
    </row>
    <row r="544" spans="1:2" x14ac:dyDescent="0.25">
      <c r="A544" s="32"/>
      <c r="B544" s="32"/>
    </row>
    <row r="545" spans="1:2" x14ac:dyDescent="0.25">
      <c r="A545" s="32"/>
      <c r="B545" s="32"/>
    </row>
    <row r="546" spans="1:2" x14ac:dyDescent="0.25">
      <c r="A546" s="32"/>
      <c r="B546" s="32"/>
    </row>
    <row r="547" spans="1:2" x14ac:dyDescent="0.25">
      <c r="A547" s="32"/>
      <c r="B547" s="32"/>
    </row>
    <row r="548" spans="1:2" x14ac:dyDescent="0.25">
      <c r="A548" s="32"/>
      <c r="B548" s="32"/>
    </row>
    <row r="549" spans="1:2" x14ac:dyDescent="0.25">
      <c r="A549" s="32"/>
      <c r="B549" s="32"/>
    </row>
    <row r="550" spans="1:2" x14ac:dyDescent="0.25">
      <c r="A550" s="32"/>
      <c r="B550" s="32"/>
    </row>
    <row r="551" spans="1:2" x14ac:dyDescent="0.25">
      <c r="A551" s="32"/>
      <c r="B551" s="32"/>
    </row>
    <row r="552" spans="1:2" x14ac:dyDescent="0.25">
      <c r="A552" s="32"/>
      <c r="B552" s="32"/>
    </row>
    <row r="553" spans="1:2" x14ac:dyDescent="0.25">
      <c r="A553" s="32"/>
      <c r="B553" s="32"/>
    </row>
    <row r="554" spans="1:2" x14ac:dyDescent="0.25">
      <c r="A554" s="32"/>
      <c r="B554" s="32"/>
    </row>
    <row r="555" spans="1:2" x14ac:dyDescent="0.25">
      <c r="A555" s="32"/>
      <c r="B555" s="32"/>
    </row>
    <row r="556" spans="1:2" x14ac:dyDescent="0.25">
      <c r="A556" s="32"/>
      <c r="B556" s="32"/>
    </row>
    <row r="557" spans="1:2" x14ac:dyDescent="0.25">
      <c r="A557" s="32"/>
      <c r="B557" s="32"/>
    </row>
    <row r="558" spans="1:2" x14ac:dyDescent="0.25">
      <c r="A558" s="32"/>
      <c r="B558" s="32"/>
    </row>
    <row r="559" spans="1:2" x14ac:dyDescent="0.25">
      <c r="A559" s="32"/>
      <c r="B559" s="32"/>
    </row>
    <row r="560" spans="1:2" x14ac:dyDescent="0.25">
      <c r="A560" s="32"/>
      <c r="B560" s="32"/>
    </row>
    <row r="561" spans="1:2" x14ac:dyDescent="0.25">
      <c r="A561" s="32"/>
      <c r="B561" s="32"/>
    </row>
    <row r="562" spans="1:2" x14ac:dyDescent="0.25">
      <c r="A562" s="32"/>
      <c r="B562" s="32"/>
    </row>
    <row r="563" spans="1:2" x14ac:dyDescent="0.25">
      <c r="A563" s="32"/>
      <c r="B563" s="32"/>
    </row>
    <row r="564" spans="1:2" x14ac:dyDescent="0.25">
      <c r="A564" s="32"/>
      <c r="B564" s="32"/>
    </row>
    <row r="565" spans="1:2" x14ac:dyDescent="0.25">
      <c r="A565" s="32"/>
      <c r="B565" s="32"/>
    </row>
    <row r="566" spans="1:2" x14ac:dyDescent="0.25">
      <c r="A566" s="32"/>
      <c r="B566" s="32"/>
    </row>
    <row r="567" spans="1:2" x14ac:dyDescent="0.25">
      <c r="A567" s="32"/>
      <c r="B567" s="32"/>
    </row>
    <row r="568" spans="1:2" x14ac:dyDescent="0.25">
      <c r="A568" s="32"/>
      <c r="B568" s="32"/>
    </row>
    <row r="569" spans="1:2" x14ac:dyDescent="0.25">
      <c r="A569" s="32"/>
      <c r="B569" s="32"/>
    </row>
    <row r="570" spans="1:2" x14ac:dyDescent="0.25">
      <c r="A570" s="32"/>
      <c r="B570" s="32"/>
    </row>
    <row r="571" spans="1:2" x14ac:dyDescent="0.25">
      <c r="A571" s="32"/>
      <c r="B571" s="32"/>
    </row>
    <row r="572" spans="1:2" x14ac:dyDescent="0.25">
      <c r="A572" s="32"/>
      <c r="B572" s="32"/>
    </row>
    <row r="573" spans="1:2" x14ac:dyDescent="0.25">
      <c r="A573" s="32"/>
      <c r="B573" s="32"/>
    </row>
    <row r="574" spans="1:2" x14ac:dyDescent="0.25">
      <c r="A574" s="32"/>
      <c r="B574" s="32"/>
    </row>
    <row r="575" spans="1:2" x14ac:dyDescent="0.25">
      <c r="A575" s="32"/>
      <c r="B575" s="32"/>
    </row>
    <row r="576" spans="1:2" x14ac:dyDescent="0.25">
      <c r="A576" s="32"/>
      <c r="B576" s="32"/>
    </row>
    <row r="577" spans="1:2" x14ac:dyDescent="0.25">
      <c r="A577" s="32"/>
      <c r="B577" s="32"/>
    </row>
    <row r="578" spans="1:2" x14ac:dyDescent="0.25">
      <c r="A578" s="32"/>
      <c r="B578" s="32"/>
    </row>
    <row r="579" spans="1:2" x14ac:dyDescent="0.25">
      <c r="A579" s="32"/>
      <c r="B579" s="32"/>
    </row>
    <row r="580" spans="1:2" x14ac:dyDescent="0.25">
      <c r="A580" s="32"/>
      <c r="B580" s="32"/>
    </row>
    <row r="581" spans="1:2" x14ac:dyDescent="0.25">
      <c r="A581" s="32"/>
      <c r="B581" s="32"/>
    </row>
    <row r="582" spans="1:2" x14ac:dyDescent="0.25">
      <c r="A582" s="32"/>
      <c r="B582" s="32"/>
    </row>
    <row r="583" spans="1:2" x14ac:dyDescent="0.25">
      <c r="A583" s="32"/>
      <c r="B583" s="32"/>
    </row>
    <row r="584" spans="1:2" x14ac:dyDescent="0.25">
      <c r="A584" s="32"/>
      <c r="B584" s="32"/>
    </row>
    <row r="585" spans="1:2" x14ac:dyDescent="0.25">
      <c r="A585" s="32"/>
      <c r="B585" s="32"/>
    </row>
    <row r="586" spans="1:2" x14ac:dyDescent="0.25">
      <c r="A586" s="32"/>
      <c r="B586" s="32"/>
    </row>
    <row r="587" spans="1:2" x14ac:dyDescent="0.25">
      <c r="A587" s="32"/>
      <c r="B587" s="32"/>
    </row>
    <row r="588" spans="1:2" x14ac:dyDescent="0.25">
      <c r="A588" s="32"/>
      <c r="B588" s="32"/>
    </row>
    <row r="589" spans="1:2" x14ac:dyDescent="0.25">
      <c r="A589" s="32"/>
      <c r="B589" s="32"/>
    </row>
    <row r="590" spans="1:2" x14ac:dyDescent="0.25">
      <c r="A590" s="32"/>
      <c r="B590" s="32"/>
    </row>
    <row r="591" spans="1:2" x14ac:dyDescent="0.25">
      <c r="A591" s="32"/>
      <c r="B591" s="32"/>
    </row>
    <row r="592" spans="1:2" x14ac:dyDescent="0.25">
      <c r="A592" s="32"/>
      <c r="B592" s="32"/>
    </row>
    <row r="593" spans="1:2" x14ac:dyDescent="0.25">
      <c r="A593" s="32"/>
      <c r="B593" s="32"/>
    </row>
    <row r="594" spans="1:2" x14ac:dyDescent="0.25">
      <c r="A594" s="32"/>
      <c r="B594" s="32"/>
    </row>
    <row r="595" spans="1:2" x14ac:dyDescent="0.25">
      <c r="A595" s="32"/>
      <c r="B595" s="32"/>
    </row>
    <row r="596" spans="1:2" x14ac:dyDescent="0.25">
      <c r="A596" s="32"/>
      <c r="B596" s="32"/>
    </row>
    <row r="597" spans="1:2" x14ac:dyDescent="0.25">
      <c r="A597" s="32"/>
      <c r="B597" s="32"/>
    </row>
    <row r="598" spans="1:2" x14ac:dyDescent="0.25">
      <c r="A598" s="32"/>
      <c r="B598" s="32"/>
    </row>
    <row r="599" spans="1:2" x14ac:dyDescent="0.25">
      <c r="A599" s="32"/>
      <c r="B599" s="32"/>
    </row>
    <row r="600" spans="1:2" x14ac:dyDescent="0.25">
      <c r="A600" s="32"/>
      <c r="B600" s="32"/>
    </row>
    <row r="601" spans="1:2" x14ac:dyDescent="0.25">
      <c r="A601" s="32"/>
      <c r="B601" s="32"/>
    </row>
    <row r="602" spans="1:2" x14ac:dyDescent="0.25">
      <c r="A602" s="32"/>
      <c r="B602" s="32"/>
    </row>
    <row r="603" spans="1:2" x14ac:dyDescent="0.25">
      <c r="A603" s="32"/>
      <c r="B603" s="32"/>
    </row>
    <row r="604" spans="1:2" x14ac:dyDescent="0.25">
      <c r="A604" s="32"/>
      <c r="B604" s="32"/>
    </row>
    <row r="605" spans="1:2" x14ac:dyDescent="0.25">
      <c r="A605" s="32"/>
      <c r="B605" s="32"/>
    </row>
    <row r="606" spans="1:2" x14ac:dyDescent="0.25">
      <c r="A606" s="32"/>
      <c r="B606" s="32"/>
    </row>
    <row r="607" spans="1:2" x14ac:dyDescent="0.25">
      <c r="A607" s="32"/>
      <c r="B607" s="32"/>
    </row>
    <row r="608" spans="1:2" x14ac:dyDescent="0.25">
      <c r="A608" s="32"/>
      <c r="B608" s="32"/>
    </row>
    <row r="609" spans="1:2" x14ac:dyDescent="0.25">
      <c r="A609" s="32"/>
      <c r="B609" s="32"/>
    </row>
    <row r="610" spans="1:2" x14ac:dyDescent="0.25">
      <c r="A610" s="32"/>
      <c r="B610" s="32"/>
    </row>
    <row r="611" spans="1:2" x14ac:dyDescent="0.25">
      <c r="A611" s="32"/>
      <c r="B611" s="32"/>
    </row>
    <row r="612" spans="1:2" x14ac:dyDescent="0.25">
      <c r="A612" s="32"/>
      <c r="B612" s="32"/>
    </row>
    <row r="613" spans="1:2" x14ac:dyDescent="0.25">
      <c r="A613" s="32"/>
      <c r="B613" s="32"/>
    </row>
    <row r="614" spans="1:2" x14ac:dyDescent="0.25">
      <c r="A614" s="32"/>
      <c r="B614" s="32"/>
    </row>
    <row r="615" spans="1:2" x14ac:dyDescent="0.25">
      <c r="A615" s="32"/>
      <c r="B615" s="32"/>
    </row>
    <row r="616" spans="1:2" x14ac:dyDescent="0.25">
      <c r="A616" s="32"/>
      <c r="B616" s="32"/>
    </row>
    <row r="617" spans="1:2" x14ac:dyDescent="0.25">
      <c r="A617" s="32"/>
      <c r="B617" s="32"/>
    </row>
    <row r="618" spans="1:2" x14ac:dyDescent="0.25">
      <c r="A618" s="32"/>
      <c r="B618" s="32"/>
    </row>
    <row r="619" spans="1:2" x14ac:dyDescent="0.25">
      <c r="A619" s="32"/>
      <c r="B619" s="32"/>
    </row>
    <row r="620" spans="1:2" x14ac:dyDescent="0.25">
      <c r="A620" s="32"/>
      <c r="B620" s="32"/>
    </row>
    <row r="621" spans="1:2" x14ac:dyDescent="0.25">
      <c r="A621" s="32"/>
      <c r="B621" s="32"/>
    </row>
    <row r="622" spans="1:2" x14ac:dyDescent="0.25">
      <c r="A622" s="32"/>
      <c r="B622" s="32"/>
    </row>
    <row r="623" spans="1:2" x14ac:dyDescent="0.25">
      <c r="A623" s="32"/>
      <c r="B623" s="32"/>
    </row>
    <row r="624" spans="1:2" x14ac:dyDescent="0.25">
      <c r="A624" s="32"/>
      <c r="B624" s="32"/>
    </row>
    <row r="625" spans="1:2" x14ac:dyDescent="0.25">
      <c r="A625" s="32"/>
      <c r="B625" s="32"/>
    </row>
    <row r="626" spans="1:2" x14ac:dyDescent="0.25">
      <c r="A626" s="32"/>
      <c r="B626" s="32"/>
    </row>
    <row r="627" spans="1:2" x14ac:dyDescent="0.25">
      <c r="A627" s="32"/>
      <c r="B627" s="32"/>
    </row>
    <row r="628" spans="1:2" x14ac:dyDescent="0.25">
      <c r="A628" s="32"/>
      <c r="B628" s="32"/>
    </row>
    <row r="629" spans="1:2" x14ac:dyDescent="0.25">
      <c r="A629" s="32"/>
      <c r="B629" s="32"/>
    </row>
    <row r="630" spans="1:2" x14ac:dyDescent="0.25">
      <c r="A630" s="32"/>
      <c r="B630" s="32"/>
    </row>
    <row r="631" spans="1:2" x14ac:dyDescent="0.25">
      <c r="A631" s="32"/>
      <c r="B631" s="32"/>
    </row>
    <row r="632" spans="1:2" x14ac:dyDescent="0.25">
      <c r="A632" s="32"/>
      <c r="B632" s="32"/>
    </row>
    <row r="633" spans="1:2" x14ac:dyDescent="0.25">
      <c r="A633" s="32"/>
      <c r="B633" s="32"/>
    </row>
    <row r="634" spans="1:2" x14ac:dyDescent="0.25">
      <c r="A634" s="32"/>
      <c r="B634" s="32"/>
    </row>
    <row r="635" spans="1:2" x14ac:dyDescent="0.25">
      <c r="A635" s="32"/>
      <c r="B635" s="32"/>
    </row>
    <row r="636" spans="1:2" x14ac:dyDescent="0.25">
      <c r="A636" s="32"/>
      <c r="B636" s="32"/>
    </row>
    <row r="637" spans="1:2" x14ac:dyDescent="0.25">
      <c r="A637" s="32"/>
      <c r="B637" s="32"/>
    </row>
    <row r="638" spans="1:2" x14ac:dyDescent="0.25">
      <c r="A638" s="32"/>
      <c r="B638" s="32"/>
    </row>
    <row r="639" spans="1:2" x14ac:dyDescent="0.25">
      <c r="A639" s="32"/>
      <c r="B639" s="32"/>
    </row>
    <row r="640" spans="1:2" x14ac:dyDescent="0.25">
      <c r="A640" s="32"/>
      <c r="B640" s="32"/>
    </row>
    <row r="641" spans="1:2" x14ac:dyDescent="0.25">
      <c r="A641" s="32"/>
      <c r="B641" s="32"/>
    </row>
    <row r="642" spans="1:2" x14ac:dyDescent="0.25">
      <c r="A642" s="32"/>
      <c r="B642" s="32"/>
    </row>
    <row r="643" spans="1:2" x14ac:dyDescent="0.25">
      <c r="A643" s="32"/>
      <c r="B643" s="32"/>
    </row>
    <row r="644" spans="1:2" x14ac:dyDescent="0.25">
      <c r="A644" s="32"/>
      <c r="B644" s="32"/>
    </row>
    <row r="645" spans="1:2" x14ac:dyDescent="0.25">
      <c r="A645" s="32"/>
      <c r="B645" s="32"/>
    </row>
    <row r="646" spans="1:2" x14ac:dyDescent="0.25">
      <c r="A646" s="32"/>
      <c r="B646" s="32"/>
    </row>
    <row r="647" spans="1:2" x14ac:dyDescent="0.25">
      <c r="A647" s="32"/>
      <c r="B647" s="32"/>
    </row>
    <row r="648" spans="1:2" x14ac:dyDescent="0.25">
      <c r="A648" s="32"/>
      <c r="B648" s="32"/>
    </row>
    <row r="649" spans="1:2" x14ac:dyDescent="0.25">
      <c r="A649" s="32"/>
      <c r="B649" s="32"/>
    </row>
    <row r="650" spans="1:2" x14ac:dyDescent="0.25">
      <c r="A650" s="32"/>
      <c r="B650" s="32"/>
    </row>
    <row r="651" spans="1:2" x14ac:dyDescent="0.25">
      <c r="A651" s="32"/>
      <c r="B651" s="32"/>
    </row>
    <row r="652" spans="1:2" x14ac:dyDescent="0.25">
      <c r="A652" s="32"/>
      <c r="B652" s="32"/>
    </row>
    <row r="653" spans="1:2" x14ac:dyDescent="0.25">
      <c r="A653" s="32"/>
      <c r="B653" s="32"/>
    </row>
    <row r="654" spans="1:2" x14ac:dyDescent="0.25">
      <c r="A654" s="32"/>
      <c r="B654" s="32"/>
    </row>
    <row r="655" spans="1:2" x14ac:dyDescent="0.25">
      <c r="A655" s="32"/>
      <c r="B655" s="32"/>
    </row>
    <row r="656" spans="1:2" x14ac:dyDescent="0.25">
      <c r="A656" s="32"/>
      <c r="B656" s="32"/>
    </row>
    <row r="657" spans="1:2" x14ac:dyDescent="0.25">
      <c r="A657" s="32"/>
      <c r="B657" s="32"/>
    </row>
    <row r="658" spans="1:2" x14ac:dyDescent="0.25">
      <c r="A658" s="32"/>
      <c r="B658" s="32"/>
    </row>
    <row r="659" spans="1:2" x14ac:dyDescent="0.25">
      <c r="A659" s="32"/>
      <c r="B659" s="32"/>
    </row>
    <row r="660" spans="1:2" x14ac:dyDescent="0.25">
      <c r="A660" s="32"/>
      <c r="B660" s="32"/>
    </row>
    <row r="661" spans="1:2" x14ac:dyDescent="0.25">
      <c r="A661" s="32"/>
      <c r="B661" s="32"/>
    </row>
    <row r="662" spans="1:2" x14ac:dyDescent="0.25">
      <c r="A662" s="32"/>
      <c r="B662" s="32"/>
    </row>
    <row r="663" spans="1:2" x14ac:dyDescent="0.25">
      <c r="A663" s="32"/>
      <c r="B663" s="32"/>
    </row>
    <row r="664" spans="1:2" x14ac:dyDescent="0.25">
      <c r="A664" s="32"/>
      <c r="B664" s="32"/>
    </row>
    <row r="665" spans="1:2" x14ac:dyDescent="0.25">
      <c r="A665" s="32"/>
      <c r="B665" s="32"/>
    </row>
    <row r="666" spans="1:2" x14ac:dyDescent="0.25">
      <c r="A666" s="32"/>
      <c r="B666" s="32"/>
    </row>
    <row r="667" spans="1:2" x14ac:dyDescent="0.25">
      <c r="A667" s="32"/>
      <c r="B667" s="32"/>
    </row>
    <row r="668" spans="1:2" x14ac:dyDescent="0.25">
      <c r="A668" s="32"/>
      <c r="B668" s="32"/>
    </row>
    <row r="669" spans="1:2" x14ac:dyDescent="0.25">
      <c r="A669" s="32"/>
      <c r="B669" s="32"/>
    </row>
    <row r="670" spans="1:2" x14ac:dyDescent="0.25">
      <c r="A670" s="32"/>
      <c r="B670" s="32"/>
    </row>
    <row r="671" spans="1:2" x14ac:dyDescent="0.25">
      <c r="A671" s="32"/>
      <c r="B671" s="32"/>
    </row>
    <row r="672" spans="1:2" x14ac:dyDescent="0.25">
      <c r="A672" s="32"/>
      <c r="B672" s="32"/>
    </row>
    <row r="673" spans="1:2" x14ac:dyDescent="0.25">
      <c r="A673" s="32"/>
      <c r="B673" s="32"/>
    </row>
    <row r="674" spans="1:2" x14ac:dyDescent="0.25">
      <c r="A674" s="32"/>
      <c r="B674" s="32"/>
    </row>
    <row r="675" spans="1:2" x14ac:dyDescent="0.25">
      <c r="A675" s="32"/>
      <c r="B675" s="32"/>
    </row>
    <row r="676" spans="1:2" x14ac:dyDescent="0.25">
      <c r="A676" s="32"/>
      <c r="B676" s="32"/>
    </row>
    <row r="677" spans="1:2" x14ac:dyDescent="0.25">
      <c r="A677" s="32"/>
      <c r="B677" s="32"/>
    </row>
    <row r="678" spans="1:2" x14ac:dyDescent="0.25">
      <c r="A678" s="32"/>
      <c r="B678" s="32"/>
    </row>
    <row r="679" spans="1:2" x14ac:dyDescent="0.25">
      <c r="A679" s="32"/>
      <c r="B679" s="32"/>
    </row>
    <row r="680" spans="1:2" x14ac:dyDescent="0.25">
      <c r="A680" s="32"/>
      <c r="B680" s="32"/>
    </row>
    <row r="681" spans="1:2" x14ac:dyDescent="0.25">
      <c r="A681" s="32"/>
      <c r="B681" s="32"/>
    </row>
    <row r="682" spans="1:2" x14ac:dyDescent="0.25">
      <c r="A682" s="32"/>
      <c r="B682" s="32"/>
    </row>
    <row r="683" spans="1:2" x14ac:dyDescent="0.25">
      <c r="A683" s="32"/>
      <c r="B683" s="32"/>
    </row>
    <row r="684" spans="1:2" x14ac:dyDescent="0.25">
      <c r="A684" s="32"/>
      <c r="B684" s="32"/>
    </row>
    <row r="685" spans="1:2" x14ac:dyDescent="0.25">
      <c r="A685" s="32"/>
      <c r="B685" s="32"/>
    </row>
    <row r="686" spans="1:2" x14ac:dyDescent="0.25">
      <c r="A686" s="32"/>
      <c r="B686" s="32"/>
    </row>
    <row r="687" spans="1:2" x14ac:dyDescent="0.25">
      <c r="A687" s="32"/>
      <c r="B687" s="32"/>
    </row>
    <row r="688" spans="1:2" x14ac:dyDescent="0.25">
      <c r="A688" s="32"/>
      <c r="B688" s="32"/>
    </row>
    <row r="689" spans="1:2" x14ac:dyDescent="0.25">
      <c r="A689" s="32"/>
      <c r="B689" s="32"/>
    </row>
    <row r="690" spans="1:2" x14ac:dyDescent="0.25">
      <c r="A690" s="32"/>
      <c r="B690" s="32"/>
    </row>
    <row r="691" spans="1:2" x14ac:dyDescent="0.25">
      <c r="A691" s="32"/>
      <c r="B691" s="32"/>
    </row>
    <row r="692" spans="1:2" x14ac:dyDescent="0.25">
      <c r="A692" s="32"/>
      <c r="B692" s="32"/>
    </row>
    <row r="693" spans="1:2" x14ac:dyDescent="0.25">
      <c r="A693" s="32"/>
      <c r="B693" s="32"/>
    </row>
    <row r="694" spans="1:2" x14ac:dyDescent="0.25">
      <c r="A694" s="32"/>
      <c r="B694" s="32"/>
    </row>
    <row r="695" spans="1:2" x14ac:dyDescent="0.25">
      <c r="A695" s="32"/>
      <c r="B695" s="32"/>
    </row>
    <row r="696" spans="1:2" x14ac:dyDescent="0.25">
      <c r="A696" s="32"/>
      <c r="B696" s="32"/>
    </row>
    <row r="697" spans="1:2" x14ac:dyDescent="0.25">
      <c r="A697" s="32"/>
      <c r="B697" s="32"/>
    </row>
    <row r="698" spans="1:2" x14ac:dyDescent="0.25">
      <c r="A698" s="32"/>
      <c r="B698" s="32"/>
    </row>
    <row r="699" spans="1:2" x14ac:dyDescent="0.25">
      <c r="A699" s="32"/>
      <c r="B699" s="32"/>
    </row>
    <row r="700" spans="1:2" x14ac:dyDescent="0.25">
      <c r="A700" s="32"/>
      <c r="B700" s="32"/>
    </row>
    <row r="701" spans="1:2" x14ac:dyDescent="0.25">
      <c r="A701" s="32"/>
      <c r="B701" s="32"/>
    </row>
    <row r="702" spans="1:2" x14ac:dyDescent="0.25">
      <c r="A702" s="32"/>
      <c r="B702" s="32"/>
    </row>
    <row r="703" spans="1:2" x14ac:dyDescent="0.25">
      <c r="A703" s="32"/>
      <c r="B703" s="32"/>
    </row>
    <row r="704" spans="1:2" x14ac:dyDescent="0.25">
      <c r="A704" s="32"/>
      <c r="B704" s="32"/>
    </row>
    <row r="705" spans="1:2" x14ac:dyDescent="0.25">
      <c r="A705" s="32"/>
      <c r="B705" s="32"/>
    </row>
    <row r="706" spans="1:2" x14ac:dyDescent="0.25">
      <c r="A706" s="32"/>
      <c r="B706" s="32"/>
    </row>
    <row r="707" spans="1:2" x14ac:dyDescent="0.25">
      <c r="A707" s="32"/>
      <c r="B707" s="32"/>
    </row>
    <row r="708" spans="1:2" x14ac:dyDescent="0.25">
      <c r="A708" s="32"/>
      <c r="B708" s="32"/>
    </row>
    <row r="709" spans="1:2" x14ac:dyDescent="0.25">
      <c r="A709" s="32"/>
      <c r="B709" s="32"/>
    </row>
    <row r="710" spans="1:2" x14ac:dyDescent="0.25">
      <c r="A710" s="32"/>
      <c r="B710" s="32"/>
    </row>
    <row r="711" spans="1:2" x14ac:dyDescent="0.25">
      <c r="A711" s="32"/>
      <c r="B711" s="32"/>
    </row>
    <row r="712" spans="1:2" x14ac:dyDescent="0.25">
      <c r="A712" s="32"/>
      <c r="B712" s="32"/>
    </row>
    <row r="713" spans="1:2" x14ac:dyDescent="0.25">
      <c r="A713" s="32"/>
      <c r="B713" s="32"/>
    </row>
    <row r="714" spans="1:2" x14ac:dyDescent="0.25">
      <c r="A714" s="32"/>
      <c r="B714" s="32"/>
    </row>
    <row r="715" spans="1:2" x14ac:dyDescent="0.25">
      <c r="A715" s="32"/>
      <c r="B715" s="32"/>
    </row>
    <row r="716" spans="1:2" x14ac:dyDescent="0.25">
      <c r="A716" s="32"/>
      <c r="B716" s="32"/>
    </row>
    <row r="717" spans="1:2" x14ac:dyDescent="0.25">
      <c r="A717" s="32"/>
      <c r="B717" s="32"/>
    </row>
    <row r="718" spans="1:2" x14ac:dyDescent="0.25">
      <c r="A718" s="32"/>
      <c r="B718" s="32"/>
    </row>
    <row r="719" spans="1:2" x14ac:dyDescent="0.25">
      <c r="A719" s="32"/>
      <c r="B719" s="32"/>
    </row>
    <row r="720" spans="1:2" x14ac:dyDescent="0.25">
      <c r="A720" s="32"/>
      <c r="B720" s="32"/>
    </row>
    <row r="721" spans="1:2" x14ac:dyDescent="0.25">
      <c r="A721" s="32"/>
      <c r="B721" s="32"/>
    </row>
    <row r="722" spans="1:2" x14ac:dyDescent="0.25">
      <c r="A722" s="32"/>
      <c r="B722" s="32"/>
    </row>
    <row r="723" spans="1:2" x14ac:dyDescent="0.25">
      <c r="A723" s="32"/>
      <c r="B723" s="32"/>
    </row>
    <row r="724" spans="1:2" x14ac:dyDescent="0.25">
      <c r="A724" s="32"/>
      <c r="B724" s="32"/>
    </row>
    <row r="725" spans="1:2" x14ac:dyDescent="0.25">
      <c r="A725" s="32"/>
      <c r="B725" s="32"/>
    </row>
    <row r="726" spans="1:2" x14ac:dyDescent="0.25">
      <c r="A726" s="32"/>
      <c r="B726" s="32"/>
    </row>
    <row r="727" spans="1:2" x14ac:dyDescent="0.25">
      <c r="A727" s="32"/>
      <c r="B727" s="32"/>
    </row>
    <row r="728" spans="1:2" x14ac:dyDescent="0.25">
      <c r="A728" s="32"/>
      <c r="B728" s="32"/>
    </row>
    <row r="729" spans="1:2" x14ac:dyDescent="0.25">
      <c r="A729" s="32"/>
      <c r="B729" s="32"/>
    </row>
    <row r="730" spans="1:2" x14ac:dyDescent="0.25">
      <c r="A730" s="32"/>
      <c r="B730" s="32"/>
    </row>
    <row r="731" spans="1:2" x14ac:dyDescent="0.25">
      <c r="A731" s="32"/>
      <c r="B731" s="32"/>
    </row>
    <row r="732" spans="1:2" x14ac:dyDescent="0.25">
      <c r="A732" s="32"/>
      <c r="B732" s="32"/>
    </row>
    <row r="733" spans="1:2" x14ac:dyDescent="0.25">
      <c r="A733" s="32"/>
      <c r="B733" s="32"/>
    </row>
    <row r="734" spans="1:2" x14ac:dyDescent="0.25">
      <c r="A734" s="32"/>
      <c r="B734" s="32"/>
    </row>
    <row r="735" spans="1:2" x14ac:dyDescent="0.25">
      <c r="A735" s="32"/>
      <c r="B735" s="32"/>
    </row>
    <row r="736" spans="1:2" x14ac:dyDescent="0.25">
      <c r="A736" s="32"/>
      <c r="B736" s="32"/>
    </row>
    <row r="737" spans="1:2" x14ac:dyDescent="0.25">
      <c r="A737" s="32"/>
      <c r="B737" s="32"/>
    </row>
    <row r="738" spans="1:2" x14ac:dyDescent="0.25">
      <c r="A738" s="32"/>
      <c r="B738" s="32"/>
    </row>
    <row r="739" spans="1:2" x14ac:dyDescent="0.25">
      <c r="A739" s="32"/>
      <c r="B739" s="32"/>
    </row>
    <row r="740" spans="1:2" x14ac:dyDescent="0.25">
      <c r="A740" s="32"/>
      <c r="B740" s="32"/>
    </row>
    <row r="741" spans="1:2" x14ac:dyDescent="0.25">
      <c r="A741" s="32"/>
      <c r="B741" s="32"/>
    </row>
    <row r="742" spans="1:2" x14ac:dyDescent="0.25">
      <c r="A742" s="32"/>
      <c r="B742" s="32"/>
    </row>
    <row r="743" spans="1:2" x14ac:dyDescent="0.25">
      <c r="A743" s="32"/>
      <c r="B743" s="32"/>
    </row>
    <row r="744" spans="1:2" x14ac:dyDescent="0.25">
      <c r="A744" s="32"/>
      <c r="B744" s="32"/>
    </row>
    <row r="745" spans="1:2" x14ac:dyDescent="0.25">
      <c r="A745" s="32"/>
      <c r="B745" s="32"/>
    </row>
    <row r="746" spans="1:2" x14ac:dyDescent="0.25">
      <c r="A746" s="32"/>
      <c r="B746" s="32"/>
    </row>
    <row r="747" spans="1:2" x14ac:dyDescent="0.25">
      <c r="A747" s="32"/>
      <c r="B747" s="32"/>
    </row>
    <row r="748" spans="1:2" x14ac:dyDescent="0.25">
      <c r="A748" s="32"/>
      <c r="B748" s="32"/>
    </row>
    <row r="749" spans="1:2" x14ac:dyDescent="0.25">
      <c r="A749" s="32"/>
      <c r="B749" s="32"/>
    </row>
    <row r="750" spans="1:2" x14ac:dyDescent="0.25">
      <c r="A750" s="32"/>
      <c r="B750" s="32"/>
    </row>
    <row r="751" spans="1:2" x14ac:dyDescent="0.25">
      <c r="A751" s="32"/>
      <c r="B751" s="32"/>
    </row>
    <row r="752" spans="1:2" x14ac:dyDescent="0.25">
      <c r="A752" s="32"/>
      <c r="B752" s="32"/>
    </row>
    <row r="753" spans="1:2" x14ac:dyDescent="0.25">
      <c r="A753" s="32"/>
      <c r="B753" s="32"/>
    </row>
    <row r="754" spans="1:2" x14ac:dyDescent="0.25">
      <c r="A754" s="32"/>
      <c r="B754" s="32"/>
    </row>
    <row r="755" spans="1:2" x14ac:dyDescent="0.25">
      <c r="A755" s="32"/>
      <c r="B755" s="32"/>
    </row>
    <row r="756" spans="1:2" x14ac:dyDescent="0.25">
      <c r="A756" s="32"/>
      <c r="B756" s="32"/>
    </row>
    <row r="757" spans="1:2" x14ac:dyDescent="0.25">
      <c r="A757" s="32"/>
      <c r="B757" s="32"/>
    </row>
    <row r="758" spans="1:2" x14ac:dyDescent="0.25">
      <c r="A758" s="32"/>
      <c r="B758" s="32"/>
    </row>
    <row r="759" spans="1:2" x14ac:dyDescent="0.25">
      <c r="A759" s="32"/>
      <c r="B759" s="32"/>
    </row>
    <row r="760" spans="1:2" x14ac:dyDescent="0.25">
      <c r="A760" s="32"/>
      <c r="B760" s="32"/>
    </row>
    <row r="761" spans="1:2" x14ac:dyDescent="0.25">
      <c r="A761" s="32"/>
      <c r="B761" s="32"/>
    </row>
    <row r="762" spans="1:2" x14ac:dyDescent="0.25">
      <c r="A762" s="32"/>
      <c r="B762" s="32"/>
    </row>
    <row r="763" spans="1:2" x14ac:dyDescent="0.25">
      <c r="A763" s="32"/>
      <c r="B763" s="32"/>
    </row>
    <row r="764" spans="1:2" x14ac:dyDescent="0.25">
      <c r="A764" s="32"/>
      <c r="B764" s="32"/>
    </row>
    <row r="765" spans="1:2" x14ac:dyDescent="0.25">
      <c r="A765" s="32"/>
      <c r="B765" s="32"/>
    </row>
    <row r="766" spans="1:2" x14ac:dyDescent="0.25">
      <c r="A766" s="32"/>
      <c r="B766" s="32"/>
    </row>
    <row r="767" spans="1:2" x14ac:dyDescent="0.25">
      <c r="A767" s="32"/>
      <c r="B767" s="32"/>
    </row>
    <row r="768" spans="1:2" x14ac:dyDescent="0.25">
      <c r="A768" s="32"/>
      <c r="B768" s="32"/>
    </row>
    <row r="769" spans="1:2" x14ac:dyDescent="0.25">
      <c r="A769" s="32"/>
      <c r="B769" s="32"/>
    </row>
    <row r="770" spans="1:2" x14ac:dyDescent="0.25">
      <c r="A770" s="32"/>
      <c r="B770" s="32"/>
    </row>
    <row r="771" spans="1:2" x14ac:dyDescent="0.25">
      <c r="A771" s="32"/>
      <c r="B771" s="32"/>
    </row>
    <row r="772" spans="1:2" x14ac:dyDescent="0.25">
      <c r="A772" s="32"/>
      <c r="B772" s="32"/>
    </row>
    <row r="773" spans="1:2" x14ac:dyDescent="0.25">
      <c r="A773" s="32"/>
      <c r="B773" s="32"/>
    </row>
    <row r="774" spans="1:2" x14ac:dyDescent="0.25">
      <c r="A774" s="32"/>
      <c r="B774" s="32"/>
    </row>
    <row r="775" spans="1:2" x14ac:dyDescent="0.25">
      <c r="A775" s="32"/>
      <c r="B775" s="32"/>
    </row>
    <row r="776" spans="1:2" x14ac:dyDescent="0.25">
      <c r="A776" s="32"/>
      <c r="B776" s="32"/>
    </row>
    <row r="777" spans="1:2" x14ac:dyDescent="0.25">
      <c r="A777" s="32"/>
      <c r="B777" s="32"/>
    </row>
    <row r="778" spans="1:2" x14ac:dyDescent="0.25">
      <c r="A778" s="32"/>
      <c r="B778" s="32"/>
    </row>
    <row r="779" spans="1:2" x14ac:dyDescent="0.25">
      <c r="A779" s="32"/>
      <c r="B779" s="32"/>
    </row>
    <row r="780" spans="1:2" x14ac:dyDescent="0.25">
      <c r="A780" s="32"/>
      <c r="B780" s="32"/>
    </row>
    <row r="781" spans="1:2" x14ac:dyDescent="0.25">
      <c r="A781" s="32"/>
      <c r="B781" s="32"/>
    </row>
    <row r="782" spans="1:2" x14ac:dyDescent="0.25">
      <c r="A782" s="32"/>
      <c r="B782" s="32"/>
    </row>
    <row r="783" spans="1:2" x14ac:dyDescent="0.25">
      <c r="A783" s="32"/>
      <c r="B783" s="32"/>
    </row>
    <row r="784" spans="1:2" x14ac:dyDescent="0.25">
      <c r="A784" s="32"/>
      <c r="B784" s="32"/>
    </row>
    <row r="785" spans="1:2" x14ac:dyDescent="0.25">
      <c r="A785" s="32"/>
      <c r="B785" s="32"/>
    </row>
    <row r="786" spans="1:2" x14ac:dyDescent="0.25">
      <c r="A786" s="32"/>
      <c r="B786" s="32"/>
    </row>
    <row r="787" spans="1:2" x14ac:dyDescent="0.25">
      <c r="A787" s="32"/>
      <c r="B787" s="32"/>
    </row>
    <row r="788" spans="1:2" x14ac:dyDescent="0.25">
      <c r="A788" s="32"/>
      <c r="B788" s="32"/>
    </row>
    <row r="789" spans="1:2" x14ac:dyDescent="0.25">
      <c r="A789" s="32"/>
      <c r="B789" s="32"/>
    </row>
    <row r="790" spans="1:2" x14ac:dyDescent="0.25">
      <c r="A790" s="32"/>
      <c r="B790" s="32"/>
    </row>
    <row r="791" spans="1:2" x14ac:dyDescent="0.25">
      <c r="A791" s="32"/>
      <c r="B791" s="32"/>
    </row>
    <row r="792" spans="1:2" x14ac:dyDescent="0.25">
      <c r="A792" s="32"/>
      <c r="B792" s="32"/>
    </row>
    <row r="793" spans="1:2" x14ac:dyDescent="0.25">
      <c r="A793" s="32"/>
      <c r="B793" s="32"/>
    </row>
    <row r="794" spans="1:2" x14ac:dyDescent="0.25">
      <c r="A794" s="32"/>
      <c r="B794" s="32"/>
    </row>
    <row r="795" spans="1:2" x14ac:dyDescent="0.25">
      <c r="A795" s="32"/>
      <c r="B795" s="32"/>
    </row>
    <row r="796" spans="1:2" x14ac:dyDescent="0.25">
      <c r="A796" s="32"/>
      <c r="B796" s="32"/>
    </row>
    <row r="797" spans="1:2" x14ac:dyDescent="0.25">
      <c r="A797" s="32"/>
      <c r="B797" s="32"/>
    </row>
    <row r="798" spans="1:2" x14ac:dyDescent="0.25">
      <c r="A798" s="32"/>
      <c r="B798" s="32"/>
    </row>
    <row r="799" spans="1:2" x14ac:dyDescent="0.25">
      <c r="A799" s="32"/>
      <c r="B799" s="32"/>
    </row>
    <row r="800" spans="1:2" x14ac:dyDescent="0.25">
      <c r="A800" s="32"/>
      <c r="B800" s="32"/>
    </row>
    <row r="801" spans="1:2" x14ac:dyDescent="0.25">
      <c r="A801" s="32"/>
      <c r="B801" s="32"/>
    </row>
    <row r="802" spans="1:2" x14ac:dyDescent="0.25">
      <c r="A802" s="32"/>
      <c r="B802" s="32"/>
    </row>
    <row r="803" spans="1:2" x14ac:dyDescent="0.25">
      <c r="A803" s="32"/>
      <c r="B803" s="32"/>
    </row>
    <row r="804" spans="1:2" x14ac:dyDescent="0.25">
      <c r="A804" s="32"/>
      <c r="B804" s="32"/>
    </row>
    <row r="805" spans="1:2" x14ac:dyDescent="0.25">
      <c r="A805" s="32"/>
      <c r="B805" s="32"/>
    </row>
    <row r="806" spans="1:2" x14ac:dyDescent="0.25">
      <c r="A806" s="32"/>
      <c r="B806" s="32"/>
    </row>
    <row r="807" spans="1:2" x14ac:dyDescent="0.25">
      <c r="A807" s="32"/>
      <c r="B807" s="32"/>
    </row>
    <row r="808" spans="1:2" x14ac:dyDescent="0.25">
      <c r="A808" s="32"/>
      <c r="B808" s="32"/>
    </row>
    <row r="809" spans="1:2" x14ac:dyDescent="0.25">
      <c r="A809" s="32"/>
      <c r="B809" s="32"/>
    </row>
    <row r="810" spans="1:2" x14ac:dyDescent="0.25">
      <c r="A810" s="32"/>
      <c r="B810" s="32"/>
    </row>
    <row r="811" spans="1:2" x14ac:dyDescent="0.25">
      <c r="A811" s="32"/>
      <c r="B811" s="32"/>
    </row>
    <row r="812" spans="1:2" x14ac:dyDescent="0.25">
      <c r="A812" s="32"/>
      <c r="B812" s="32"/>
    </row>
    <row r="813" spans="1:2" x14ac:dyDescent="0.25">
      <c r="A813" s="32"/>
      <c r="B813" s="32"/>
    </row>
    <row r="814" spans="1:2" x14ac:dyDescent="0.25">
      <c r="A814" s="32"/>
      <c r="B814" s="32"/>
    </row>
    <row r="815" spans="1:2" x14ac:dyDescent="0.25">
      <c r="A815" s="32"/>
      <c r="B815" s="32"/>
    </row>
    <row r="816" spans="1:2" x14ac:dyDescent="0.25">
      <c r="A816" s="32"/>
      <c r="B816" s="32"/>
    </row>
    <row r="817" spans="1:2" x14ac:dyDescent="0.25">
      <c r="A817" s="32"/>
      <c r="B817" s="32"/>
    </row>
    <row r="818" spans="1:2" x14ac:dyDescent="0.25">
      <c r="A818" s="32"/>
      <c r="B818" s="32"/>
    </row>
    <row r="819" spans="1:2" x14ac:dyDescent="0.25">
      <c r="A819" s="32"/>
      <c r="B819" s="32"/>
    </row>
    <row r="820" spans="1:2" x14ac:dyDescent="0.25">
      <c r="A820" s="32"/>
      <c r="B820" s="32"/>
    </row>
    <row r="821" spans="1:2" x14ac:dyDescent="0.25">
      <c r="A821" s="32"/>
      <c r="B821" s="32"/>
    </row>
    <row r="822" spans="1:2" x14ac:dyDescent="0.25">
      <c r="A822" s="32"/>
      <c r="B822" s="32"/>
    </row>
    <row r="823" spans="1:2" x14ac:dyDescent="0.25">
      <c r="A823" s="32"/>
      <c r="B823" s="32"/>
    </row>
    <row r="824" spans="1:2" x14ac:dyDescent="0.25">
      <c r="A824" s="32"/>
      <c r="B824" s="32"/>
    </row>
    <row r="825" spans="1:2" x14ac:dyDescent="0.25">
      <c r="A825" s="32"/>
      <c r="B825" s="32"/>
    </row>
    <row r="826" spans="1:2" x14ac:dyDescent="0.25">
      <c r="A826" s="32"/>
      <c r="B826" s="32"/>
    </row>
    <row r="827" spans="1:2" x14ac:dyDescent="0.25">
      <c r="A827" s="32"/>
      <c r="B827" s="32"/>
    </row>
    <row r="828" spans="1:2" x14ac:dyDescent="0.25">
      <c r="A828" s="32"/>
      <c r="B828" s="32"/>
    </row>
    <row r="829" spans="1:2" x14ac:dyDescent="0.25">
      <c r="A829" s="32"/>
      <c r="B829" s="32"/>
    </row>
    <row r="830" spans="1:2" x14ac:dyDescent="0.25">
      <c r="A830" s="32"/>
      <c r="B830" s="32"/>
    </row>
    <row r="831" spans="1:2" x14ac:dyDescent="0.25">
      <c r="A831" s="32"/>
      <c r="B831" s="32"/>
    </row>
    <row r="832" spans="1:2" x14ac:dyDescent="0.25">
      <c r="A832" s="32"/>
      <c r="B832" s="32"/>
    </row>
    <row r="833" spans="1:2" x14ac:dyDescent="0.25">
      <c r="A833" s="32"/>
      <c r="B833" s="32"/>
    </row>
    <row r="834" spans="1:2" x14ac:dyDescent="0.25">
      <c r="A834" s="32"/>
      <c r="B834" s="32"/>
    </row>
    <row r="835" spans="1:2" x14ac:dyDescent="0.25">
      <c r="A835" s="32"/>
      <c r="B835" s="32"/>
    </row>
    <row r="836" spans="1:2" x14ac:dyDescent="0.25">
      <c r="A836" s="32"/>
      <c r="B836" s="32"/>
    </row>
    <row r="837" spans="1:2" x14ac:dyDescent="0.25">
      <c r="A837" s="32"/>
      <c r="B837" s="32"/>
    </row>
    <row r="838" spans="1:2" x14ac:dyDescent="0.25">
      <c r="A838" s="32"/>
      <c r="B838" s="32"/>
    </row>
    <row r="839" spans="1:2" x14ac:dyDescent="0.25">
      <c r="A839" s="32"/>
      <c r="B839" s="32"/>
    </row>
    <row r="840" spans="1:2" x14ac:dyDescent="0.25">
      <c r="A840" s="32"/>
      <c r="B840" s="32"/>
    </row>
    <row r="841" spans="1:2" x14ac:dyDescent="0.25">
      <c r="A841" s="32"/>
      <c r="B841" s="32"/>
    </row>
    <row r="842" spans="1:2" x14ac:dyDescent="0.25">
      <c r="A842" s="32"/>
      <c r="B842" s="32"/>
    </row>
    <row r="843" spans="1:2" x14ac:dyDescent="0.25">
      <c r="A843" s="32"/>
      <c r="B843" s="32"/>
    </row>
    <row r="844" spans="1:2" x14ac:dyDescent="0.25">
      <c r="A844" s="32"/>
      <c r="B844" s="32"/>
    </row>
    <row r="845" spans="1:2" x14ac:dyDescent="0.25">
      <c r="A845" s="32"/>
      <c r="B845" s="32"/>
    </row>
    <row r="846" spans="1:2" x14ac:dyDescent="0.25">
      <c r="A846" s="32"/>
      <c r="B846" s="32"/>
    </row>
    <row r="847" spans="1:2" x14ac:dyDescent="0.25">
      <c r="A847" s="32"/>
      <c r="B847" s="32"/>
    </row>
    <row r="848" spans="1:2" x14ac:dyDescent="0.25">
      <c r="A848" s="32"/>
      <c r="B848" s="32"/>
    </row>
    <row r="849" spans="1:2" x14ac:dyDescent="0.25">
      <c r="A849" s="32"/>
      <c r="B849" s="32"/>
    </row>
    <row r="850" spans="1:2" x14ac:dyDescent="0.25">
      <c r="A850" s="32"/>
      <c r="B850" s="32"/>
    </row>
    <row r="851" spans="1:2" x14ac:dyDescent="0.25">
      <c r="A851" s="32"/>
      <c r="B851" s="32"/>
    </row>
    <row r="852" spans="1:2" x14ac:dyDescent="0.25">
      <c r="A852" s="32"/>
      <c r="B852" s="32"/>
    </row>
    <row r="853" spans="1:2" x14ac:dyDescent="0.25">
      <c r="A853" s="32"/>
      <c r="B853" s="32"/>
    </row>
    <row r="854" spans="1:2" x14ac:dyDescent="0.25">
      <c r="A854" s="32"/>
      <c r="B854" s="32"/>
    </row>
    <row r="855" spans="1:2" x14ac:dyDescent="0.25">
      <c r="A855" s="32"/>
      <c r="B855" s="32"/>
    </row>
    <row r="856" spans="1:2" x14ac:dyDescent="0.25">
      <c r="A856" s="32"/>
      <c r="B856" s="32"/>
    </row>
    <row r="857" spans="1:2" x14ac:dyDescent="0.25">
      <c r="A857" s="32"/>
      <c r="B857" s="32"/>
    </row>
    <row r="858" spans="1:2" x14ac:dyDescent="0.25">
      <c r="A858" s="32"/>
      <c r="B858" s="32"/>
    </row>
    <row r="859" spans="1:2" x14ac:dyDescent="0.25">
      <c r="A859" s="32"/>
      <c r="B859" s="32"/>
    </row>
    <row r="860" spans="1:2" x14ac:dyDescent="0.25">
      <c r="A860" s="32"/>
      <c r="B860" s="32"/>
    </row>
    <row r="861" spans="1:2" x14ac:dyDescent="0.25">
      <c r="A861" s="32"/>
      <c r="B861" s="32"/>
    </row>
    <row r="862" spans="1:2" x14ac:dyDescent="0.25">
      <c r="A862" s="32"/>
      <c r="B862" s="32"/>
    </row>
    <row r="863" spans="1:2" x14ac:dyDescent="0.25">
      <c r="A863" s="32"/>
      <c r="B863" s="32"/>
    </row>
    <row r="864" spans="1:2" x14ac:dyDescent="0.25">
      <c r="A864" s="32"/>
      <c r="B864" s="32"/>
    </row>
    <row r="865" spans="1:2" x14ac:dyDescent="0.25">
      <c r="A865" s="32"/>
      <c r="B865" s="32"/>
    </row>
    <row r="866" spans="1:2" x14ac:dyDescent="0.25">
      <c r="A866" s="32"/>
      <c r="B866" s="32"/>
    </row>
    <row r="867" spans="1:2" x14ac:dyDescent="0.25">
      <c r="A867" s="32"/>
      <c r="B867" s="32"/>
    </row>
    <row r="868" spans="1:2" x14ac:dyDescent="0.25">
      <c r="A868" s="32"/>
      <c r="B868" s="32"/>
    </row>
    <row r="869" spans="1:2" x14ac:dyDescent="0.25">
      <c r="A869" s="32"/>
      <c r="B869" s="32"/>
    </row>
    <row r="870" spans="1:2" x14ac:dyDescent="0.25">
      <c r="A870" s="32"/>
      <c r="B870" s="32"/>
    </row>
    <row r="871" spans="1:2" x14ac:dyDescent="0.25">
      <c r="A871" s="32"/>
      <c r="B871" s="32"/>
    </row>
    <row r="872" spans="1:2" x14ac:dyDescent="0.25">
      <c r="A872" s="32"/>
      <c r="B872" s="32"/>
    </row>
    <row r="873" spans="1:2" x14ac:dyDescent="0.25">
      <c r="A873" s="32"/>
      <c r="B873" s="32"/>
    </row>
    <row r="874" spans="1:2" x14ac:dyDescent="0.25">
      <c r="A874" s="32"/>
      <c r="B874" s="32"/>
    </row>
    <row r="875" spans="1:2" x14ac:dyDescent="0.25">
      <c r="A875" s="32"/>
      <c r="B875" s="32"/>
    </row>
    <row r="876" spans="1:2" x14ac:dyDescent="0.25">
      <c r="A876" s="32"/>
      <c r="B876" s="32"/>
    </row>
    <row r="877" spans="1:2" x14ac:dyDescent="0.25">
      <c r="A877" s="32"/>
      <c r="B877" s="32"/>
    </row>
    <row r="878" spans="1:2" x14ac:dyDescent="0.25">
      <c r="A878" s="32"/>
      <c r="B878" s="32"/>
    </row>
    <row r="879" spans="1:2" x14ac:dyDescent="0.25">
      <c r="A879" s="32"/>
      <c r="B879" s="32"/>
    </row>
    <row r="880" spans="1:2" x14ac:dyDescent="0.25">
      <c r="A880" s="32"/>
      <c r="B880" s="32"/>
    </row>
    <row r="881" spans="1:2" x14ac:dyDescent="0.25">
      <c r="A881" s="32"/>
      <c r="B881" s="32"/>
    </row>
    <row r="882" spans="1:2" x14ac:dyDescent="0.25">
      <c r="A882" s="32"/>
      <c r="B882" s="32"/>
    </row>
    <row r="883" spans="1:2" x14ac:dyDescent="0.25">
      <c r="A883" s="32"/>
      <c r="B883" s="32"/>
    </row>
    <row r="884" spans="1:2" x14ac:dyDescent="0.25">
      <c r="A884" s="32"/>
      <c r="B884" s="32"/>
    </row>
    <row r="885" spans="1:2" x14ac:dyDescent="0.25">
      <c r="A885" s="32"/>
      <c r="B885" s="32"/>
    </row>
    <row r="886" spans="1:2" x14ac:dyDescent="0.25">
      <c r="A886" s="32"/>
      <c r="B886" s="32"/>
    </row>
    <row r="887" spans="1:2" x14ac:dyDescent="0.25">
      <c r="A887" s="32"/>
      <c r="B887" s="32"/>
    </row>
    <row r="888" spans="1:2" x14ac:dyDescent="0.25">
      <c r="A888" s="32"/>
      <c r="B888" s="32"/>
    </row>
    <row r="889" spans="1:2" x14ac:dyDescent="0.25">
      <c r="A889" s="32"/>
      <c r="B889" s="32"/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05ECA8-4F9A-4147-82CF-EE6FDB18E1C7}">
          <x14:formula1>
            <xm:f>'DB Config'!$M$2:$M$4</xm:f>
          </x14:formula1>
          <xm:sqref>B2:B1048576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5DA7A-030E-456B-B318-0CAF8ABDAD07}">
  <dimension ref="A1:V161"/>
  <sheetViews>
    <sheetView showGridLines="0" workbookViewId="0">
      <selection sqref="A1:XFD1"/>
    </sheetView>
  </sheetViews>
  <sheetFormatPr defaultRowHeight="15" x14ac:dyDescent="0.25"/>
  <cols>
    <col min="1" max="1" width="91.85546875" bestFit="1" customWidth="1" collapsed="1"/>
    <col min="2" max="2" width="32.140625" bestFit="1" customWidth="1" collapsed="1"/>
    <col min="3" max="3" width="59.42578125" bestFit="1" customWidth="1" collapsed="1"/>
    <col min="4" max="4" width="72.5703125" bestFit="1" customWidth="1" collapsed="1"/>
    <col min="5" max="5" width="71.7109375" bestFit="1" customWidth="1" collapsed="1"/>
    <col min="6" max="6" width="81.5703125" bestFit="1" customWidth="1" collapsed="1"/>
  </cols>
  <sheetData>
    <row r="1" spans="1:22" s="97" customFormat="1" x14ac:dyDescent="0.25">
      <c r="A1" s="95" t="s">
        <v>2</v>
      </c>
      <c r="B1" s="95" t="s">
        <v>342</v>
      </c>
      <c r="C1" s="96" t="s">
        <v>341</v>
      </c>
      <c r="D1" s="96" t="s">
        <v>340</v>
      </c>
      <c r="E1" s="96" t="s">
        <v>339</v>
      </c>
      <c r="F1" s="96" t="s">
        <v>338</v>
      </c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</row>
    <row r="2" spans="1:22" x14ac:dyDescent="0.25">
      <c r="A2" s="4" t="s">
        <v>616</v>
      </c>
      <c r="B2" s="8" t="s">
        <v>131</v>
      </c>
      <c r="C2" s="8" t="s">
        <v>135</v>
      </c>
      <c r="D2" s="8" t="s">
        <v>135</v>
      </c>
      <c r="E2" s="8" t="s">
        <v>135</v>
      </c>
      <c r="F2" s="8" t="s">
        <v>135</v>
      </c>
    </row>
    <row r="3" spans="1:22" x14ac:dyDescent="0.25">
      <c r="A3" s="4" t="s">
        <v>617</v>
      </c>
      <c r="B3" s="8" t="s">
        <v>131</v>
      </c>
      <c r="C3" s="8" t="s">
        <v>135</v>
      </c>
      <c r="D3" s="8" t="s">
        <v>135</v>
      </c>
      <c r="E3" s="8" t="s">
        <v>135</v>
      </c>
      <c r="F3" s="8" t="s">
        <v>135</v>
      </c>
    </row>
    <row r="4" spans="1:22" x14ac:dyDescent="0.25">
      <c r="A4" s="4" t="s">
        <v>618</v>
      </c>
      <c r="B4" s="8" t="s">
        <v>131</v>
      </c>
      <c r="C4" s="8" t="s">
        <v>135</v>
      </c>
      <c r="D4" s="8" t="s">
        <v>135</v>
      </c>
      <c r="E4" s="8" t="s">
        <v>135</v>
      </c>
      <c r="F4" s="8" t="s">
        <v>135</v>
      </c>
    </row>
    <row r="5" spans="1:22" x14ac:dyDescent="0.25">
      <c r="A5" s="4" t="s">
        <v>619</v>
      </c>
      <c r="B5" s="8" t="s">
        <v>131</v>
      </c>
      <c r="C5" s="8" t="s">
        <v>135</v>
      </c>
      <c r="D5" s="8" t="s">
        <v>135</v>
      </c>
      <c r="E5" s="8" t="s">
        <v>135</v>
      </c>
      <c r="F5" s="8" t="s">
        <v>135</v>
      </c>
    </row>
    <row r="6" spans="1:22" x14ac:dyDescent="0.25">
      <c r="A6" s="4" t="s">
        <v>620</v>
      </c>
      <c r="B6" s="8" t="s">
        <v>131</v>
      </c>
      <c r="C6" s="8" t="s">
        <v>135</v>
      </c>
      <c r="D6" s="8" t="s">
        <v>135</v>
      </c>
      <c r="E6" s="8" t="s">
        <v>135</v>
      </c>
      <c r="F6" s="8" t="s">
        <v>135</v>
      </c>
    </row>
    <row r="7" spans="1:22" x14ac:dyDescent="0.25">
      <c r="A7" s="4" t="s">
        <v>621</v>
      </c>
      <c r="B7" s="8" t="s">
        <v>131</v>
      </c>
      <c r="C7" s="8" t="s">
        <v>135</v>
      </c>
      <c r="D7" s="8" t="s">
        <v>135</v>
      </c>
      <c r="E7" s="8" t="s">
        <v>135</v>
      </c>
      <c r="F7" s="8" t="s">
        <v>135</v>
      </c>
    </row>
    <row r="8" spans="1:22" x14ac:dyDescent="0.25">
      <c r="A8" s="4" t="s">
        <v>622</v>
      </c>
      <c r="B8" s="8" t="s">
        <v>131</v>
      </c>
      <c r="C8" s="8" t="s">
        <v>135</v>
      </c>
      <c r="D8" s="8" t="s">
        <v>135</v>
      </c>
      <c r="E8" s="8" t="s">
        <v>135</v>
      </c>
      <c r="F8" s="8" t="s">
        <v>135</v>
      </c>
    </row>
    <row r="9" spans="1:22" x14ac:dyDescent="0.25">
      <c r="A9" s="4" t="s">
        <v>623</v>
      </c>
      <c r="B9" s="8" t="s">
        <v>131</v>
      </c>
      <c r="C9" s="8" t="s">
        <v>135</v>
      </c>
      <c r="D9" s="8" t="s">
        <v>135</v>
      </c>
      <c r="E9" s="8" t="s">
        <v>135</v>
      </c>
      <c r="F9" s="8" t="s">
        <v>135</v>
      </c>
    </row>
    <row r="10" spans="1:22" x14ac:dyDescent="0.25">
      <c r="A10" s="4" t="s">
        <v>624</v>
      </c>
      <c r="B10" s="8" t="s">
        <v>131</v>
      </c>
      <c r="C10" s="8" t="s">
        <v>135</v>
      </c>
      <c r="D10" s="8" t="s">
        <v>135</v>
      </c>
      <c r="E10" s="8" t="s">
        <v>135</v>
      </c>
      <c r="F10" s="8" t="s">
        <v>135</v>
      </c>
    </row>
    <row r="11" spans="1:22" x14ac:dyDescent="0.25">
      <c r="A11" s="4" t="s">
        <v>625</v>
      </c>
      <c r="B11" s="8" t="s">
        <v>131</v>
      </c>
      <c r="C11" s="8" t="s">
        <v>135</v>
      </c>
      <c r="D11" s="8" t="s">
        <v>135</v>
      </c>
      <c r="E11" s="8" t="s">
        <v>135</v>
      </c>
      <c r="F11" s="8" t="s">
        <v>135</v>
      </c>
    </row>
    <row r="12" spans="1:22" x14ac:dyDescent="0.25">
      <c r="A12" s="4" t="s">
        <v>626</v>
      </c>
      <c r="B12" s="8" t="s">
        <v>131</v>
      </c>
      <c r="C12" s="8" t="s">
        <v>135</v>
      </c>
      <c r="D12" s="8" t="s">
        <v>135</v>
      </c>
      <c r="E12" s="8" t="s">
        <v>135</v>
      </c>
      <c r="F12" s="8" t="s">
        <v>135</v>
      </c>
    </row>
    <row r="13" spans="1:22" x14ac:dyDescent="0.25">
      <c r="A13" s="4" t="s">
        <v>627</v>
      </c>
      <c r="B13" s="8" t="s">
        <v>131</v>
      </c>
      <c r="C13" s="8" t="s">
        <v>135</v>
      </c>
      <c r="D13" s="8" t="s">
        <v>135</v>
      </c>
      <c r="E13" s="8" t="s">
        <v>135</v>
      </c>
      <c r="F13" s="8" t="s">
        <v>135</v>
      </c>
    </row>
    <row r="14" spans="1:22" x14ac:dyDescent="0.25">
      <c r="A14" s="4" t="s">
        <v>628</v>
      </c>
      <c r="B14" s="8" t="s">
        <v>131</v>
      </c>
      <c r="C14" s="8" t="s">
        <v>135</v>
      </c>
      <c r="D14" s="8" t="s">
        <v>135</v>
      </c>
      <c r="E14" s="8" t="s">
        <v>135</v>
      </c>
      <c r="F14" s="8" t="s">
        <v>135</v>
      </c>
    </row>
    <row r="15" spans="1:22" x14ac:dyDescent="0.25">
      <c r="A15" s="4" t="s">
        <v>629</v>
      </c>
      <c r="B15" s="8" t="s">
        <v>131</v>
      </c>
      <c r="C15" s="8" t="s">
        <v>135</v>
      </c>
      <c r="D15" s="8" t="s">
        <v>135</v>
      </c>
      <c r="E15" s="8" t="s">
        <v>135</v>
      </c>
      <c r="F15" s="8" t="s">
        <v>135</v>
      </c>
    </row>
    <row r="16" spans="1:22" x14ac:dyDescent="0.25">
      <c r="A16" s="4" t="s">
        <v>630</v>
      </c>
      <c r="B16" s="8" t="s">
        <v>131</v>
      </c>
      <c r="C16" s="8" t="s">
        <v>135</v>
      </c>
      <c r="D16" s="8" t="s">
        <v>135</v>
      </c>
      <c r="E16" s="8" t="s">
        <v>135</v>
      </c>
      <c r="F16" s="8" t="s">
        <v>135</v>
      </c>
    </row>
    <row r="17" spans="1:6" x14ac:dyDescent="0.25">
      <c r="A17" s="4" t="s">
        <v>631</v>
      </c>
      <c r="B17" s="8" t="s">
        <v>131</v>
      </c>
      <c r="C17" s="8" t="s">
        <v>135</v>
      </c>
      <c r="D17" s="8" t="s">
        <v>135</v>
      </c>
      <c r="E17" s="8" t="s">
        <v>135</v>
      </c>
      <c r="F17" s="8" t="s">
        <v>135</v>
      </c>
    </row>
    <row r="18" spans="1:6" x14ac:dyDescent="0.25">
      <c r="A18" s="4" t="s">
        <v>632</v>
      </c>
      <c r="B18" s="8" t="s">
        <v>131</v>
      </c>
      <c r="C18" s="8" t="s">
        <v>135</v>
      </c>
      <c r="D18" s="8" t="s">
        <v>135</v>
      </c>
      <c r="E18" s="8" t="s">
        <v>135</v>
      </c>
      <c r="F18" s="8" t="s">
        <v>135</v>
      </c>
    </row>
    <row r="19" spans="1:6" x14ac:dyDescent="0.25">
      <c r="A19" s="4" t="s">
        <v>633</v>
      </c>
      <c r="B19" s="8" t="s">
        <v>131</v>
      </c>
      <c r="C19" s="8" t="s">
        <v>135</v>
      </c>
      <c r="D19" s="8" t="s">
        <v>135</v>
      </c>
      <c r="E19" s="8" t="s">
        <v>135</v>
      </c>
      <c r="F19" s="8" t="s">
        <v>135</v>
      </c>
    </row>
    <row r="20" spans="1:6" x14ac:dyDescent="0.25">
      <c r="A20" s="4" t="s">
        <v>634</v>
      </c>
      <c r="B20" s="8" t="s">
        <v>131</v>
      </c>
      <c r="C20" s="8" t="s">
        <v>135</v>
      </c>
      <c r="D20" s="8" t="s">
        <v>135</v>
      </c>
      <c r="E20" s="8" t="s">
        <v>135</v>
      </c>
      <c r="F20" s="8" t="s">
        <v>135</v>
      </c>
    </row>
    <row r="21" spans="1:6" x14ac:dyDescent="0.25">
      <c r="A21" s="4" t="s">
        <v>635</v>
      </c>
      <c r="B21" s="8" t="s">
        <v>131</v>
      </c>
      <c r="C21" s="8" t="s">
        <v>135</v>
      </c>
      <c r="D21" s="8" t="s">
        <v>135</v>
      </c>
      <c r="E21" s="8" t="s">
        <v>135</v>
      </c>
      <c r="F21" s="8" t="s">
        <v>135</v>
      </c>
    </row>
    <row r="22" spans="1:6" x14ac:dyDescent="0.25">
      <c r="A22" s="4" t="s">
        <v>636</v>
      </c>
      <c r="B22" s="8" t="s">
        <v>131</v>
      </c>
      <c r="C22" s="8" t="s">
        <v>135</v>
      </c>
      <c r="D22" s="8" t="s">
        <v>135</v>
      </c>
      <c r="E22" s="8" t="s">
        <v>135</v>
      </c>
      <c r="F22" s="8" t="s">
        <v>135</v>
      </c>
    </row>
    <row r="23" spans="1:6" x14ac:dyDescent="0.25">
      <c r="A23" s="4" t="s">
        <v>637</v>
      </c>
      <c r="B23" s="8" t="s">
        <v>131</v>
      </c>
      <c r="C23" s="8" t="s">
        <v>135</v>
      </c>
      <c r="D23" s="8" t="s">
        <v>135</v>
      </c>
      <c r="E23" s="8" t="s">
        <v>135</v>
      </c>
      <c r="F23" s="8" t="s">
        <v>135</v>
      </c>
    </row>
    <row r="24" spans="1:6" x14ac:dyDescent="0.25">
      <c r="A24" s="4" t="s">
        <v>638</v>
      </c>
      <c r="B24" s="8" t="s">
        <v>131</v>
      </c>
      <c r="C24" s="8" t="s">
        <v>135</v>
      </c>
      <c r="D24" s="8" t="s">
        <v>135</v>
      </c>
      <c r="E24" s="8" t="s">
        <v>135</v>
      </c>
      <c r="F24" s="8" t="s">
        <v>135</v>
      </c>
    </row>
    <row r="25" spans="1:6" x14ac:dyDescent="0.25">
      <c r="A25" s="4" t="s">
        <v>639</v>
      </c>
      <c r="B25" s="8" t="s">
        <v>132</v>
      </c>
      <c r="C25" s="8" t="s">
        <v>135</v>
      </c>
      <c r="D25" s="8" t="s">
        <v>135</v>
      </c>
      <c r="E25" s="8" t="s">
        <v>135</v>
      </c>
      <c r="F25" s="8" t="s">
        <v>135</v>
      </c>
    </row>
    <row r="26" spans="1:6" x14ac:dyDescent="0.25">
      <c r="A26" s="4" t="s">
        <v>640</v>
      </c>
      <c r="B26" s="8" t="s">
        <v>131</v>
      </c>
      <c r="C26" s="8" t="s">
        <v>135</v>
      </c>
      <c r="D26" s="8" t="s">
        <v>135</v>
      </c>
      <c r="E26" s="8" t="s">
        <v>135</v>
      </c>
      <c r="F26" s="8" t="s">
        <v>135</v>
      </c>
    </row>
    <row r="27" spans="1:6" x14ac:dyDescent="0.25">
      <c r="A27" s="4" t="s">
        <v>641</v>
      </c>
      <c r="B27" s="8" t="s">
        <v>133</v>
      </c>
      <c r="C27" s="8" t="s">
        <v>135</v>
      </c>
      <c r="D27" s="8" t="s">
        <v>135</v>
      </c>
      <c r="E27" s="8" t="s">
        <v>135</v>
      </c>
      <c r="F27" s="8" t="s">
        <v>135</v>
      </c>
    </row>
    <row r="28" spans="1:6" x14ac:dyDescent="0.25">
      <c r="A28" s="4" t="s">
        <v>642</v>
      </c>
      <c r="B28" s="15" t="s">
        <v>134</v>
      </c>
      <c r="C28" s="8" t="s">
        <v>135</v>
      </c>
      <c r="D28" s="8" t="s">
        <v>135</v>
      </c>
      <c r="E28" s="8" t="s">
        <v>135</v>
      </c>
      <c r="F28" s="8" t="s">
        <v>135</v>
      </c>
    </row>
    <row r="29" spans="1:6" x14ac:dyDescent="0.25">
      <c r="A29" s="4" t="s">
        <v>643</v>
      </c>
      <c r="B29" s="8" t="s">
        <v>131</v>
      </c>
      <c r="C29" s="8" t="s">
        <v>132</v>
      </c>
      <c r="D29" s="8" t="s">
        <v>135</v>
      </c>
      <c r="E29" s="8" t="s">
        <v>135</v>
      </c>
      <c r="F29" s="8" t="s">
        <v>135</v>
      </c>
    </row>
    <row r="30" spans="1:6" x14ac:dyDescent="0.25">
      <c r="A30" s="4" t="s">
        <v>644</v>
      </c>
      <c r="B30" s="8" t="s">
        <v>131</v>
      </c>
      <c r="C30" s="8" t="s">
        <v>135</v>
      </c>
      <c r="D30" s="8" t="s">
        <v>132</v>
      </c>
      <c r="E30" s="8" t="s">
        <v>135</v>
      </c>
      <c r="F30" s="8" t="s">
        <v>135</v>
      </c>
    </row>
    <row r="31" spans="1:6" x14ac:dyDescent="0.25">
      <c r="A31" s="4" t="s">
        <v>645</v>
      </c>
      <c r="B31" s="8" t="s">
        <v>131</v>
      </c>
      <c r="C31" s="8" t="s">
        <v>135</v>
      </c>
      <c r="D31" s="8" t="s">
        <v>135</v>
      </c>
      <c r="E31" s="8" t="s">
        <v>132</v>
      </c>
      <c r="F31" s="8" t="s">
        <v>135</v>
      </c>
    </row>
    <row r="32" spans="1:6" x14ac:dyDescent="0.25">
      <c r="A32" s="4" t="s">
        <v>646</v>
      </c>
      <c r="B32" s="8" t="s">
        <v>131</v>
      </c>
      <c r="C32" s="8" t="s">
        <v>135</v>
      </c>
      <c r="D32" s="8" t="s">
        <v>135</v>
      </c>
      <c r="E32" s="8" t="s">
        <v>135</v>
      </c>
      <c r="F32" s="8" t="s">
        <v>132</v>
      </c>
    </row>
    <row r="33" spans="1:6" x14ac:dyDescent="0.25">
      <c r="A33" s="4" t="s">
        <v>647</v>
      </c>
      <c r="B33" s="8" t="s">
        <v>131</v>
      </c>
      <c r="C33" s="8" t="s">
        <v>135</v>
      </c>
      <c r="D33" s="8" t="s">
        <v>135</v>
      </c>
      <c r="E33" s="8" t="s">
        <v>135</v>
      </c>
      <c r="F33" s="8" t="s">
        <v>135</v>
      </c>
    </row>
    <row r="34" spans="1:6" x14ac:dyDescent="0.25">
      <c r="A34" s="4" t="s">
        <v>648</v>
      </c>
      <c r="B34" s="8" t="s">
        <v>131</v>
      </c>
      <c r="C34" s="8" t="s">
        <v>135</v>
      </c>
      <c r="D34" s="8" t="s">
        <v>135</v>
      </c>
      <c r="E34" s="8" t="s">
        <v>135</v>
      </c>
      <c r="F34" s="8" t="s">
        <v>135</v>
      </c>
    </row>
    <row r="35" spans="1:6" x14ac:dyDescent="0.25">
      <c r="A35" s="4" t="s">
        <v>649</v>
      </c>
      <c r="B35" s="8" t="s">
        <v>131</v>
      </c>
      <c r="C35" s="8" t="s">
        <v>135</v>
      </c>
      <c r="D35" s="8" t="s">
        <v>135</v>
      </c>
      <c r="E35" s="8" t="s">
        <v>135</v>
      </c>
      <c r="F35" s="8" t="s">
        <v>135</v>
      </c>
    </row>
    <row r="36" spans="1:6" x14ac:dyDescent="0.25">
      <c r="A36" s="4" t="s">
        <v>650</v>
      </c>
      <c r="B36" s="8" t="s">
        <v>131</v>
      </c>
      <c r="C36" s="8" t="s">
        <v>135</v>
      </c>
      <c r="D36" s="8" t="s">
        <v>135</v>
      </c>
      <c r="E36" s="8" t="s">
        <v>135</v>
      </c>
      <c r="F36" s="8" t="s">
        <v>135</v>
      </c>
    </row>
    <row r="37" spans="1:6" x14ac:dyDescent="0.25">
      <c r="A37" s="4" t="s">
        <v>651</v>
      </c>
      <c r="B37" s="8" t="s">
        <v>131</v>
      </c>
      <c r="C37" s="8" t="s">
        <v>135</v>
      </c>
      <c r="D37" s="8" t="s">
        <v>135</v>
      </c>
      <c r="E37" s="8" t="s">
        <v>135</v>
      </c>
      <c r="F37" s="8" t="s">
        <v>135</v>
      </c>
    </row>
    <row r="38" spans="1:6" x14ac:dyDescent="0.25">
      <c r="A38" s="4" t="s">
        <v>652</v>
      </c>
      <c r="B38" s="8" t="s">
        <v>131</v>
      </c>
      <c r="C38" s="8" t="s">
        <v>135</v>
      </c>
      <c r="D38" s="8" t="s">
        <v>135</v>
      </c>
      <c r="E38" s="8" t="s">
        <v>135</v>
      </c>
      <c r="F38" s="8" t="s">
        <v>135</v>
      </c>
    </row>
    <row r="39" spans="1:6" x14ac:dyDescent="0.25">
      <c r="A39" s="4" t="s">
        <v>653</v>
      </c>
      <c r="B39" s="8" t="s">
        <v>131</v>
      </c>
      <c r="C39" s="8" t="s">
        <v>135</v>
      </c>
      <c r="D39" s="8" t="s">
        <v>135</v>
      </c>
      <c r="E39" s="8" t="s">
        <v>135</v>
      </c>
      <c r="F39" s="8" t="s">
        <v>135</v>
      </c>
    </row>
    <row r="40" spans="1:6" x14ac:dyDescent="0.25">
      <c r="A40" s="4" t="s">
        <v>654</v>
      </c>
      <c r="B40" s="8" t="s">
        <v>131</v>
      </c>
      <c r="C40" s="8" t="s">
        <v>135</v>
      </c>
      <c r="D40" s="8" t="s">
        <v>135</v>
      </c>
      <c r="E40" s="8" t="s">
        <v>135</v>
      </c>
      <c r="F40" s="8" t="s">
        <v>135</v>
      </c>
    </row>
    <row r="41" spans="1:6" x14ac:dyDescent="0.25">
      <c r="A41" s="4" t="s">
        <v>655</v>
      </c>
      <c r="B41" s="8" t="s">
        <v>131</v>
      </c>
      <c r="C41" s="8" t="s">
        <v>135</v>
      </c>
      <c r="D41" s="8" t="s">
        <v>135</v>
      </c>
      <c r="E41" s="8" t="s">
        <v>135</v>
      </c>
      <c r="F41" s="8" t="s">
        <v>135</v>
      </c>
    </row>
    <row r="42" spans="1:6" x14ac:dyDescent="0.25">
      <c r="A42" s="4" t="s">
        <v>656</v>
      </c>
      <c r="B42" s="8" t="s">
        <v>131</v>
      </c>
      <c r="C42" s="8" t="s">
        <v>135</v>
      </c>
      <c r="D42" s="8" t="s">
        <v>135</v>
      </c>
      <c r="E42" s="8" t="s">
        <v>135</v>
      </c>
      <c r="F42" s="8" t="s">
        <v>135</v>
      </c>
    </row>
    <row r="43" spans="1:6" x14ac:dyDescent="0.25">
      <c r="A43" s="4" t="s">
        <v>657</v>
      </c>
      <c r="B43" s="8" t="s">
        <v>131</v>
      </c>
      <c r="C43" s="8" t="s">
        <v>135</v>
      </c>
      <c r="D43" s="8" t="s">
        <v>135</v>
      </c>
      <c r="E43" s="8" t="s">
        <v>135</v>
      </c>
      <c r="F43" s="8" t="s">
        <v>135</v>
      </c>
    </row>
    <row r="44" spans="1:6" x14ac:dyDescent="0.25">
      <c r="A44" s="4" t="s">
        <v>658</v>
      </c>
      <c r="B44" s="8" t="s">
        <v>131</v>
      </c>
      <c r="C44" s="8" t="s">
        <v>135</v>
      </c>
      <c r="D44" s="8" t="s">
        <v>135</v>
      </c>
      <c r="E44" s="8" t="s">
        <v>135</v>
      </c>
      <c r="F44" s="8" t="s">
        <v>135</v>
      </c>
    </row>
    <row r="45" spans="1:6" x14ac:dyDescent="0.25">
      <c r="A45" s="4" t="s">
        <v>659</v>
      </c>
      <c r="B45" s="8" t="s">
        <v>131</v>
      </c>
      <c r="C45" s="8" t="s">
        <v>135</v>
      </c>
      <c r="D45" s="8" t="s">
        <v>135</v>
      </c>
      <c r="E45" s="8" t="s">
        <v>135</v>
      </c>
      <c r="F45" s="8" t="s">
        <v>135</v>
      </c>
    </row>
    <row r="46" spans="1:6" x14ac:dyDescent="0.25">
      <c r="A46" s="4" t="s">
        <v>660</v>
      </c>
      <c r="B46" s="8" t="s">
        <v>131</v>
      </c>
      <c r="C46" s="8" t="s">
        <v>135</v>
      </c>
      <c r="D46" s="8" t="s">
        <v>135</v>
      </c>
      <c r="E46" s="8" t="s">
        <v>135</v>
      </c>
      <c r="F46" s="8" t="s">
        <v>135</v>
      </c>
    </row>
    <row r="47" spans="1:6" x14ac:dyDescent="0.25">
      <c r="A47" s="4" t="s">
        <v>661</v>
      </c>
      <c r="B47" s="8" t="s">
        <v>131</v>
      </c>
      <c r="C47" s="8" t="s">
        <v>135</v>
      </c>
      <c r="D47" s="8" t="s">
        <v>135</v>
      </c>
      <c r="E47" s="8" t="s">
        <v>135</v>
      </c>
      <c r="F47" s="8" t="s">
        <v>135</v>
      </c>
    </row>
    <row r="48" spans="1:6" x14ac:dyDescent="0.25">
      <c r="A48" s="4" t="s">
        <v>662</v>
      </c>
      <c r="B48" s="8" t="s">
        <v>131</v>
      </c>
      <c r="C48" s="8" t="s">
        <v>135</v>
      </c>
      <c r="D48" s="8" t="s">
        <v>135</v>
      </c>
      <c r="E48" s="8" t="s">
        <v>135</v>
      </c>
      <c r="F48" s="8" t="s">
        <v>135</v>
      </c>
    </row>
    <row r="49" spans="1:6" x14ac:dyDescent="0.25">
      <c r="A49" s="4" t="s">
        <v>663</v>
      </c>
      <c r="B49" s="8" t="s">
        <v>131</v>
      </c>
      <c r="C49" s="8" t="s">
        <v>135</v>
      </c>
      <c r="D49" s="8" t="s">
        <v>135</v>
      </c>
      <c r="E49" s="8" t="s">
        <v>135</v>
      </c>
      <c r="F49" s="8" t="s">
        <v>135</v>
      </c>
    </row>
    <row r="50" spans="1:6" x14ac:dyDescent="0.25">
      <c r="A50" s="4" t="s">
        <v>664</v>
      </c>
      <c r="B50" s="8" t="s">
        <v>131</v>
      </c>
      <c r="C50" s="8" t="s">
        <v>135</v>
      </c>
      <c r="D50" s="8" t="s">
        <v>135</v>
      </c>
      <c r="E50" s="8" t="s">
        <v>135</v>
      </c>
      <c r="F50" s="8" t="s">
        <v>135</v>
      </c>
    </row>
    <row r="51" spans="1:6" x14ac:dyDescent="0.25">
      <c r="A51" s="4" t="s">
        <v>665</v>
      </c>
      <c r="B51" s="8" t="s">
        <v>131</v>
      </c>
      <c r="C51" s="8" t="s">
        <v>135</v>
      </c>
      <c r="D51" s="8" t="s">
        <v>135</v>
      </c>
      <c r="E51" s="8" t="s">
        <v>135</v>
      </c>
      <c r="F51" s="8" t="s">
        <v>135</v>
      </c>
    </row>
    <row r="52" spans="1:6" x14ac:dyDescent="0.25">
      <c r="A52" s="4" t="s">
        <v>666</v>
      </c>
      <c r="B52" s="8" t="s">
        <v>131</v>
      </c>
      <c r="C52" s="8" t="s">
        <v>135</v>
      </c>
      <c r="D52" s="8" t="s">
        <v>135</v>
      </c>
      <c r="E52" s="8" t="s">
        <v>135</v>
      </c>
      <c r="F52" s="8" t="s">
        <v>135</v>
      </c>
    </row>
    <row r="53" spans="1:6" x14ac:dyDescent="0.25">
      <c r="A53" s="4" t="s">
        <v>667</v>
      </c>
      <c r="B53" s="8" t="s">
        <v>131</v>
      </c>
      <c r="C53" s="8" t="s">
        <v>135</v>
      </c>
      <c r="D53" s="8" t="s">
        <v>135</v>
      </c>
      <c r="E53" s="8" t="s">
        <v>135</v>
      </c>
      <c r="F53" s="8" t="s">
        <v>135</v>
      </c>
    </row>
    <row r="54" spans="1:6" x14ac:dyDescent="0.25">
      <c r="A54" s="4" t="s">
        <v>668</v>
      </c>
      <c r="B54" s="8" t="s">
        <v>131</v>
      </c>
      <c r="C54" s="8" t="s">
        <v>135</v>
      </c>
      <c r="D54" s="8" t="s">
        <v>135</v>
      </c>
      <c r="E54" s="8" t="s">
        <v>135</v>
      </c>
      <c r="F54" s="8" t="s">
        <v>135</v>
      </c>
    </row>
    <row r="55" spans="1:6" x14ac:dyDescent="0.25">
      <c r="A55" s="4" t="s">
        <v>669</v>
      </c>
      <c r="B55" s="8" t="s">
        <v>131</v>
      </c>
      <c r="C55" s="8" t="s">
        <v>135</v>
      </c>
      <c r="D55" s="8" t="s">
        <v>135</v>
      </c>
      <c r="E55" s="8" t="s">
        <v>135</v>
      </c>
      <c r="F55" s="8" t="s">
        <v>135</v>
      </c>
    </row>
    <row r="56" spans="1:6" x14ac:dyDescent="0.25">
      <c r="A56" s="4" t="s">
        <v>670</v>
      </c>
      <c r="B56" s="8" t="s">
        <v>131</v>
      </c>
      <c r="C56" s="8" t="s">
        <v>135</v>
      </c>
      <c r="D56" s="8" t="s">
        <v>135</v>
      </c>
      <c r="E56" s="8" t="s">
        <v>135</v>
      </c>
      <c r="F56" s="8" t="s">
        <v>135</v>
      </c>
    </row>
    <row r="57" spans="1:6" x14ac:dyDescent="0.25">
      <c r="A57" s="4" t="s">
        <v>671</v>
      </c>
      <c r="B57" s="8" t="s">
        <v>131</v>
      </c>
      <c r="C57" s="8" t="s">
        <v>135</v>
      </c>
      <c r="D57" s="8" t="s">
        <v>135</v>
      </c>
      <c r="E57" s="8" t="s">
        <v>135</v>
      </c>
      <c r="F57" s="8" t="s">
        <v>135</v>
      </c>
    </row>
    <row r="58" spans="1:6" x14ac:dyDescent="0.25">
      <c r="A58" s="4" t="s">
        <v>672</v>
      </c>
      <c r="B58" s="8" t="s">
        <v>131</v>
      </c>
      <c r="C58" s="8" t="s">
        <v>135</v>
      </c>
      <c r="D58" s="8" t="s">
        <v>135</v>
      </c>
      <c r="E58" s="8" t="s">
        <v>135</v>
      </c>
      <c r="F58" s="8" t="s">
        <v>135</v>
      </c>
    </row>
    <row r="59" spans="1:6" x14ac:dyDescent="0.25">
      <c r="A59" s="4" t="s">
        <v>673</v>
      </c>
      <c r="B59" s="8" t="s">
        <v>131</v>
      </c>
      <c r="C59" s="8" t="s">
        <v>135</v>
      </c>
      <c r="D59" s="8" t="s">
        <v>135</v>
      </c>
      <c r="E59" s="8" t="s">
        <v>135</v>
      </c>
      <c r="F59" s="8" t="s">
        <v>135</v>
      </c>
    </row>
    <row r="60" spans="1:6" x14ac:dyDescent="0.25">
      <c r="A60" s="4" t="s">
        <v>674</v>
      </c>
      <c r="B60" s="8" t="s">
        <v>131</v>
      </c>
      <c r="C60" s="8" t="s">
        <v>135</v>
      </c>
      <c r="D60" s="8" t="s">
        <v>135</v>
      </c>
      <c r="E60" s="8" t="s">
        <v>135</v>
      </c>
      <c r="F60" s="8" t="s">
        <v>135</v>
      </c>
    </row>
    <row r="61" spans="1:6" x14ac:dyDescent="0.25">
      <c r="A61" s="4" t="s">
        <v>675</v>
      </c>
      <c r="B61" s="8" t="s">
        <v>131</v>
      </c>
      <c r="C61" s="8" t="s">
        <v>135</v>
      </c>
      <c r="D61" s="8" t="s">
        <v>135</v>
      </c>
      <c r="E61" s="8" t="s">
        <v>135</v>
      </c>
      <c r="F61" s="8" t="s">
        <v>135</v>
      </c>
    </row>
    <row r="62" spans="1:6" x14ac:dyDescent="0.25">
      <c r="A62" s="4" t="s">
        <v>676</v>
      </c>
      <c r="B62" s="8" t="s">
        <v>131</v>
      </c>
      <c r="C62" s="8" t="s">
        <v>135</v>
      </c>
      <c r="D62" s="8" t="s">
        <v>135</v>
      </c>
      <c r="E62" s="8" t="s">
        <v>135</v>
      </c>
      <c r="F62" s="8" t="s">
        <v>135</v>
      </c>
    </row>
    <row r="63" spans="1:6" x14ac:dyDescent="0.25">
      <c r="A63" s="4" t="s">
        <v>677</v>
      </c>
      <c r="B63" s="8" t="s">
        <v>131</v>
      </c>
      <c r="C63" s="8" t="s">
        <v>135</v>
      </c>
      <c r="D63" s="8" t="s">
        <v>135</v>
      </c>
      <c r="E63" s="8" t="s">
        <v>135</v>
      </c>
      <c r="F63" s="8" t="s">
        <v>135</v>
      </c>
    </row>
    <row r="64" spans="1:6" x14ac:dyDescent="0.25">
      <c r="A64" s="4" t="s">
        <v>678</v>
      </c>
      <c r="B64" s="8" t="s">
        <v>131</v>
      </c>
      <c r="C64" s="8" t="s">
        <v>135</v>
      </c>
      <c r="D64" s="8" t="s">
        <v>135</v>
      </c>
      <c r="E64" s="8" t="s">
        <v>135</v>
      </c>
      <c r="F64" s="8" t="s">
        <v>135</v>
      </c>
    </row>
    <row r="65" spans="1:6" x14ac:dyDescent="0.25">
      <c r="A65" s="4" t="s">
        <v>679</v>
      </c>
      <c r="B65" s="8" t="s">
        <v>131</v>
      </c>
      <c r="C65" s="8" t="s">
        <v>135</v>
      </c>
      <c r="D65" s="8" t="s">
        <v>135</v>
      </c>
      <c r="E65" s="8" t="s">
        <v>135</v>
      </c>
      <c r="F65" s="8" t="s">
        <v>135</v>
      </c>
    </row>
    <row r="66" spans="1:6" x14ac:dyDescent="0.25">
      <c r="A66" s="4" t="s">
        <v>680</v>
      </c>
      <c r="B66" s="8" t="s">
        <v>131</v>
      </c>
      <c r="C66" s="8" t="s">
        <v>135</v>
      </c>
      <c r="D66" s="8" t="s">
        <v>135</v>
      </c>
      <c r="E66" s="8" t="s">
        <v>135</v>
      </c>
      <c r="F66" s="8" t="s">
        <v>135</v>
      </c>
    </row>
    <row r="67" spans="1:6" x14ac:dyDescent="0.25">
      <c r="A67" s="4" t="s">
        <v>681</v>
      </c>
      <c r="B67" s="8" t="s">
        <v>131</v>
      </c>
      <c r="C67" s="8" t="s">
        <v>135</v>
      </c>
      <c r="D67" s="8" t="s">
        <v>135</v>
      </c>
      <c r="E67" s="8" t="s">
        <v>135</v>
      </c>
      <c r="F67" s="8" t="s">
        <v>135</v>
      </c>
    </row>
    <row r="68" spans="1:6" x14ac:dyDescent="0.25">
      <c r="A68" s="4" t="s">
        <v>682</v>
      </c>
      <c r="B68" s="8" t="s">
        <v>131</v>
      </c>
      <c r="C68" s="8" t="s">
        <v>135</v>
      </c>
      <c r="D68" s="8" t="s">
        <v>135</v>
      </c>
      <c r="E68" s="8" t="s">
        <v>135</v>
      </c>
      <c r="F68" s="8" t="s">
        <v>135</v>
      </c>
    </row>
    <row r="69" spans="1:6" x14ac:dyDescent="0.25">
      <c r="A69" s="4" t="s">
        <v>683</v>
      </c>
      <c r="B69" s="8" t="s">
        <v>131</v>
      </c>
      <c r="C69" s="8" t="s">
        <v>135</v>
      </c>
      <c r="D69" s="8" t="s">
        <v>135</v>
      </c>
      <c r="E69" s="8" t="s">
        <v>135</v>
      </c>
      <c r="F69" s="8" t="s">
        <v>135</v>
      </c>
    </row>
    <row r="70" spans="1:6" x14ac:dyDescent="0.25">
      <c r="A70" s="4" t="s">
        <v>684</v>
      </c>
      <c r="B70" s="8" t="s">
        <v>131</v>
      </c>
      <c r="C70" s="8" t="s">
        <v>135</v>
      </c>
      <c r="D70" s="8" t="s">
        <v>135</v>
      </c>
      <c r="E70" s="8" t="s">
        <v>135</v>
      </c>
      <c r="F70" s="8" t="s">
        <v>135</v>
      </c>
    </row>
    <row r="71" spans="1:6" x14ac:dyDescent="0.25">
      <c r="A71" s="4" t="s">
        <v>685</v>
      </c>
      <c r="B71" s="8" t="s">
        <v>131</v>
      </c>
      <c r="C71" s="8" t="s">
        <v>135</v>
      </c>
      <c r="D71" s="8" t="s">
        <v>135</v>
      </c>
      <c r="E71" s="8" t="s">
        <v>135</v>
      </c>
      <c r="F71" s="8" t="s">
        <v>135</v>
      </c>
    </row>
    <row r="72" spans="1:6" x14ac:dyDescent="0.25">
      <c r="A72" s="4" t="s">
        <v>686</v>
      </c>
      <c r="B72" s="8" t="s">
        <v>131</v>
      </c>
      <c r="C72" s="8" t="s">
        <v>135</v>
      </c>
      <c r="D72" s="8" t="s">
        <v>135</v>
      </c>
      <c r="E72" s="8" t="s">
        <v>135</v>
      </c>
      <c r="F72" s="8" t="s">
        <v>135</v>
      </c>
    </row>
    <row r="73" spans="1:6" x14ac:dyDescent="0.25">
      <c r="A73" s="4" t="s">
        <v>687</v>
      </c>
      <c r="B73" s="8" t="s">
        <v>131</v>
      </c>
      <c r="C73" s="8" t="s">
        <v>135</v>
      </c>
      <c r="D73" s="8" t="s">
        <v>135</v>
      </c>
      <c r="E73" s="8" t="s">
        <v>135</v>
      </c>
      <c r="F73" s="8" t="s">
        <v>135</v>
      </c>
    </row>
    <row r="74" spans="1:6" x14ac:dyDescent="0.25">
      <c r="A74" s="4" t="s">
        <v>688</v>
      </c>
      <c r="B74" s="8" t="s">
        <v>131</v>
      </c>
      <c r="C74" s="8" t="s">
        <v>135</v>
      </c>
      <c r="D74" s="8" t="s">
        <v>135</v>
      </c>
      <c r="E74" s="8" t="s">
        <v>135</v>
      </c>
      <c r="F74" s="8" t="s">
        <v>135</v>
      </c>
    </row>
    <row r="75" spans="1:6" x14ac:dyDescent="0.25">
      <c r="A75" s="4" t="s">
        <v>689</v>
      </c>
      <c r="B75" s="8" t="s">
        <v>131</v>
      </c>
      <c r="C75" s="8" t="s">
        <v>135</v>
      </c>
      <c r="D75" s="8" t="s">
        <v>135</v>
      </c>
      <c r="E75" s="8" t="s">
        <v>135</v>
      </c>
      <c r="F75" s="8" t="s">
        <v>135</v>
      </c>
    </row>
    <row r="76" spans="1:6" x14ac:dyDescent="0.25">
      <c r="A76" s="4" t="s">
        <v>690</v>
      </c>
      <c r="B76" s="8" t="s">
        <v>131</v>
      </c>
      <c r="C76" s="8" t="s">
        <v>135</v>
      </c>
      <c r="D76" s="8" t="s">
        <v>135</v>
      </c>
      <c r="E76" s="8" t="s">
        <v>135</v>
      </c>
      <c r="F76" s="8" t="s">
        <v>135</v>
      </c>
    </row>
    <row r="77" spans="1:6" x14ac:dyDescent="0.25">
      <c r="A77" s="4" t="s">
        <v>691</v>
      </c>
      <c r="B77" s="8" t="s">
        <v>131</v>
      </c>
      <c r="C77" s="8" t="s">
        <v>135</v>
      </c>
      <c r="D77" s="8" t="s">
        <v>135</v>
      </c>
      <c r="E77" s="8" t="s">
        <v>135</v>
      </c>
      <c r="F77" s="8" t="s">
        <v>135</v>
      </c>
    </row>
    <row r="78" spans="1:6" x14ac:dyDescent="0.25">
      <c r="A78" s="4" t="s">
        <v>692</v>
      </c>
      <c r="B78" s="8" t="s">
        <v>131</v>
      </c>
      <c r="C78" s="8" t="s">
        <v>135</v>
      </c>
      <c r="D78" s="8" t="s">
        <v>135</v>
      </c>
      <c r="E78" s="8" t="s">
        <v>135</v>
      </c>
      <c r="F78" s="8" t="s">
        <v>135</v>
      </c>
    </row>
    <row r="79" spans="1:6" x14ac:dyDescent="0.25">
      <c r="A79" s="4" t="s">
        <v>693</v>
      </c>
      <c r="B79" s="8" t="s">
        <v>131</v>
      </c>
      <c r="C79" s="8" t="s">
        <v>135</v>
      </c>
      <c r="D79" s="8" t="s">
        <v>135</v>
      </c>
      <c r="E79" s="8" t="s">
        <v>135</v>
      </c>
      <c r="F79" s="8" t="s">
        <v>135</v>
      </c>
    </row>
    <row r="80" spans="1:6" x14ac:dyDescent="0.25">
      <c r="A80" s="4" t="s">
        <v>694</v>
      </c>
      <c r="B80" s="8" t="s">
        <v>131</v>
      </c>
      <c r="C80" s="8" t="s">
        <v>135</v>
      </c>
      <c r="D80" s="8" t="s">
        <v>135</v>
      </c>
      <c r="E80" s="8" t="s">
        <v>135</v>
      </c>
      <c r="F80" s="8" t="s">
        <v>135</v>
      </c>
    </row>
    <row r="81" spans="1:6" x14ac:dyDescent="0.25">
      <c r="A81" s="4" t="s">
        <v>695</v>
      </c>
      <c r="B81" s="8" t="s">
        <v>131</v>
      </c>
      <c r="C81" s="8" t="s">
        <v>135</v>
      </c>
      <c r="D81" s="8" t="s">
        <v>135</v>
      </c>
      <c r="E81" s="8" t="s">
        <v>135</v>
      </c>
      <c r="F81" s="8" t="s">
        <v>135</v>
      </c>
    </row>
    <row r="82" spans="1:6" x14ac:dyDescent="0.25">
      <c r="A82" s="4" t="s">
        <v>696</v>
      </c>
      <c r="B82" s="8" t="s">
        <v>131</v>
      </c>
      <c r="C82" s="8" t="s">
        <v>135</v>
      </c>
      <c r="D82" s="8" t="s">
        <v>135</v>
      </c>
      <c r="E82" s="8" t="s">
        <v>135</v>
      </c>
      <c r="F82" s="8" t="s">
        <v>135</v>
      </c>
    </row>
    <row r="83" spans="1:6" x14ac:dyDescent="0.25">
      <c r="A83" s="4" t="s">
        <v>697</v>
      </c>
      <c r="B83" s="8" t="s">
        <v>131</v>
      </c>
      <c r="C83" s="8" t="s">
        <v>135</v>
      </c>
      <c r="D83" s="8" t="s">
        <v>135</v>
      </c>
      <c r="E83" s="8" t="s">
        <v>135</v>
      </c>
      <c r="F83" s="8" t="s">
        <v>135</v>
      </c>
    </row>
    <row r="84" spans="1:6" x14ac:dyDescent="0.25">
      <c r="A84" s="4" t="s">
        <v>698</v>
      </c>
      <c r="B84" s="8" t="s">
        <v>131</v>
      </c>
      <c r="C84" s="8" t="s">
        <v>135</v>
      </c>
      <c r="D84" s="8" t="s">
        <v>135</v>
      </c>
      <c r="E84" s="8" t="s">
        <v>135</v>
      </c>
      <c r="F84" s="8" t="s">
        <v>135</v>
      </c>
    </row>
    <row r="85" spans="1:6" x14ac:dyDescent="0.25">
      <c r="A85" s="4" t="s">
        <v>699</v>
      </c>
      <c r="B85" s="8" t="s">
        <v>131</v>
      </c>
      <c r="C85" s="8" t="s">
        <v>135</v>
      </c>
      <c r="D85" s="8" t="s">
        <v>135</v>
      </c>
      <c r="E85" s="8" t="s">
        <v>135</v>
      </c>
      <c r="F85" s="8" t="s">
        <v>135</v>
      </c>
    </row>
    <row r="86" spans="1:6" x14ac:dyDescent="0.25">
      <c r="A86" s="4" t="s">
        <v>700</v>
      </c>
      <c r="B86" s="8" t="s">
        <v>131</v>
      </c>
      <c r="C86" s="8" t="s">
        <v>135</v>
      </c>
      <c r="D86" s="8" t="s">
        <v>135</v>
      </c>
      <c r="E86" s="8" t="s">
        <v>135</v>
      </c>
      <c r="F86" s="8" t="s">
        <v>135</v>
      </c>
    </row>
    <row r="87" spans="1:6" x14ac:dyDescent="0.25">
      <c r="A87" s="4" t="s">
        <v>701</v>
      </c>
      <c r="B87" s="8" t="s">
        <v>131</v>
      </c>
      <c r="C87" s="8" t="s">
        <v>135</v>
      </c>
      <c r="D87" s="8" t="s">
        <v>135</v>
      </c>
      <c r="E87" s="8" t="s">
        <v>135</v>
      </c>
      <c r="F87" s="8" t="s">
        <v>135</v>
      </c>
    </row>
    <row r="88" spans="1:6" x14ac:dyDescent="0.25">
      <c r="A88" s="4" t="s">
        <v>702</v>
      </c>
      <c r="B88" s="8" t="s">
        <v>131</v>
      </c>
      <c r="C88" s="8" t="s">
        <v>135</v>
      </c>
      <c r="D88" s="8" t="s">
        <v>135</v>
      </c>
      <c r="E88" s="8" t="s">
        <v>135</v>
      </c>
      <c r="F88" s="8" t="s">
        <v>135</v>
      </c>
    </row>
    <row r="89" spans="1:6" x14ac:dyDescent="0.25">
      <c r="A89" s="4" t="s">
        <v>703</v>
      </c>
      <c r="B89" s="8" t="s">
        <v>131</v>
      </c>
      <c r="C89" s="8" t="s">
        <v>135</v>
      </c>
      <c r="D89" s="8" t="s">
        <v>135</v>
      </c>
      <c r="E89" s="8" t="s">
        <v>135</v>
      </c>
      <c r="F89" s="8" t="s">
        <v>135</v>
      </c>
    </row>
    <row r="90" spans="1:6" x14ac:dyDescent="0.25">
      <c r="A90" s="4" t="s">
        <v>704</v>
      </c>
      <c r="B90" s="8" t="s">
        <v>131</v>
      </c>
      <c r="C90" s="8" t="s">
        <v>135</v>
      </c>
      <c r="D90" s="8" t="s">
        <v>135</v>
      </c>
      <c r="E90" s="8" t="s">
        <v>135</v>
      </c>
      <c r="F90" s="8" t="s">
        <v>135</v>
      </c>
    </row>
    <row r="91" spans="1:6" x14ac:dyDescent="0.25">
      <c r="A91" s="4" t="s">
        <v>705</v>
      </c>
      <c r="B91" s="8" t="s">
        <v>131</v>
      </c>
      <c r="C91" s="8" t="s">
        <v>135</v>
      </c>
      <c r="D91" s="8" t="s">
        <v>135</v>
      </c>
      <c r="E91" s="8" t="s">
        <v>135</v>
      </c>
      <c r="F91" s="8" t="s">
        <v>135</v>
      </c>
    </row>
    <row r="92" spans="1:6" x14ac:dyDescent="0.25">
      <c r="A92" s="4" t="s">
        <v>706</v>
      </c>
      <c r="B92" s="8" t="s">
        <v>131</v>
      </c>
      <c r="C92" s="8" t="s">
        <v>135</v>
      </c>
      <c r="D92" s="8" t="s">
        <v>135</v>
      </c>
      <c r="E92" s="8" t="s">
        <v>135</v>
      </c>
      <c r="F92" s="8" t="s">
        <v>135</v>
      </c>
    </row>
    <row r="93" spans="1:6" x14ac:dyDescent="0.25">
      <c r="A93" s="4" t="s">
        <v>707</v>
      </c>
      <c r="B93" s="8" t="s">
        <v>131</v>
      </c>
      <c r="C93" s="8" t="s">
        <v>135</v>
      </c>
      <c r="D93" s="8" t="s">
        <v>135</v>
      </c>
      <c r="E93" s="8" t="s">
        <v>135</v>
      </c>
      <c r="F93" s="8" t="s">
        <v>135</v>
      </c>
    </row>
    <row r="94" spans="1:6" x14ac:dyDescent="0.25">
      <c r="A94" s="4" t="s">
        <v>708</v>
      </c>
      <c r="B94" s="8" t="s">
        <v>131</v>
      </c>
      <c r="C94" s="8" t="s">
        <v>135</v>
      </c>
      <c r="D94" s="8" t="s">
        <v>135</v>
      </c>
      <c r="E94" s="8" t="s">
        <v>135</v>
      </c>
      <c r="F94" s="8" t="s">
        <v>135</v>
      </c>
    </row>
    <row r="95" spans="1:6" x14ac:dyDescent="0.25">
      <c r="A95" s="4" t="s">
        <v>709</v>
      </c>
      <c r="B95" s="8" t="s">
        <v>131</v>
      </c>
      <c r="C95" s="8" t="s">
        <v>135</v>
      </c>
      <c r="D95" s="8" t="s">
        <v>135</v>
      </c>
      <c r="E95" s="8" t="s">
        <v>135</v>
      </c>
      <c r="F95" s="8" t="s">
        <v>135</v>
      </c>
    </row>
    <row r="96" spans="1:6" x14ac:dyDescent="0.25">
      <c r="A96" s="4" t="s">
        <v>710</v>
      </c>
      <c r="B96" s="8" t="s">
        <v>131</v>
      </c>
      <c r="C96" s="8" t="s">
        <v>135</v>
      </c>
      <c r="D96" s="8" t="s">
        <v>135</v>
      </c>
      <c r="E96" s="8" t="s">
        <v>135</v>
      </c>
      <c r="F96" s="8" t="s">
        <v>135</v>
      </c>
    </row>
    <row r="97" spans="1:6" x14ac:dyDescent="0.25">
      <c r="A97" s="4" t="s">
        <v>711</v>
      </c>
      <c r="B97" s="8" t="s">
        <v>131</v>
      </c>
      <c r="C97" s="8" t="s">
        <v>135</v>
      </c>
      <c r="D97" s="8" t="s">
        <v>135</v>
      </c>
      <c r="E97" s="8" t="s">
        <v>135</v>
      </c>
      <c r="F97" s="8" t="s">
        <v>135</v>
      </c>
    </row>
    <row r="98" spans="1:6" x14ac:dyDescent="0.25">
      <c r="A98" s="4" t="s">
        <v>712</v>
      </c>
      <c r="B98" s="8" t="s">
        <v>131</v>
      </c>
      <c r="C98" s="8" t="s">
        <v>135</v>
      </c>
      <c r="D98" s="8" t="s">
        <v>135</v>
      </c>
      <c r="E98" s="8" t="s">
        <v>135</v>
      </c>
      <c r="F98" s="8" t="s">
        <v>135</v>
      </c>
    </row>
    <row r="99" spans="1:6" x14ac:dyDescent="0.25">
      <c r="A99" s="4" t="s">
        <v>713</v>
      </c>
      <c r="B99" s="8" t="s">
        <v>131</v>
      </c>
      <c r="C99" s="8" t="s">
        <v>135</v>
      </c>
      <c r="D99" s="8" t="s">
        <v>135</v>
      </c>
      <c r="E99" s="8" t="s">
        <v>135</v>
      </c>
      <c r="F99" s="8" t="s">
        <v>135</v>
      </c>
    </row>
    <row r="100" spans="1:6" x14ac:dyDescent="0.25">
      <c r="A100" s="4" t="s">
        <v>714</v>
      </c>
      <c r="B100" s="8" t="s">
        <v>131</v>
      </c>
      <c r="C100" s="8" t="s">
        <v>135</v>
      </c>
      <c r="D100" s="8" t="s">
        <v>135</v>
      </c>
      <c r="E100" s="8" t="s">
        <v>135</v>
      </c>
      <c r="F100" s="8" t="s">
        <v>135</v>
      </c>
    </row>
    <row r="101" spans="1:6" x14ac:dyDescent="0.25">
      <c r="A101" s="4" t="s">
        <v>715</v>
      </c>
      <c r="B101" s="8" t="s">
        <v>131</v>
      </c>
      <c r="C101" s="8" t="s">
        <v>135</v>
      </c>
      <c r="D101" s="8" t="s">
        <v>135</v>
      </c>
      <c r="E101" s="8" t="s">
        <v>135</v>
      </c>
      <c r="F101" s="8" t="s">
        <v>135</v>
      </c>
    </row>
    <row r="102" spans="1:6" x14ac:dyDescent="0.25">
      <c r="A102" s="4" t="s">
        <v>716</v>
      </c>
      <c r="B102" s="8" t="s">
        <v>131</v>
      </c>
      <c r="C102" s="8" t="s">
        <v>135</v>
      </c>
      <c r="D102" s="8" t="s">
        <v>135</v>
      </c>
      <c r="E102" s="8" t="s">
        <v>135</v>
      </c>
      <c r="F102" s="8" t="s">
        <v>135</v>
      </c>
    </row>
    <row r="103" spans="1:6" x14ac:dyDescent="0.25">
      <c r="A103" s="4" t="s">
        <v>717</v>
      </c>
      <c r="B103" s="8" t="s">
        <v>131</v>
      </c>
      <c r="C103" s="8" t="s">
        <v>135</v>
      </c>
      <c r="D103" s="8" t="s">
        <v>135</v>
      </c>
      <c r="E103" s="8" t="s">
        <v>135</v>
      </c>
      <c r="F103" s="8" t="s">
        <v>135</v>
      </c>
    </row>
    <row r="104" spans="1:6" x14ac:dyDescent="0.25">
      <c r="A104" s="4" t="s">
        <v>718</v>
      </c>
      <c r="B104" s="8" t="s">
        <v>131</v>
      </c>
      <c r="C104" s="8" t="s">
        <v>135</v>
      </c>
      <c r="D104" s="8" t="s">
        <v>135</v>
      </c>
      <c r="E104" s="8" t="s">
        <v>135</v>
      </c>
      <c r="F104" s="8" t="s">
        <v>135</v>
      </c>
    </row>
    <row r="105" spans="1:6" x14ac:dyDescent="0.25">
      <c r="A105" s="4" t="s">
        <v>719</v>
      </c>
      <c r="B105" s="8" t="s">
        <v>131</v>
      </c>
      <c r="C105" s="8" t="s">
        <v>135</v>
      </c>
      <c r="D105" s="8" t="s">
        <v>135</v>
      </c>
      <c r="E105" s="8" t="s">
        <v>135</v>
      </c>
      <c r="F105" s="8" t="s">
        <v>135</v>
      </c>
    </row>
    <row r="106" spans="1:6" x14ac:dyDescent="0.25">
      <c r="A106" s="4" t="s">
        <v>720</v>
      </c>
      <c r="B106" s="8" t="s">
        <v>131</v>
      </c>
      <c r="C106" s="8" t="s">
        <v>135</v>
      </c>
      <c r="D106" s="8" t="s">
        <v>135</v>
      </c>
      <c r="E106" s="8" t="s">
        <v>135</v>
      </c>
      <c r="F106" s="8" t="s">
        <v>135</v>
      </c>
    </row>
    <row r="107" spans="1:6" x14ac:dyDescent="0.25">
      <c r="A107" s="4" t="s">
        <v>721</v>
      </c>
      <c r="B107" s="8" t="s">
        <v>131</v>
      </c>
      <c r="C107" s="8" t="s">
        <v>135</v>
      </c>
      <c r="D107" s="8" t="s">
        <v>135</v>
      </c>
      <c r="E107" s="8" t="s">
        <v>135</v>
      </c>
      <c r="F107" s="8" t="s">
        <v>135</v>
      </c>
    </row>
    <row r="108" spans="1:6" x14ac:dyDescent="0.25">
      <c r="A108" s="4" t="s">
        <v>722</v>
      </c>
      <c r="B108" s="8" t="s">
        <v>131</v>
      </c>
      <c r="C108" s="8" t="s">
        <v>135</v>
      </c>
      <c r="D108" s="8" t="s">
        <v>135</v>
      </c>
      <c r="E108" s="8" t="s">
        <v>135</v>
      </c>
      <c r="F108" s="8" t="s">
        <v>135</v>
      </c>
    </row>
    <row r="109" spans="1:6" x14ac:dyDescent="0.25">
      <c r="A109" s="4" t="s">
        <v>723</v>
      </c>
      <c r="B109" s="8" t="s">
        <v>131</v>
      </c>
      <c r="C109" s="8" t="s">
        <v>135</v>
      </c>
      <c r="D109" s="8" t="s">
        <v>135</v>
      </c>
      <c r="E109" s="8" t="s">
        <v>135</v>
      </c>
      <c r="F109" s="8" t="s">
        <v>135</v>
      </c>
    </row>
    <row r="110" spans="1:6" x14ac:dyDescent="0.25">
      <c r="A110" s="4" t="s">
        <v>724</v>
      </c>
      <c r="B110" s="8" t="s">
        <v>131</v>
      </c>
      <c r="C110" s="8" t="s">
        <v>135</v>
      </c>
      <c r="D110" s="8" t="s">
        <v>135</v>
      </c>
      <c r="E110" s="8" t="s">
        <v>135</v>
      </c>
      <c r="F110" s="8" t="s">
        <v>135</v>
      </c>
    </row>
    <row r="111" spans="1:6" x14ac:dyDescent="0.25">
      <c r="A111" s="4" t="s">
        <v>725</v>
      </c>
      <c r="B111" s="8" t="s">
        <v>131</v>
      </c>
      <c r="C111" s="8" t="s">
        <v>135</v>
      </c>
      <c r="D111" s="8" t="s">
        <v>135</v>
      </c>
      <c r="E111" s="8" t="s">
        <v>135</v>
      </c>
      <c r="F111" s="8" t="s">
        <v>135</v>
      </c>
    </row>
    <row r="112" spans="1:6" x14ac:dyDescent="0.25">
      <c r="A112" s="4" t="s">
        <v>726</v>
      </c>
      <c r="B112" s="8" t="s">
        <v>131</v>
      </c>
      <c r="C112" s="8" t="s">
        <v>135</v>
      </c>
      <c r="D112" s="8" t="s">
        <v>135</v>
      </c>
      <c r="E112" s="8" t="s">
        <v>135</v>
      </c>
      <c r="F112" s="8" t="s">
        <v>135</v>
      </c>
    </row>
    <row r="113" spans="1:6" x14ac:dyDescent="0.25">
      <c r="A113" s="4" t="s">
        <v>727</v>
      </c>
      <c r="B113" s="8" t="s">
        <v>131</v>
      </c>
      <c r="C113" s="8" t="s">
        <v>135</v>
      </c>
      <c r="D113" s="8" t="s">
        <v>135</v>
      </c>
      <c r="E113" s="8" t="s">
        <v>135</v>
      </c>
      <c r="F113" s="8" t="s">
        <v>135</v>
      </c>
    </row>
    <row r="114" spans="1:6" x14ac:dyDescent="0.25">
      <c r="A114" s="4" t="s">
        <v>728</v>
      </c>
      <c r="B114" s="8" t="s">
        <v>131</v>
      </c>
      <c r="C114" s="8" t="s">
        <v>135</v>
      </c>
      <c r="D114" s="8" t="s">
        <v>135</v>
      </c>
      <c r="E114" s="8" t="s">
        <v>135</v>
      </c>
      <c r="F114" s="8" t="s">
        <v>135</v>
      </c>
    </row>
    <row r="115" spans="1:6" x14ac:dyDescent="0.25">
      <c r="A115" s="4" t="s">
        <v>729</v>
      </c>
      <c r="B115" s="8" t="s">
        <v>131</v>
      </c>
      <c r="C115" s="8" t="s">
        <v>135</v>
      </c>
      <c r="D115" s="8" t="s">
        <v>135</v>
      </c>
      <c r="E115" s="8" t="s">
        <v>135</v>
      </c>
      <c r="F115" s="8" t="s">
        <v>135</v>
      </c>
    </row>
    <row r="116" spans="1:6" x14ac:dyDescent="0.25">
      <c r="A116" s="4" t="s">
        <v>730</v>
      </c>
      <c r="B116" s="8" t="s">
        <v>131</v>
      </c>
      <c r="C116" s="8" t="s">
        <v>135</v>
      </c>
      <c r="D116" s="8" t="s">
        <v>135</v>
      </c>
      <c r="E116" s="8" t="s">
        <v>135</v>
      </c>
      <c r="F116" s="8" t="s">
        <v>135</v>
      </c>
    </row>
    <row r="117" spans="1:6" x14ac:dyDescent="0.25">
      <c r="A117" s="4" t="s">
        <v>731</v>
      </c>
      <c r="B117" s="8" t="s">
        <v>131</v>
      </c>
      <c r="C117" s="8" t="s">
        <v>135</v>
      </c>
      <c r="D117" s="8" t="s">
        <v>135</v>
      </c>
      <c r="E117" s="8" t="s">
        <v>135</v>
      </c>
      <c r="F117" s="8" t="s">
        <v>135</v>
      </c>
    </row>
    <row r="118" spans="1:6" x14ac:dyDescent="0.25">
      <c r="A118" s="4" t="s">
        <v>732</v>
      </c>
      <c r="B118" s="8" t="s">
        <v>131</v>
      </c>
      <c r="C118" s="8" t="s">
        <v>135</v>
      </c>
      <c r="D118" s="8" t="s">
        <v>135</v>
      </c>
      <c r="E118" s="8" t="s">
        <v>135</v>
      </c>
      <c r="F118" s="8" t="s">
        <v>135</v>
      </c>
    </row>
    <row r="119" spans="1:6" x14ac:dyDescent="0.25">
      <c r="A119" s="4" t="s">
        <v>733</v>
      </c>
      <c r="B119" s="8" t="s">
        <v>131</v>
      </c>
      <c r="C119" s="8" t="s">
        <v>135</v>
      </c>
      <c r="D119" s="8" t="s">
        <v>135</v>
      </c>
      <c r="E119" s="8" t="s">
        <v>135</v>
      </c>
      <c r="F119" s="8" t="s">
        <v>135</v>
      </c>
    </row>
    <row r="120" spans="1:6" x14ac:dyDescent="0.25">
      <c r="A120" s="4" t="s">
        <v>734</v>
      </c>
      <c r="B120" s="8" t="s">
        <v>131</v>
      </c>
      <c r="C120" s="8" t="s">
        <v>135</v>
      </c>
      <c r="D120" s="8" t="s">
        <v>135</v>
      </c>
      <c r="E120" s="8" t="s">
        <v>135</v>
      </c>
      <c r="F120" s="8" t="s">
        <v>135</v>
      </c>
    </row>
    <row r="121" spans="1:6" x14ac:dyDescent="0.25">
      <c r="A121" s="4" t="s">
        <v>735</v>
      </c>
      <c r="B121" s="8" t="s">
        <v>131</v>
      </c>
      <c r="C121" s="8" t="s">
        <v>135</v>
      </c>
      <c r="D121" s="8" t="s">
        <v>135</v>
      </c>
      <c r="E121" s="8" t="s">
        <v>135</v>
      </c>
      <c r="F121" s="8" t="s">
        <v>135</v>
      </c>
    </row>
    <row r="122" spans="1:6" x14ac:dyDescent="0.25">
      <c r="A122" s="4" t="s">
        <v>736</v>
      </c>
      <c r="B122" s="8" t="s">
        <v>131</v>
      </c>
      <c r="C122" s="8" t="s">
        <v>135</v>
      </c>
      <c r="D122" s="8" t="s">
        <v>135</v>
      </c>
      <c r="E122" s="8" t="s">
        <v>135</v>
      </c>
      <c r="F122" s="8" t="s">
        <v>135</v>
      </c>
    </row>
    <row r="123" spans="1:6" x14ac:dyDescent="0.25">
      <c r="A123" s="4" t="s">
        <v>737</v>
      </c>
      <c r="B123" s="8" t="s">
        <v>131</v>
      </c>
      <c r="C123" s="8" t="s">
        <v>135</v>
      </c>
      <c r="D123" s="8" t="s">
        <v>135</v>
      </c>
      <c r="E123" s="8" t="s">
        <v>135</v>
      </c>
      <c r="F123" s="8" t="s">
        <v>135</v>
      </c>
    </row>
    <row r="124" spans="1:6" x14ac:dyDescent="0.25">
      <c r="A124" s="4" t="s">
        <v>738</v>
      </c>
      <c r="B124" s="8" t="s">
        <v>131</v>
      </c>
      <c r="C124" s="8" t="s">
        <v>135</v>
      </c>
      <c r="D124" s="8" t="s">
        <v>135</v>
      </c>
      <c r="E124" s="8" t="s">
        <v>135</v>
      </c>
      <c r="F124" s="8" t="s">
        <v>135</v>
      </c>
    </row>
    <row r="125" spans="1:6" x14ac:dyDescent="0.25">
      <c r="A125" s="4" t="s">
        <v>739</v>
      </c>
      <c r="B125" s="8" t="s">
        <v>131</v>
      </c>
      <c r="C125" s="8" t="s">
        <v>135</v>
      </c>
      <c r="D125" s="8" t="s">
        <v>135</v>
      </c>
      <c r="E125" s="8" t="s">
        <v>135</v>
      </c>
      <c r="F125" s="8" t="s">
        <v>135</v>
      </c>
    </row>
    <row r="126" spans="1:6" x14ac:dyDescent="0.25">
      <c r="A126" s="4" t="s">
        <v>740</v>
      </c>
      <c r="B126" s="8" t="s">
        <v>131</v>
      </c>
      <c r="C126" s="8" t="s">
        <v>135</v>
      </c>
      <c r="D126" s="8" t="s">
        <v>135</v>
      </c>
      <c r="E126" s="8" t="s">
        <v>135</v>
      </c>
      <c r="F126" s="8" t="s">
        <v>135</v>
      </c>
    </row>
    <row r="127" spans="1:6" x14ac:dyDescent="0.25">
      <c r="A127" s="4" t="s">
        <v>741</v>
      </c>
      <c r="B127" s="8" t="s">
        <v>131</v>
      </c>
      <c r="C127" s="8" t="s">
        <v>135</v>
      </c>
      <c r="D127" s="8" t="s">
        <v>135</v>
      </c>
      <c r="E127" s="8" t="s">
        <v>135</v>
      </c>
      <c r="F127" s="8" t="s">
        <v>135</v>
      </c>
    </row>
    <row r="128" spans="1:6" x14ac:dyDescent="0.25">
      <c r="A128" s="4" t="s">
        <v>742</v>
      </c>
      <c r="B128" s="8" t="s">
        <v>131</v>
      </c>
      <c r="C128" s="8" t="s">
        <v>135</v>
      </c>
      <c r="D128" s="8" t="s">
        <v>135</v>
      </c>
      <c r="E128" s="8" t="s">
        <v>135</v>
      </c>
      <c r="F128" s="8" t="s">
        <v>135</v>
      </c>
    </row>
    <row r="129" spans="1:6" x14ac:dyDescent="0.25">
      <c r="A129" s="4" t="s">
        <v>743</v>
      </c>
      <c r="B129" s="8" t="s">
        <v>131</v>
      </c>
      <c r="C129" s="8" t="s">
        <v>135</v>
      </c>
      <c r="D129" s="8" t="s">
        <v>135</v>
      </c>
      <c r="E129" s="8" t="s">
        <v>135</v>
      </c>
      <c r="F129" s="8" t="s">
        <v>135</v>
      </c>
    </row>
    <row r="130" spans="1:6" x14ac:dyDescent="0.25">
      <c r="A130" s="4" t="s">
        <v>744</v>
      </c>
      <c r="B130" s="8" t="s">
        <v>131</v>
      </c>
      <c r="C130" s="8" t="s">
        <v>135</v>
      </c>
      <c r="D130" s="8" t="s">
        <v>135</v>
      </c>
      <c r="E130" s="8" t="s">
        <v>135</v>
      </c>
      <c r="F130" s="8" t="s">
        <v>135</v>
      </c>
    </row>
    <row r="131" spans="1:6" x14ac:dyDescent="0.25">
      <c r="A131" s="4" t="s">
        <v>745</v>
      </c>
      <c r="B131" s="8" t="s">
        <v>131</v>
      </c>
      <c r="C131" s="8" t="s">
        <v>135</v>
      </c>
      <c r="D131" s="8" t="s">
        <v>135</v>
      </c>
      <c r="E131" s="8" t="s">
        <v>135</v>
      </c>
      <c r="F131" s="8" t="s">
        <v>135</v>
      </c>
    </row>
    <row r="132" spans="1:6" x14ac:dyDescent="0.25">
      <c r="A132" s="4" t="s">
        <v>746</v>
      </c>
      <c r="B132" s="8" t="s">
        <v>131</v>
      </c>
      <c r="C132" s="8" t="s">
        <v>135</v>
      </c>
      <c r="D132" s="8" t="s">
        <v>135</v>
      </c>
      <c r="E132" s="8" t="s">
        <v>135</v>
      </c>
      <c r="F132" s="8" t="s">
        <v>135</v>
      </c>
    </row>
    <row r="133" spans="1:6" x14ac:dyDescent="0.25">
      <c r="A133" s="4" t="s">
        <v>747</v>
      </c>
      <c r="B133" s="8" t="s">
        <v>131</v>
      </c>
      <c r="C133" s="8" t="s">
        <v>135</v>
      </c>
      <c r="D133" s="8" t="s">
        <v>135</v>
      </c>
      <c r="E133" s="8" t="s">
        <v>135</v>
      </c>
      <c r="F133" s="8" t="s">
        <v>135</v>
      </c>
    </row>
    <row r="134" spans="1:6" x14ac:dyDescent="0.25">
      <c r="A134" s="4" t="s">
        <v>748</v>
      </c>
      <c r="B134" s="8" t="s">
        <v>131</v>
      </c>
      <c r="C134" s="8" t="s">
        <v>135</v>
      </c>
      <c r="D134" s="8" t="s">
        <v>135</v>
      </c>
      <c r="E134" s="8" t="s">
        <v>135</v>
      </c>
      <c r="F134" s="8" t="s">
        <v>135</v>
      </c>
    </row>
    <row r="135" spans="1:6" x14ac:dyDescent="0.25">
      <c r="A135" s="4" t="s">
        <v>749</v>
      </c>
      <c r="B135" s="8" t="s">
        <v>131</v>
      </c>
      <c r="C135" s="8" t="s">
        <v>135</v>
      </c>
      <c r="D135" s="8" t="s">
        <v>135</v>
      </c>
      <c r="E135" s="8" t="s">
        <v>135</v>
      </c>
      <c r="F135" s="8" t="s">
        <v>135</v>
      </c>
    </row>
    <row r="136" spans="1:6" x14ac:dyDescent="0.25">
      <c r="A136" s="4" t="s">
        <v>750</v>
      </c>
      <c r="B136" s="8" t="s">
        <v>131</v>
      </c>
      <c r="C136" s="8" t="s">
        <v>135</v>
      </c>
      <c r="D136" s="8" t="s">
        <v>135</v>
      </c>
      <c r="E136" s="8" t="s">
        <v>135</v>
      </c>
      <c r="F136" s="8" t="s">
        <v>135</v>
      </c>
    </row>
    <row r="137" spans="1:6" x14ac:dyDescent="0.25">
      <c r="A137" s="4" t="s">
        <v>751</v>
      </c>
      <c r="B137" s="8" t="s">
        <v>131</v>
      </c>
      <c r="C137" s="8" t="s">
        <v>135</v>
      </c>
      <c r="D137" s="8" t="s">
        <v>135</v>
      </c>
      <c r="E137" s="8" t="s">
        <v>135</v>
      </c>
      <c r="F137" s="8" t="s">
        <v>135</v>
      </c>
    </row>
    <row r="138" spans="1:6" x14ac:dyDescent="0.25">
      <c r="A138" s="4" t="s">
        <v>752</v>
      </c>
      <c r="B138" s="8" t="s">
        <v>131</v>
      </c>
      <c r="C138" s="8" t="s">
        <v>135</v>
      </c>
      <c r="D138" s="8" t="s">
        <v>135</v>
      </c>
      <c r="E138" s="8" t="s">
        <v>135</v>
      </c>
      <c r="F138" s="8" t="s">
        <v>135</v>
      </c>
    </row>
    <row r="139" spans="1:6" x14ac:dyDescent="0.25">
      <c r="A139" s="4" t="s">
        <v>753</v>
      </c>
      <c r="B139" s="8" t="s">
        <v>131</v>
      </c>
      <c r="C139" s="8" t="s">
        <v>135</v>
      </c>
      <c r="D139" s="8" t="s">
        <v>135</v>
      </c>
      <c r="E139" s="8" t="s">
        <v>135</v>
      </c>
      <c r="F139" s="8" t="s">
        <v>135</v>
      </c>
    </row>
    <row r="140" spans="1:6" x14ac:dyDescent="0.25">
      <c r="A140" s="4" t="s">
        <v>754</v>
      </c>
      <c r="B140" s="8" t="s">
        <v>131</v>
      </c>
      <c r="C140" s="8" t="s">
        <v>135</v>
      </c>
      <c r="D140" s="8" t="s">
        <v>135</v>
      </c>
      <c r="E140" s="8" t="s">
        <v>135</v>
      </c>
      <c r="F140" s="8" t="s">
        <v>135</v>
      </c>
    </row>
    <row r="141" spans="1:6" x14ac:dyDescent="0.25">
      <c r="A141" s="4" t="s">
        <v>755</v>
      </c>
      <c r="B141" s="8" t="s">
        <v>131</v>
      </c>
      <c r="C141" s="8" t="s">
        <v>135</v>
      </c>
      <c r="D141" s="8" t="s">
        <v>135</v>
      </c>
      <c r="E141" s="8" t="s">
        <v>135</v>
      </c>
      <c r="F141" s="8" t="s">
        <v>135</v>
      </c>
    </row>
    <row r="142" spans="1:6" x14ac:dyDescent="0.25">
      <c r="A142" s="4" t="s">
        <v>756</v>
      </c>
      <c r="B142" s="8" t="s">
        <v>131</v>
      </c>
      <c r="C142" s="8" t="s">
        <v>135</v>
      </c>
      <c r="D142" s="8" t="s">
        <v>135</v>
      </c>
      <c r="E142" s="8" t="s">
        <v>135</v>
      </c>
      <c r="F142" s="8" t="s">
        <v>135</v>
      </c>
    </row>
    <row r="143" spans="1:6" x14ac:dyDescent="0.25">
      <c r="A143" s="4" t="s">
        <v>757</v>
      </c>
      <c r="B143" s="8" t="s">
        <v>131</v>
      </c>
      <c r="C143" s="8" t="s">
        <v>135</v>
      </c>
      <c r="D143" s="8" t="s">
        <v>135</v>
      </c>
      <c r="E143" s="8" t="s">
        <v>135</v>
      </c>
      <c r="F143" s="8" t="s">
        <v>135</v>
      </c>
    </row>
    <row r="144" spans="1:6" x14ac:dyDescent="0.25">
      <c r="A144" s="4" t="s">
        <v>758</v>
      </c>
      <c r="B144" s="8" t="s">
        <v>131</v>
      </c>
      <c r="C144" s="8" t="s">
        <v>135</v>
      </c>
      <c r="D144" s="8" t="s">
        <v>135</v>
      </c>
      <c r="E144" s="8" t="s">
        <v>135</v>
      </c>
      <c r="F144" s="8" t="s">
        <v>135</v>
      </c>
    </row>
    <row r="145" spans="1:6" x14ac:dyDescent="0.25">
      <c r="A145" s="4" t="s">
        <v>759</v>
      </c>
      <c r="B145" s="8" t="s">
        <v>131</v>
      </c>
      <c r="C145" s="8" t="s">
        <v>135</v>
      </c>
      <c r="D145" s="8" t="s">
        <v>135</v>
      </c>
      <c r="E145" s="8" t="s">
        <v>135</v>
      </c>
      <c r="F145" s="8" t="s">
        <v>135</v>
      </c>
    </row>
    <row r="146" spans="1:6" x14ac:dyDescent="0.25">
      <c r="A146" s="4" t="s">
        <v>760</v>
      </c>
      <c r="B146" s="8" t="s">
        <v>131</v>
      </c>
      <c r="C146" s="8" t="s">
        <v>135</v>
      </c>
      <c r="D146" s="8" t="s">
        <v>135</v>
      </c>
      <c r="E146" s="8" t="s">
        <v>135</v>
      </c>
      <c r="F146" s="8" t="s">
        <v>135</v>
      </c>
    </row>
    <row r="147" spans="1:6" x14ac:dyDescent="0.25">
      <c r="A147" s="4" t="s">
        <v>761</v>
      </c>
      <c r="B147" s="8" t="s">
        <v>131</v>
      </c>
      <c r="C147" s="8" t="s">
        <v>135</v>
      </c>
      <c r="D147" s="8" t="s">
        <v>135</v>
      </c>
      <c r="E147" s="8" t="s">
        <v>135</v>
      </c>
      <c r="F147" s="8" t="s">
        <v>135</v>
      </c>
    </row>
    <row r="148" spans="1:6" x14ac:dyDescent="0.25">
      <c r="A148" s="4" t="s">
        <v>762</v>
      </c>
      <c r="B148" s="8" t="s">
        <v>131</v>
      </c>
      <c r="C148" s="8" t="s">
        <v>135</v>
      </c>
      <c r="D148" s="8" t="s">
        <v>135</v>
      </c>
      <c r="E148" s="8" t="s">
        <v>135</v>
      </c>
      <c r="F148" s="8" t="s">
        <v>135</v>
      </c>
    </row>
    <row r="149" spans="1:6" x14ac:dyDescent="0.25">
      <c r="A149" s="4" t="s">
        <v>763</v>
      </c>
      <c r="B149" s="8" t="s">
        <v>131</v>
      </c>
      <c r="C149" s="8" t="s">
        <v>135</v>
      </c>
      <c r="D149" s="8" t="s">
        <v>135</v>
      </c>
      <c r="E149" s="8" t="s">
        <v>135</v>
      </c>
      <c r="F149" s="8" t="s">
        <v>135</v>
      </c>
    </row>
    <row r="150" spans="1:6" x14ac:dyDescent="0.25">
      <c r="A150" s="4" t="s">
        <v>764</v>
      </c>
      <c r="B150" s="8" t="s">
        <v>131</v>
      </c>
      <c r="C150" s="8" t="s">
        <v>135</v>
      </c>
      <c r="D150" s="8" t="s">
        <v>135</v>
      </c>
      <c r="E150" s="8" t="s">
        <v>135</v>
      </c>
      <c r="F150" s="8" t="s">
        <v>135</v>
      </c>
    </row>
    <row r="151" spans="1:6" x14ac:dyDescent="0.25">
      <c r="A151" s="4" t="s">
        <v>765</v>
      </c>
      <c r="B151" s="8" t="s">
        <v>131</v>
      </c>
      <c r="C151" s="8" t="s">
        <v>135</v>
      </c>
      <c r="D151" s="8" t="s">
        <v>135</v>
      </c>
      <c r="E151" s="8" t="s">
        <v>135</v>
      </c>
      <c r="F151" s="8" t="s">
        <v>135</v>
      </c>
    </row>
    <row r="152" spans="1:6" x14ac:dyDescent="0.25">
      <c r="A152" s="4" t="s">
        <v>766</v>
      </c>
      <c r="B152" s="8" t="s">
        <v>131</v>
      </c>
      <c r="C152" s="8" t="s">
        <v>135</v>
      </c>
      <c r="D152" s="8" t="s">
        <v>135</v>
      </c>
      <c r="E152" s="8" t="s">
        <v>135</v>
      </c>
      <c r="F152" s="8" t="s">
        <v>135</v>
      </c>
    </row>
    <row r="153" spans="1:6" x14ac:dyDescent="0.25">
      <c r="A153" s="4" t="s">
        <v>767</v>
      </c>
      <c r="B153" s="8" t="s">
        <v>131</v>
      </c>
      <c r="C153" s="8" t="s">
        <v>135</v>
      </c>
      <c r="D153" s="8" t="s">
        <v>135</v>
      </c>
      <c r="E153" s="8" t="s">
        <v>135</v>
      </c>
      <c r="F153" s="8" t="s">
        <v>135</v>
      </c>
    </row>
    <row r="154" spans="1:6" x14ac:dyDescent="0.25">
      <c r="A154" s="4" t="s">
        <v>768</v>
      </c>
      <c r="B154" s="8" t="s">
        <v>131</v>
      </c>
      <c r="C154" s="8" t="s">
        <v>135</v>
      </c>
      <c r="D154" s="8" t="s">
        <v>135</v>
      </c>
      <c r="E154" s="8" t="s">
        <v>135</v>
      </c>
      <c r="F154" s="8" t="s">
        <v>135</v>
      </c>
    </row>
    <row r="155" spans="1:6" x14ac:dyDescent="0.25">
      <c r="A155" s="4" t="s">
        <v>769</v>
      </c>
      <c r="B155" s="8" t="s">
        <v>131</v>
      </c>
      <c r="C155" s="8" t="s">
        <v>135</v>
      </c>
      <c r="D155" s="8" t="s">
        <v>135</v>
      </c>
      <c r="E155" s="8" t="s">
        <v>135</v>
      </c>
      <c r="F155" s="8" t="s">
        <v>135</v>
      </c>
    </row>
    <row r="156" spans="1:6" x14ac:dyDescent="0.25">
      <c r="A156" s="4" t="s">
        <v>770</v>
      </c>
      <c r="B156" s="8" t="s">
        <v>131</v>
      </c>
      <c r="C156" s="8" t="s">
        <v>135</v>
      </c>
      <c r="D156" s="8" t="s">
        <v>135</v>
      </c>
      <c r="E156" s="8" t="s">
        <v>135</v>
      </c>
      <c r="F156" s="8" t="s">
        <v>135</v>
      </c>
    </row>
    <row r="157" spans="1:6" x14ac:dyDescent="0.25">
      <c r="A157" s="4" t="s">
        <v>771</v>
      </c>
      <c r="B157" s="8" t="s">
        <v>131</v>
      </c>
      <c r="C157" s="8" t="s">
        <v>135</v>
      </c>
      <c r="D157" s="8" t="s">
        <v>135</v>
      </c>
      <c r="E157" s="8" t="s">
        <v>135</v>
      </c>
      <c r="F157" s="8" t="s">
        <v>135</v>
      </c>
    </row>
    <row r="158" spans="1:6" x14ac:dyDescent="0.25">
      <c r="A158" s="4" t="s">
        <v>772</v>
      </c>
      <c r="B158" s="8" t="s">
        <v>131</v>
      </c>
      <c r="C158" s="8" t="s">
        <v>135</v>
      </c>
      <c r="D158" s="8" t="s">
        <v>135</v>
      </c>
      <c r="E158" s="8" t="s">
        <v>135</v>
      </c>
      <c r="F158" s="8" t="s">
        <v>135</v>
      </c>
    </row>
    <row r="159" spans="1:6" x14ac:dyDescent="0.25">
      <c r="A159" s="4" t="s">
        <v>773</v>
      </c>
      <c r="B159" s="8" t="s">
        <v>131</v>
      </c>
      <c r="C159" s="8" t="s">
        <v>135</v>
      </c>
      <c r="D159" s="8" t="s">
        <v>135</v>
      </c>
      <c r="E159" s="8" t="s">
        <v>135</v>
      </c>
      <c r="F159" s="8" t="s">
        <v>135</v>
      </c>
    </row>
    <row r="160" spans="1:6" x14ac:dyDescent="0.25">
      <c r="A160" s="4" t="s">
        <v>774</v>
      </c>
      <c r="B160" s="8" t="s">
        <v>131</v>
      </c>
      <c r="C160" s="8" t="s">
        <v>135</v>
      </c>
      <c r="D160" s="8" t="s">
        <v>135</v>
      </c>
      <c r="E160" s="8" t="s">
        <v>135</v>
      </c>
      <c r="F160" s="8" t="s">
        <v>135</v>
      </c>
    </row>
    <row r="161" spans="1:6" x14ac:dyDescent="0.25">
      <c r="A161" s="4" t="s">
        <v>775</v>
      </c>
      <c r="B161" s="8" t="s">
        <v>131</v>
      </c>
      <c r="C161" s="8" t="s">
        <v>135</v>
      </c>
      <c r="D161" s="8" t="s">
        <v>135</v>
      </c>
      <c r="E161" s="8" t="s">
        <v>135</v>
      </c>
      <c r="F161" s="8" t="s">
        <v>135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1B9B3CD-45B7-487B-BB5B-EF9CD2857873}">
          <x14:formula1>
            <xm:f>'DB Config'!$N$2:$N$5</xm:f>
          </x14:formula1>
          <xm:sqref>B2:B1048576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C4A9D-BD01-420A-BFDB-72E36C75E940}">
  <dimension ref="A1:X161"/>
  <sheetViews>
    <sheetView zoomScaleNormal="100" workbookViewId="0">
      <pane xSplit="1" ySplit="1" topLeftCell="Q2" activePane="bottomRight" state="frozen"/>
      <selection pane="topRight" activeCell="B1" sqref="B1"/>
      <selection pane="bottomLeft" activeCell="A2" sqref="A2"/>
      <selection pane="bottomRight" activeCell="T2" sqref="T2"/>
    </sheetView>
  </sheetViews>
  <sheetFormatPr defaultRowHeight="15" x14ac:dyDescent="0.25"/>
  <cols>
    <col min="1" max="1" width="85.42578125" style="7" bestFit="1" customWidth="1" collapsed="1"/>
    <col min="2" max="2" width="18.28515625" style="87" bestFit="1" customWidth="1" collapsed="1"/>
    <col min="3" max="3" width="23.42578125" style="87" bestFit="1" customWidth="1" collapsed="1"/>
    <col min="4" max="4" width="19.42578125" style="89" bestFit="1" customWidth="1" collapsed="1"/>
    <col min="5" max="6" width="19" style="89" bestFit="1" customWidth="1" collapsed="1"/>
    <col min="7" max="7" width="18.42578125" style="89" bestFit="1" customWidth="1" collapsed="1"/>
    <col min="8" max="8" width="22.140625" style="89" bestFit="1" customWidth="1" collapsed="1"/>
    <col min="9" max="9" width="19.28515625" style="89" bestFit="1" customWidth="1" collapsed="1"/>
    <col min="10" max="10" width="14.42578125" style="89" bestFit="1" customWidth="1" collapsed="1"/>
    <col min="11" max="11" width="35.28515625" style="92" bestFit="1" customWidth="1" collapsed="1"/>
    <col min="12" max="12" width="24.7109375" style="92" bestFit="1" customWidth="1" collapsed="1"/>
    <col min="13" max="13" width="17" style="92" bestFit="1" customWidth="1" collapsed="1"/>
    <col min="14" max="14" width="24.28515625" style="92" bestFit="1" customWidth="1" collapsed="1"/>
    <col min="15" max="15" width="41.140625" style="92" bestFit="1" customWidth="1" collapsed="1"/>
    <col min="16" max="16" width="43.140625" style="92" bestFit="1" customWidth="1" collapsed="1"/>
    <col min="17" max="17" width="41.5703125" style="92" bestFit="1" customWidth="1" collapsed="1"/>
    <col min="18" max="18" width="43.5703125" style="92" bestFit="1" customWidth="1" collapsed="1"/>
    <col min="19" max="19" width="20" style="94" bestFit="1" customWidth="1" collapsed="1"/>
    <col min="20" max="20" width="16.28515625" style="94" bestFit="1" customWidth="1" collapsed="1"/>
    <col min="21" max="21" width="23.42578125" style="94" bestFit="1" customWidth="1" collapsed="1"/>
    <col min="22" max="22" width="31" style="94" bestFit="1" customWidth="1" collapsed="1"/>
    <col min="23" max="23" width="20.7109375" style="94" bestFit="1" customWidth="1" collapsed="1"/>
    <col min="24" max="24" width="23.42578125" style="87" bestFit="1" customWidth="1" collapsed="1"/>
    <col min="25" max="16384" width="9.140625" style="7" collapsed="1"/>
  </cols>
  <sheetData>
    <row r="1" spans="1:24" s="97" customFormat="1" x14ac:dyDescent="0.25">
      <c r="A1" s="95" t="s">
        <v>2</v>
      </c>
      <c r="B1" s="95" t="s">
        <v>390</v>
      </c>
      <c r="C1" s="96" t="s">
        <v>395</v>
      </c>
      <c r="D1" s="96" t="s">
        <v>354</v>
      </c>
      <c r="E1" s="96" t="s">
        <v>355</v>
      </c>
      <c r="F1" s="96" t="s">
        <v>356</v>
      </c>
      <c r="G1" s="96" t="s">
        <v>417</v>
      </c>
      <c r="H1" s="96" t="s">
        <v>394</v>
      </c>
      <c r="I1" s="96" t="s">
        <v>393</v>
      </c>
      <c r="J1" s="96" t="s">
        <v>357</v>
      </c>
      <c r="K1" s="96" t="s">
        <v>358</v>
      </c>
      <c r="L1" s="96" t="s">
        <v>359</v>
      </c>
      <c r="M1" s="96" t="s">
        <v>396</v>
      </c>
      <c r="N1" s="96" t="s">
        <v>397</v>
      </c>
      <c r="O1" s="96" t="s">
        <v>360</v>
      </c>
      <c r="P1" s="96" t="s">
        <v>361</v>
      </c>
      <c r="Q1" s="96" t="s">
        <v>362</v>
      </c>
      <c r="R1" s="96" t="s">
        <v>363</v>
      </c>
      <c r="S1" s="96" t="s">
        <v>805</v>
      </c>
      <c r="T1" s="96" t="s">
        <v>806</v>
      </c>
      <c r="U1" s="96" t="s">
        <v>807</v>
      </c>
      <c r="V1" s="96" t="s">
        <v>808</v>
      </c>
      <c r="W1" s="96" t="s">
        <v>809</v>
      </c>
      <c r="X1" s="96" t="s">
        <v>593</v>
      </c>
    </row>
    <row r="2" spans="1:24" x14ac:dyDescent="0.25">
      <c r="A2" s="4" t="s">
        <v>616</v>
      </c>
      <c r="B2" s="19" t="s">
        <v>389</v>
      </c>
      <c r="C2" s="19" t="str">
        <f>searchValues!F8</f>
        <v>HPfbIfMdV Automation</v>
      </c>
      <c r="D2" s="17" t="s">
        <v>391</v>
      </c>
      <c r="E2" s="17" t="s">
        <v>104</v>
      </c>
      <c r="F2" s="17" t="s">
        <v>392</v>
      </c>
      <c r="G2" s="114">
        <f ca="1">searchValues!E8-10000</f>
        <v>34326</v>
      </c>
      <c r="H2" s="88">
        <f ca="1">NOW()</f>
        <v>44326.690647685187</v>
      </c>
      <c r="I2" s="17" t="s">
        <v>119</v>
      </c>
      <c r="J2" s="17">
        <v>1161</v>
      </c>
      <c r="K2" s="91">
        <f ca="1">searchValues!E8-3650</f>
        <v>40676</v>
      </c>
      <c r="L2" s="115">
        <f ca="1">searchValues!E8-3250</f>
        <v>41076</v>
      </c>
      <c r="M2" s="90" t="s">
        <v>132</v>
      </c>
      <c r="N2" s="90" t="s">
        <v>135</v>
      </c>
      <c r="O2" s="90">
        <v>0</v>
      </c>
      <c r="P2" s="90">
        <v>0</v>
      </c>
      <c r="Q2" s="90">
        <v>0</v>
      </c>
      <c r="R2" s="90">
        <v>0</v>
      </c>
      <c r="S2" s="93" t="s">
        <v>392</v>
      </c>
      <c r="T2" s="141" t="str">
        <f>searchValues!L8</f>
        <v>Alaska</v>
      </c>
      <c r="U2" s="93" t="s">
        <v>109</v>
      </c>
      <c r="V2" s="93"/>
      <c r="W2" s="182"/>
      <c r="X2" s="19" t="str">
        <f>searchValues!F8</f>
        <v>HPfbIfMdV Automation</v>
      </c>
    </row>
    <row r="3" spans="1:24" x14ac:dyDescent="0.25">
      <c r="A3" s="4" t="s">
        <v>617</v>
      </c>
      <c r="B3" s="19" t="s">
        <v>389</v>
      </c>
      <c r="C3" s="19" t="str">
        <f>searchValues!F9</f>
        <v>lizWZRysQ Automation</v>
      </c>
      <c r="D3" s="17" t="s">
        <v>391</v>
      </c>
      <c r="E3" s="17" t="s">
        <v>104</v>
      </c>
      <c r="F3" s="17" t="s">
        <v>392</v>
      </c>
      <c r="G3" s="114">
        <f ca="1">searchValues!E9-10000</f>
        <v>34326</v>
      </c>
      <c r="H3" s="88">
        <f t="shared" ref="H3:H66" ca="1" si="0">NOW()</f>
        <v>44326.690647685187</v>
      </c>
      <c r="I3" s="17" t="s">
        <v>119</v>
      </c>
      <c r="J3" s="17">
        <v>1161</v>
      </c>
      <c r="K3" s="91">
        <f ca="1">searchValues!E9-3650</f>
        <v>40676</v>
      </c>
      <c r="L3" s="115">
        <f ca="1">searchValues!E9-3250</f>
        <v>41076</v>
      </c>
      <c r="M3" s="90" t="s">
        <v>132</v>
      </c>
      <c r="N3" s="90" t="s">
        <v>135</v>
      </c>
      <c r="O3" s="90">
        <v>0</v>
      </c>
      <c r="P3" s="90">
        <v>0</v>
      </c>
      <c r="Q3" s="90">
        <v>0</v>
      </c>
      <c r="R3" s="90">
        <v>0</v>
      </c>
      <c r="S3" s="93" t="s">
        <v>392</v>
      </c>
      <c r="T3" s="141" t="str">
        <f>searchValues!L9</f>
        <v>Alaska</v>
      </c>
      <c r="U3" s="93" t="s">
        <v>109</v>
      </c>
      <c r="V3" s="93"/>
      <c r="W3" s="182"/>
      <c r="X3" s="19" t="str">
        <f>searchValues!F9</f>
        <v>lizWZRysQ Automation</v>
      </c>
    </row>
    <row r="4" spans="1:24" x14ac:dyDescent="0.25">
      <c r="A4" s="4" t="s">
        <v>618</v>
      </c>
      <c r="B4" s="19" t="s">
        <v>389</v>
      </c>
      <c r="C4" s="19" t="str">
        <f>searchValues!F10</f>
        <v>FbIUKVlfD Automation</v>
      </c>
      <c r="D4" s="17" t="s">
        <v>391</v>
      </c>
      <c r="E4" s="17" t="s">
        <v>104</v>
      </c>
      <c r="F4" s="17" t="s">
        <v>392</v>
      </c>
      <c r="G4" s="114">
        <f ca="1">searchValues!E10-10000</f>
        <v>34326</v>
      </c>
      <c r="H4" s="88">
        <f t="shared" ca="1" si="0"/>
        <v>44326.690647685187</v>
      </c>
      <c r="I4" s="17" t="s">
        <v>119</v>
      </c>
      <c r="J4" s="17">
        <v>1161</v>
      </c>
      <c r="K4" s="91">
        <f ca="1">searchValues!E10-3650</f>
        <v>40676</v>
      </c>
      <c r="L4" s="115">
        <f ca="1">searchValues!E10-3250</f>
        <v>41076</v>
      </c>
      <c r="M4" s="90" t="s">
        <v>132</v>
      </c>
      <c r="N4" s="90" t="s">
        <v>135</v>
      </c>
      <c r="O4" s="90">
        <v>0</v>
      </c>
      <c r="P4" s="90">
        <v>0</v>
      </c>
      <c r="Q4" s="90">
        <v>0</v>
      </c>
      <c r="R4" s="90">
        <v>0</v>
      </c>
      <c r="S4" s="93" t="s">
        <v>392</v>
      </c>
      <c r="T4" s="141" t="str">
        <f>searchValues!L10</f>
        <v>Alaska</v>
      </c>
      <c r="U4" s="93" t="s">
        <v>109</v>
      </c>
      <c r="V4" s="93"/>
      <c r="W4" s="182"/>
      <c r="X4" s="19" t="str">
        <f>searchValues!F10</f>
        <v>FbIUKVlfD Automation</v>
      </c>
    </row>
    <row r="5" spans="1:24" x14ac:dyDescent="0.25">
      <c r="A5" s="4" t="s">
        <v>619</v>
      </c>
      <c r="B5" s="19" t="s">
        <v>389</v>
      </c>
      <c r="C5" s="19" t="str">
        <f>searchValues!F11</f>
        <v>mzqZEiYzg Automation</v>
      </c>
      <c r="D5" s="17" t="s">
        <v>391</v>
      </c>
      <c r="E5" s="17" t="s">
        <v>104</v>
      </c>
      <c r="F5" s="17" t="s">
        <v>392</v>
      </c>
      <c r="G5" s="114">
        <f ca="1">searchValues!E11-10000</f>
        <v>34326</v>
      </c>
      <c r="H5" s="88">
        <f t="shared" ca="1" si="0"/>
        <v>44326.690647685187</v>
      </c>
      <c r="I5" s="17" t="s">
        <v>119</v>
      </c>
      <c r="J5" s="17">
        <v>1161</v>
      </c>
      <c r="K5" s="91">
        <f ca="1">searchValues!E11-3650</f>
        <v>40676</v>
      </c>
      <c r="L5" s="115">
        <f ca="1">searchValues!E11-3250</f>
        <v>41076</v>
      </c>
      <c r="M5" s="90" t="s">
        <v>132</v>
      </c>
      <c r="N5" s="90" t="s">
        <v>135</v>
      </c>
      <c r="O5" s="90">
        <v>0</v>
      </c>
      <c r="P5" s="90">
        <v>0</v>
      </c>
      <c r="Q5" s="90">
        <v>0</v>
      </c>
      <c r="R5" s="90">
        <v>0</v>
      </c>
      <c r="S5" s="93" t="s">
        <v>392</v>
      </c>
      <c r="T5" s="141" t="str">
        <f>searchValues!L11</f>
        <v>Alaska</v>
      </c>
      <c r="U5" s="93" t="s">
        <v>109</v>
      </c>
      <c r="V5" s="93"/>
      <c r="W5" s="182"/>
      <c r="X5" s="19" t="str">
        <f>searchValues!F11</f>
        <v>mzqZEiYzg Automation</v>
      </c>
    </row>
    <row r="6" spans="1:24" x14ac:dyDescent="0.25">
      <c r="A6" s="4" t="s">
        <v>620</v>
      </c>
      <c r="B6" s="19" t="s">
        <v>389</v>
      </c>
      <c r="C6" s="19" t="str">
        <f>searchValues!F12</f>
        <v>mzqZEiYzg Automation</v>
      </c>
      <c r="D6" s="17" t="s">
        <v>391</v>
      </c>
      <c r="E6" s="17" t="s">
        <v>104</v>
      </c>
      <c r="F6" s="17" t="s">
        <v>392</v>
      </c>
      <c r="G6" s="114">
        <f ca="1">searchValues!E12-10000</f>
        <v>34326</v>
      </c>
      <c r="H6" s="88">
        <f t="shared" ca="1" si="0"/>
        <v>44326.690647685187</v>
      </c>
      <c r="I6" s="17" t="s">
        <v>119</v>
      </c>
      <c r="J6" s="17">
        <v>1161</v>
      </c>
      <c r="K6" s="91">
        <f ca="1">searchValues!E12-3650</f>
        <v>40676</v>
      </c>
      <c r="L6" s="115">
        <f ca="1">searchValues!E12-3250</f>
        <v>41076</v>
      </c>
      <c r="M6" s="90" t="s">
        <v>132</v>
      </c>
      <c r="N6" s="90" t="s">
        <v>135</v>
      </c>
      <c r="O6" s="90">
        <v>0</v>
      </c>
      <c r="P6" s="90">
        <v>0</v>
      </c>
      <c r="Q6" s="90">
        <v>0</v>
      </c>
      <c r="R6" s="90">
        <v>0</v>
      </c>
      <c r="S6" s="93" t="s">
        <v>392</v>
      </c>
      <c r="T6" s="141" t="str">
        <f>searchValues!L12</f>
        <v>Alaska</v>
      </c>
      <c r="U6" s="93" t="s">
        <v>109</v>
      </c>
      <c r="V6" s="93"/>
      <c r="W6" s="182"/>
      <c r="X6" s="19" t="str">
        <f>searchValues!F12</f>
        <v>mzqZEiYzg Automation</v>
      </c>
    </row>
    <row r="7" spans="1:24" x14ac:dyDescent="0.25">
      <c r="A7" s="4" t="s">
        <v>621</v>
      </c>
      <c r="B7" s="19" t="s">
        <v>389</v>
      </c>
      <c r="C7" s="19">
        <f>searchValues!F13</f>
        <v>0</v>
      </c>
      <c r="D7" s="17" t="s">
        <v>391</v>
      </c>
      <c r="E7" s="17" t="s">
        <v>104</v>
      </c>
      <c r="F7" s="17" t="s">
        <v>392</v>
      </c>
      <c r="G7" s="114">
        <f>searchValues!E13-10000</f>
        <v>-10000</v>
      </c>
      <c r="H7" s="88">
        <f t="shared" ca="1" si="0"/>
        <v>44326.690647685187</v>
      </c>
      <c r="I7" s="17" t="s">
        <v>119</v>
      </c>
      <c r="J7" s="17">
        <v>1161</v>
      </c>
      <c r="K7" s="91">
        <f>searchValues!E13-3650</f>
        <v>-3650</v>
      </c>
      <c r="L7" s="115">
        <f>searchValues!E13-3250</f>
        <v>-3250</v>
      </c>
      <c r="M7" s="90" t="s">
        <v>132</v>
      </c>
      <c r="N7" s="90" t="s">
        <v>135</v>
      </c>
      <c r="O7" s="90">
        <v>0</v>
      </c>
      <c r="P7" s="90">
        <v>0</v>
      </c>
      <c r="Q7" s="90">
        <v>0</v>
      </c>
      <c r="R7" s="90">
        <v>0</v>
      </c>
      <c r="S7" s="93" t="s">
        <v>392</v>
      </c>
      <c r="T7" s="141" t="str">
        <f>searchValues!L13</f>
        <v>Alaska</v>
      </c>
      <c r="U7" s="93" t="s">
        <v>109</v>
      </c>
      <c r="V7" s="93"/>
      <c r="W7" s="182"/>
      <c r="X7" s="19">
        <f>searchValues!F13</f>
        <v>0</v>
      </c>
    </row>
    <row r="8" spans="1:24" x14ac:dyDescent="0.25">
      <c r="A8" s="4" t="s">
        <v>622</v>
      </c>
      <c r="B8" s="19" t="s">
        <v>389</v>
      </c>
      <c r="C8" s="19">
        <f>searchValues!F14</f>
        <v>0</v>
      </c>
      <c r="D8" s="17" t="s">
        <v>391</v>
      </c>
      <c r="E8" s="17" t="s">
        <v>104</v>
      </c>
      <c r="F8" s="17" t="s">
        <v>392</v>
      </c>
      <c r="G8" s="114">
        <f>searchValues!E14-10000</f>
        <v>-10000</v>
      </c>
      <c r="H8" s="88">
        <f t="shared" ca="1" si="0"/>
        <v>44326.690647685187</v>
      </c>
      <c r="I8" s="17" t="s">
        <v>119</v>
      </c>
      <c r="J8" s="17">
        <v>1161</v>
      </c>
      <c r="K8" s="91">
        <f>searchValues!E14-3650</f>
        <v>-3650</v>
      </c>
      <c r="L8" s="115">
        <f>searchValues!E14-3250</f>
        <v>-3250</v>
      </c>
      <c r="M8" s="90" t="s">
        <v>132</v>
      </c>
      <c r="N8" s="90" t="s">
        <v>135</v>
      </c>
      <c r="O8" s="90">
        <v>0</v>
      </c>
      <c r="P8" s="90">
        <v>0</v>
      </c>
      <c r="Q8" s="90">
        <v>0</v>
      </c>
      <c r="R8" s="90">
        <v>0</v>
      </c>
      <c r="S8" s="93" t="s">
        <v>392</v>
      </c>
      <c r="T8" s="141" t="str">
        <f>searchValues!L14</f>
        <v>Alaska</v>
      </c>
      <c r="U8" s="93" t="s">
        <v>109</v>
      </c>
      <c r="V8" s="93"/>
      <c r="W8" s="182"/>
      <c r="X8" s="19">
        <f>searchValues!F14</f>
        <v>0</v>
      </c>
    </row>
    <row r="9" spans="1:24" x14ac:dyDescent="0.25">
      <c r="A9" s="4" t="s">
        <v>623</v>
      </c>
      <c r="B9" s="19" t="s">
        <v>389</v>
      </c>
      <c r="C9" s="19">
        <f>searchValues!F15</f>
        <v>0</v>
      </c>
      <c r="D9" s="17" t="s">
        <v>391</v>
      </c>
      <c r="E9" s="17" t="s">
        <v>104</v>
      </c>
      <c r="F9" s="17" t="s">
        <v>392</v>
      </c>
      <c r="G9" s="114">
        <f>searchValues!E15-10000</f>
        <v>-10000</v>
      </c>
      <c r="H9" s="88">
        <f t="shared" ca="1" si="0"/>
        <v>44326.690647685187</v>
      </c>
      <c r="I9" s="17" t="s">
        <v>119</v>
      </c>
      <c r="J9" s="17">
        <v>1161</v>
      </c>
      <c r="K9" s="91">
        <f>searchValues!E15-3650</f>
        <v>-3650</v>
      </c>
      <c r="L9" s="115">
        <f>searchValues!E15-3250</f>
        <v>-3250</v>
      </c>
      <c r="M9" s="90" t="s">
        <v>132</v>
      </c>
      <c r="N9" s="90" t="s">
        <v>135</v>
      </c>
      <c r="O9" s="90">
        <v>0</v>
      </c>
      <c r="P9" s="90">
        <v>0</v>
      </c>
      <c r="Q9" s="90">
        <v>0</v>
      </c>
      <c r="R9" s="90">
        <v>0</v>
      </c>
      <c r="S9" s="93" t="s">
        <v>392</v>
      </c>
      <c r="T9" s="141" t="str">
        <f>searchValues!L15</f>
        <v>Alaska</v>
      </c>
      <c r="U9" s="93" t="s">
        <v>109</v>
      </c>
      <c r="V9" s="93"/>
      <c r="W9" s="182"/>
      <c r="X9" s="19">
        <f>searchValues!F15</f>
        <v>0</v>
      </c>
    </row>
    <row r="10" spans="1:24" x14ac:dyDescent="0.25">
      <c r="A10" s="4" t="s">
        <v>624</v>
      </c>
      <c r="B10" s="19" t="s">
        <v>389</v>
      </c>
      <c r="C10" s="19">
        <f>searchValues!F16</f>
        <v>0</v>
      </c>
      <c r="D10" s="17" t="s">
        <v>391</v>
      </c>
      <c r="E10" s="17" t="s">
        <v>104</v>
      </c>
      <c r="F10" s="17" t="s">
        <v>392</v>
      </c>
      <c r="G10" s="114">
        <f>searchValues!E16-10000</f>
        <v>-10000</v>
      </c>
      <c r="H10" s="88">
        <f t="shared" ca="1" si="0"/>
        <v>44326.690647685187</v>
      </c>
      <c r="I10" s="17" t="s">
        <v>119</v>
      </c>
      <c r="J10" s="17">
        <v>1161</v>
      </c>
      <c r="K10" s="91">
        <f>searchValues!E16-3650</f>
        <v>-3650</v>
      </c>
      <c r="L10" s="115">
        <f>searchValues!E16-3250</f>
        <v>-3250</v>
      </c>
      <c r="M10" s="90" t="s">
        <v>132</v>
      </c>
      <c r="N10" s="90" t="s">
        <v>135</v>
      </c>
      <c r="O10" s="90">
        <v>0</v>
      </c>
      <c r="P10" s="90">
        <v>0</v>
      </c>
      <c r="Q10" s="90">
        <v>0</v>
      </c>
      <c r="R10" s="90">
        <v>0</v>
      </c>
      <c r="S10" s="93" t="s">
        <v>392</v>
      </c>
      <c r="T10" s="141" t="str">
        <f>searchValues!L16</f>
        <v>Alaska</v>
      </c>
      <c r="U10" s="93" t="s">
        <v>109</v>
      </c>
      <c r="V10" s="93"/>
      <c r="W10" s="182"/>
      <c r="X10" s="19">
        <f>searchValues!F16</f>
        <v>0</v>
      </c>
    </row>
    <row r="11" spans="1:24" x14ac:dyDescent="0.25">
      <c r="A11" s="4" t="s">
        <v>625</v>
      </c>
      <c r="B11" s="19" t="s">
        <v>389</v>
      </c>
      <c r="C11" s="19">
        <f>searchValues!F17</f>
        <v>0</v>
      </c>
      <c r="D11" s="17" t="s">
        <v>391</v>
      </c>
      <c r="E11" s="17" t="s">
        <v>104</v>
      </c>
      <c r="F11" s="17" t="s">
        <v>392</v>
      </c>
      <c r="G11" s="114">
        <f>searchValues!E17-10000</f>
        <v>-10000</v>
      </c>
      <c r="H11" s="88">
        <f t="shared" ca="1" si="0"/>
        <v>44326.690647685187</v>
      </c>
      <c r="I11" s="17" t="s">
        <v>119</v>
      </c>
      <c r="J11" s="17">
        <v>1161</v>
      </c>
      <c r="K11" s="91">
        <f>searchValues!E17-3650</f>
        <v>-3650</v>
      </c>
      <c r="L11" s="115">
        <f>searchValues!E17-3250</f>
        <v>-3250</v>
      </c>
      <c r="M11" s="90" t="s">
        <v>132</v>
      </c>
      <c r="N11" s="90" t="s">
        <v>135</v>
      </c>
      <c r="O11" s="90">
        <v>0</v>
      </c>
      <c r="P11" s="90">
        <v>0</v>
      </c>
      <c r="Q11" s="90">
        <v>0</v>
      </c>
      <c r="R11" s="90">
        <v>0</v>
      </c>
      <c r="S11" s="93" t="s">
        <v>392</v>
      </c>
      <c r="T11" s="141" t="str">
        <f>searchValues!L17</f>
        <v>Alaska</v>
      </c>
      <c r="U11" s="93" t="s">
        <v>109</v>
      </c>
      <c r="V11" s="93"/>
      <c r="W11" s="182"/>
      <c r="X11" s="19">
        <f>searchValues!F17</f>
        <v>0</v>
      </c>
    </row>
    <row r="12" spans="1:24" x14ac:dyDescent="0.25">
      <c r="A12" s="4" t="s">
        <v>626</v>
      </c>
      <c r="B12" s="19" t="s">
        <v>389</v>
      </c>
      <c r="C12" s="19">
        <f>searchValues!F18</f>
        <v>0</v>
      </c>
      <c r="D12" s="17" t="s">
        <v>391</v>
      </c>
      <c r="E12" s="17" t="s">
        <v>104</v>
      </c>
      <c r="F12" s="17" t="s">
        <v>392</v>
      </c>
      <c r="G12" s="114">
        <f>searchValues!E18-10000</f>
        <v>-10000</v>
      </c>
      <c r="H12" s="88">
        <f t="shared" ca="1" si="0"/>
        <v>44326.690647685187</v>
      </c>
      <c r="I12" s="17" t="s">
        <v>119</v>
      </c>
      <c r="J12" s="17">
        <v>1161</v>
      </c>
      <c r="K12" s="91">
        <f>searchValues!E18-3650</f>
        <v>-3650</v>
      </c>
      <c r="L12" s="115">
        <f>searchValues!E18-3250</f>
        <v>-3250</v>
      </c>
      <c r="M12" s="90" t="s">
        <v>132</v>
      </c>
      <c r="N12" s="90" t="s">
        <v>135</v>
      </c>
      <c r="O12" s="90">
        <v>0</v>
      </c>
      <c r="P12" s="90">
        <v>0</v>
      </c>
      <c r="Q12" s="90">
        <v>0</v>
      </c>
      <c r="R12" s="90">
        <v>0</v>
      </c>
      <c r="S12" s="93" t="s">
        <v>392</v>
      </c>
      <c r="T12" s="141" t="str">
        <f>searchValues!L18</f>
        <v>Alaska</v>
      </c>
      <c r="U12" s="93" t="s">
        <v>109</v>
      </c>
      <c r="V12" s="93"/>
      <c r="W12" s="182"/>
      <c r="X12" s="19">
        <f>searchValues!F18</f>
        <v>0</v>
      </c>
    </row>
    <row r="13" spans="1:24" x14ac:dyDescent="0.25">
      <c r="A13" s="4" t="s">
        <v>627</v>
      </c>
      <c r="B13" s="19" t="s">
        <v>389</v>
      </c>
      <c r="C13" s="19">
        <f>searchValues!F19</f>
        <v>0</v>
      </c>
      <c r="D13" s="17" t="s">
        <v>391</v>
      </c>
      <c r="E13" s="17" t="s">
        <v>104</v>
      </c>
      <c r="F13" s="17" t="s">
        <v>392</v>
      </c>
      <c r="G13" s="114">
        <f>searchValues!E19-10000</f>
        <v>-10000</v>
      </c>
      <c r="H13" s="88">
        <f t="shared" ca="1" si="0"/>
        <v>44326.690647685187</v>
      </c>
      <c r="I13" s="17" t="s">
        <v>119</v>
      </c>
      <c r="J13" s="17">
        <v>1161</v>
      </c>
      <c r="K13" s="91">
        <f>searchValues!E19-3650</f>
        <v>-3650</v>
      </c>
      <c r="L13" s="115">
        <f>searchValues!E19-3250</f>
        <v>-3250</v>
      </c>
      <c r="M13" s="90" t="s">
        <v>132</v>
      </c>
      <c r="N13" s="90" t="s">
        <v>135</v>
      </c>
      <c r="O13" s="90">
        <v>0</v>
      </c>
      <c r="P13" s="90">
        <v>0</v>
      </c>
      <c r="Q13" s="90">
        <v>0</v>
      </c>
      <c r="R13" s="90">
        <v>0</v>
      </c>
      <c r="S13" s="93" t="s">
        <v>392</v>
      </c>
      <c r="T13" s="141" t="str">
        <f>searchValues!L19</f>
        <v>Alaska</v>
      </c>
      <c r="U13" s="93" t="s">
        <v>109</v>
      </c>
      <c r="V13" s="93"/>
      <c r="W13" s="182"/>
      <c r="X13" s="19">
        <f>searchValues!F19</f>
        <v>0</v>
      </c>
    </row>
    <row r="14" spans="1:24" x14ac:dyDescent="0.25">
      <c r="A14" s="4" t="s">
        <v>628</v>
      </c>
      <c r="B14" s="19" t="s">
        <v>389</v>
      </c>
      <c r="C14" s="19">
        <f>searchValues!F20</f>
        <v>0</v>
      </c>
      <c r="D14" s="17" t="s">
        <v>391</v>
      </c>
      <c r="E14" s="17" t="s">
        <v>104</v>
      </c>
      <c r="F14" s="17" t="s">
        <v>392</v>
      </c>
      <c r="G14" s="114">
        <f>searchValues!E20-10000</f>
        <v>-10000</v>
      </c>
      <c r="H14" s="88">
        <f t="shared" ca="1" si="0"/>
        <v>44326.690647685187</v>
      </c>
      <c r="I14" s="17" t="s">
        <v>119</v>
      </c>
      <c r="J14" s="17">
        <v>1161</v>
      </c>
      <c r="K14" s="91">
        <f>searchValues!E20-3650</f>
        <v>-3650</v>
      </c>
      <c r="L14" s="115">
        <f>searchValues!E20-3250</f>
        <v>-3250</v>
      </c>
      <c r="M14" s="90" t="s">
        <v>132</v>
      </c>
      <c r="N14" s="90" t="s">
        <v>135</v>
      </c>
      <c r="O14" s="90">
        <v>0</v>
      </c>
      <c r="P14" s="90">
        <v>0</v>
      </c>
      <c r="Q14" s="90">
        <v>0</v>
      </c>
      <c r="R14" s="90">
        <v>0</v>
      </c>
      <c r="S14" s="93" t="s">
        <v>392</v>
      </c>
      <c r="T14" s="141" t="str">
        <f>searchValues!L20</f>
        <v>Alaska</v>
      </c>
      <c r="U14" s="93" t="s">
        <v>109</v>
      </c>
      <c r="V14" s="93"/>
      <c r="W14" s="182"/>
      <c r="X14" s="19">
        <f>searchValues!F20</f>
        <v>0</v>
      </c>
    </row>
    <row r="15" spans="1:24" x14ac:dyDescent="0.25">
      <c r="A15" s="4" t="s">
        <v>629</v>
      </c>
      <c r="B15" s="19" t="s">
        <v>389</v>
      </c>
      <c r="C15" s="19">
        <f>searchValues!F21</f>
        <v>0</v>
      </c>
      <c r="D15" s="17" t="s">
        <v>391</v>
      </c>
      <c r="E15" s="17" t="s">
        <v>104</v>
      </c>
      <c r="F15" s="17" t="s">
        <v>392</v>
      </c>
      <c r="G15" s="114">
        <f>searchValues!E21-10000</f>
        <v>-10000</v>
      </c>
      <c r="H15" s="88">
        <f t="shared" ca="1" si="0"/>
        <v>44326.690647685187</v>
      </c>
      <c r="I15" s="17" t="s">
        <v>119</v>
      </c>
      <c r="J15" s="17">
        <v>1161</v>
      </c>
      <c r="K15" s="91">
        <f>searchValues!E21-3650</f>
        <v>-3650</v>
      </c>
      <c r="L15" s="115">
        <f>searchValues!E21-3250</f>
        <v>-3250</v>
      </c>
      <c r="M15" s="90" t="s">
        <v>132</v>
      </c>
      <c r="N15" s="90" t="s">
        <v>135</v>
      </c>
      <c r="O15" s="90">
        <v>0</v>
      </c>
      <c r="P15" s="90">
        <v>0</v>
      </c>
      <c r="Q15" s="90">
        <v>0</v>
      </c>
      <c r="R15" s="90">
        <v>0</v>
      </c>
      <c r="S15" s="93" t="s">
        <v>392</v>
      </c>
      <c r="T15" s="141" t="str">
        <f>searchValues!L21</f>
        <v>Alaska</v>
      </c>
      <c r="U15" s="93" t="s">
        <v>109</v>
      </c>
      <c r="V15" s="93"/>
      <c r="W15" s="182"/>
      <c r="X15" s="19">
        <f>searchValues!F21</f>
        <v>0</v>
      </c>
    </row>
    <row r="16" spans="1:24" x14ac:dyDescent="0.25">
      <c r="A16" s="4" t="s">
        <v>630</v>
      </c>
      <c r="B16" s="19" t="s">
        <v>389</v>
      </c>
      <c r="C16" s="19">
        <f>searchValues!F22</f>
        <v>0</v>
      </c>
      <c r="D16" s="17" t="s">
        <v>391</v>
      </c>
      <c r="E16" s="17" t="s">
        <v>104</v>
      </c>
      <c r="F16" s="17" t="s">
        <v>392</v>
      </c>
      <c r="G16" s="114">
        <f>searchValues!E22-10000</f>
        <v>-10000</v>
      </c>
      <c r="H16" s="88">
        <f t="shared" ca="1" si="0"/>
        <v>44326.690647685187</v>
      </c>
      <c r="I16" s="17" t="s">
        <v>119</v>
      </c>
      <c r="J16" s="17">
        <v>1161</v>
      </c>
      <c r="K16" s="91">
        <f>searchValues!E22-3650</f>
        <v>-3650</v>
      </c>
      <c r="L16" s="115">
        <f>searchValues!E22-3250</f>
        <v>-3250</v>
      </c>
      <c r="M16" s="90" t="s">
        <v>132</v>
      </c>
      <c r="N16" s="90" t="s">
        <v>135</v>
      </c>
      <c r="O16" s="90">
        <v>0</v>
      </c>
      <c r="P16" s="90">
        <v>0</v>
      </c>
      <c r="Q16" s="90">
        <v>0</v>
      </c>
      <c r="R16" s="90">
        <v>0</v>
      </c>
      <c r="S16" s="93" t="s">
        <v>392</v>
      </c>
      <c r="T16" s="141" t="str">
        <f>searchValues!L22</f>
        <v>Alaska</v>
      </c>
      <c r="U16" s="93" t="s">
        <v>109</v>
      </c>
      <c r="V16" s="93"/>
      <c r="W16" s="182"/>
      <c r="X16" s="19">
        <f>searchValues!F22</f>
        <v>0</v>
      </c>
    </row>
    <row r="17" spans="1:24" x14ac:dyDescent="0.25">
      <c r="A17" s="4" t="s">
        <v>631</v>
      </c>
      <c r="B17" s="19" t="s">
        <v>389</v>
      </c>
      <c r="C17" s="19">
        <f>searchValues!F23</f>
        <v>0</v>
      </c>
      <c r="D17" s="17" t="s">
        <v>391</v>
      </c>
      <c r="E17" s="17" t="s">
        <v>104</v>
      </c>
      <c r="F17" s="17" t="s">
        <v>392</v>
      </c>
      <c r="G17" s="114">
        <f>searchValues!E23-10000</f>
        <v>-10000</v>
      </c>
      <c r="H17" s="88">
        <f t="shared" ca="1" si="0"/>
        <v>44326.690647685187</v>
      </c>
      <c r="I17" s="17" t="s">
        <v>119</v>
      </c>
      <c r="J17" s="17">
        <v>1161</v>
      </c>
      <c r="K17" s="91">
        <f>searchValues!E23-3650</f>
        <v>-3650</v>
      </c>
      <c r="L17" s="115">
        <f>searchValues!E23-3250</f>
        <v>-3250</v>
      </c>
      <c r="M17" s="90" t="s">
        <v>132</v>
      </c>
      <c r="N17" s="90" t="s">
        <v>135</v>
      </c>
      <c r="O17" s="90">
        <v>0</v>
      </c>
      <c r="P17" s="90">
        <v>0</v>
      </c>
      <c r="Q17" s="90">
        <v>0</v>
      </c>
      <c r="R17" s="90">
        <v>0</v>
      </c>
      <c r="S17" s="93" t="s">
        <v>392</v>
      </c>
      <c r="T17" s="141" t="str">
        <f>searchValues!L23</f>
        <v>Alaska</v>
      </c>
      <c r="U17" s="93" t="s">
        <v>109</v>
      </c>
      <c r="V17" s="93"/>
      <c r="W17" s="182"/>
      <c r="X17" s="19">
        <f>searchValues!F23</f>
        <v>0</v>
      </c>
    </row>
    <row r="18" spans="1:24" x14ac:dyDescent="0.25">
      <c r="A18" s="4" t="s">
        <v>632</v>
      </c>
      <c r="B18" s="19" t="s">
        <v>389</v>
      </c>
      <c r="C18" s="19">
        <f>searchValues!F24</f>
        <v>0</v>
      </c>
      <c r="D18" s="17" t="s">
        <v>391</v>
      </c>
      <c r="E18" s="17" t="s">
        <v>104</v>
      </c>
      <c r="F18" s="17" t="s">
        <v>392</v>
      </c>
      <c r="G18" s="114">
        <f>searchValues!E24-10000</f>
        <v>-10000</v>
      </c>
      <c r="H18" s="88">
        <f t="shared" ca="1" si="0"/>
        <v>44326.690647685187</v>
      </c>
      <c r="I18" s="17" t="s">
        <v>119</v>
      </c>
      <c r="J18" s="17">
        <v>1161</v>
      </c>
      <c r="K18" s="91">
        <f>searchValues!E24-3650</f>
        <v>-3650</v>
      </c>
      <c r="L18" s="115">
        <f>searchValues!E24-3250</f>
        <v>-3250</v>
      </c>
      <c r="M18" s="90" t="s">
        <v>132</v>
      </c>
      <c r="N18" s="90" t="s">
        <v>135</v>
      </c>
      <c r="O18" s="90">
        <v>0</v>
      </c>
      <c r="P18" s="90">
        <v>0</v>
      </c>
      <c r="Q18" s="90">
        <v>0</v>
      </c>
      <c r="R18" s="90">
        <v>0</v>
      </c>
      <c r="S18" s="93" t="s">
        <v>392</v>
      </c>
      <c r="T18" s="141" t="str">
        <f>searchValues!L24</f>
        <v>Alaska</v>
      </c>
      <c r="U18" s="93" t="s">
        <v>109</v>
      </c>
      <c r="V18" s="93"/>
      <c r="W18" s="182"/>
      <c r="X18" s="19">
        <f>searchValues!F24</f>
        <v>0</v>
      </c>
    </row>
    <row r="19" spans="1:24" x14ac:dyDescent="0.25">
      <c r="A19" s="4" t="s">
        <v>633</v>
      </c>
      <c r="B19" s="19" t="s">
        <v>389</v>
      </c>
      <c r="C19" s="19" t="str">
        <f>searchValues!F25</f>
        <v>gCEhRbtRp Automation</v>
      </c>
      <c r="D19" s="17" t="s">
        <v>391</v>
      </c>
      <c r="E19" s="17" t="s">
        <v>104</v>
      </c>
      <c r="F19" s="17" t="s">
        <v>392</v>
      </c>
      <c r="G19" s="114">
        <f ca="1">searchValues!E25-10000</f>
        <v>34326</v>
      </c>
      <c r="H19" s="88">
        <f t="shared" ca="1" si="0"/>
        <v>44326.690647685187</v>
      </c>
      <c r="I19" s="17" t="s">
        <v>119</v>
      </c>
      <c r="J19" s="17">
        <v>1161</v>
      </c>
      <c r="K19" s="91">
        <f ca="1">searchValues!E25-3650</f>
        <v>40676</v>
      </c>
      <c r="L19" s="115">
        <f ca="1">searchValues!E25-3250</f>
        <v>41076</v>
      </c>
      <c r="M19" s="90" t="s">
        <v>132</v>
      </c>
      <c r="N19" s="90" t="s">
        <v>135</v>
      </c>
      <c r="O19" s="90">
        <v>0</v>
      </c>
      <c r="P19" s="90">
        <v>0</v>
      </c>
      <c r="Q19" s="90">
        <v>0</v>
      </c>
      <c r="R19" s="90">
        <v>0</v>
      </c>
      <c r="S19" s="93" t="s">
        <v>392</v>
      </c>
      <c r="T19" s="141" t="str">
        <f>searchValues!L25</f>
        <v>Alaska</v>
      </c>
      <c r="U19" s="93" t="s">
        <v>109</v>
      </c>
      <c r="V19" s="93"/>
      <c r="W19" s="182"/>
      <c r="X19" s="19" t="str">
        <f>searchValues!F25</f>
        <v>gCEhRbtRp Automation</v>
      </c>
    </row>
    <row r="20" spans="1:24" x14ac:dyDescent="0.25">
      <c r="A20" s="4" t="s">
        <v>634</v>
      </c>
      <c r="B20" s="19" t="s">
        <v>389</v>
      </c>
      <c r="C20" s="19">
        <f>searchValues!F26</f>
        <v>0</v>
      </c>
      <c r="D20" s="17" t="s">
        <v>391</v>
      </c>
      <c r="E20" s="17" t="s">
        <v>104</v>
      </c>
      <c r="F20" s="17" t="s">
        <v>392</v>
      </c>
      <c r="G20" s="114">
        <f>searchValues!E26-10000</f>
        <v>-10000</v>
      </c>
      <c r="H20" s="88">
        <f t="shared" ca="1" si="0"/>
        <v>44326.690647685187</v>
      </c>
      <c r="I20" s="17" t="s">
        <v>119</v>
      </c>
      <c r="J20" s="17">
        <v>1161</v>
      </c>
      <c r="K20" s="91">
        <f>searchValues!E26-3650</f>
        <v>-3650</v>
      </c>
      <c r="L20" s="115">
        <f>searchValues!E26-3250</f>
        <v>-3250</v>
      </c>
      <c r="M20" s="90" t="s">
        <v>132</v>
      </c>
      <c r="N20" s="90" t="s">
        <v>135</v>
      </c>
      <c r="O20" s="90">
        <v>0</v>
      </c>
      <c r="P20" s="90">
        <v>0</v>
      </c>
      <c r="Q20" s="90">
        <v>0</v>
      </c>
      <c r="R20" s="90">
        <v>0</v>
      </c>
      <c r="S20" s="93" t="s">
        <v>392</v>
      </c>
      <c r="T20" s="141" t="str">
        <f>searchValues!L26</f>
        <v>Alaska</v>
      </c>
      <c r="U20" s="93" t="s">
        <v>109</v>
      </c>
      <c r="V20" s="93"/>
      <c r="W20" s="182"/>
      <c r="X20" s="19">
        <f>searchValues!F26</f>
        <v>0</v>
      </c>
    </row>
    <row r="21" spans="1:24" x14ac:dyDescent="0.25">
      <c r="A21" s="4" t="s">
        <v>635</v>
      </c>
      <c r="B21" s="19" t="s">
        <v>389</v>
      </c>
      <c r="C21" s="19" t="str">
        <f>searchValues!F27</f>
        <v>huSeGebZT Automation</v>
      </c>
      <c r="D21" s="17" t="s">
        <v>391</v>
      </c>
      <c r="E21" s="17" t="s">
        <v>104</v>
      </c>
      <c r="F21" s="17" t="s">
        <v>392</v>
      </c>
      <c r="G21" s="114">
        <f ca="1">searchValues!E27-10000</f>
        <v>34326</v>
      </c>
      <c r="H21" s="88">
        <f t="shared" ca="1" si="0"/>
        <v>44326.690647685187</v>
      </c>
      <c r="I21" s="17" t="s">
        <v>119</v>
      </c>
      <c r="J21" s="17">
        <v>1161</v>
      </c>
      <c r="K21" s="91">
        <f ca="1">searchValues!E27-3650</f>
        <v>40676</v>
      </c>
      <c r="L21" s="115">
        <f ca="1">searchValues!E27-3250</f>
        <v>41076</v>
      </c>
      <c r="M21" s="90" t="s">
        <v>132</v>
      </c>
      <c r="N21" s="90" t="s">
        <v>135</v>
      </c>
      <c r="O21" s="90">
        <v>0</v>
      </c>
      <c r="P21" s="90">
        <v>0</v>
      </c>
      <c r="Q21" s="90">
        <v>0</v>
      </c>
      <c r="R21" s="90">
        <v>0</v>
      </c>
      <c r="S21" s="93" t="s">
        <v>392</v>
      </c>
      <c r="T21" s="141" t="str">
        <f>searchValues!L27</f>
        <v>Alaska</v>
      </c>
      <c r="U21" s="93" t="s">
        <v>109</v>
      </c>
      <c r="V21" s="93"/>
      <c r="W21" s="182"/>
      <c r="X21" s="19" t="str">
        <f>searchValues!F27</f>
        <v>huSeGebZT Automation</v>
      </c>
    </row>
    <row r="22" spans="1:24" x14ac:dyDescent="0.25">
      <c r="A22" s="4" t="s">
        <v>636</v>
      </c>
      <c r="B22" s="19" t="s">
        <v>389</v>
      </c>
      <c r="C22" s="19" t="str">
        <f>searchValues!F28</f>
        <v>wbGIMySal Automation</v>
      </c>
      <c r="D22" s="17" t="s">
        <v>391</v>
      </c>
      <c r="E22" s="17" t="s">
        <v>104</v>
      </c>
      <c r="F22" s="17" t="s">
        <v>392</v>
      </c>
      <c r="G22" s="114">
        <f ca="1">searchValues!E28-10000</f>
        <v>34326</v>
      </c>
      <c r="H22" s="88">
        <f t="shared" ca="1" si="0"/>
        <v>44326.690647685187</v>
      </c>
      <c r="I22" s="17" t="s">
        <v>119</v>
      </c>
      <c r="J22" s="17">
        <v>1161</v>
      </c>
      <c r="K22" s="91">
        <f ca="1">searchValues!E28-3650</f>
        <v>40676</v>
      </c>
      <c r="L22" s="115">
        <f ca="1">searchValues!E28-3250</f>
        <v>41076</v>
      </c>
      <c r="M22" s="90" t="s">
        <v>132</v>
      </c>
      <c r="N22" s="90" t="s">
        <v>135</v>
      </c>
      <c r="O22" s="90">
        <v>0</v>
      </c>
      <c r="P22" s="90">
        <v>0</v>
      </c>
      <c r="Q22" s="90">
        <v>0</v>
      </c>
      <c r="R22" s="90">
        <v>0</v>
      </c>
      <c r="S22" s="93" t="s">
        <v>392</v>
      </c>
      <c r="T22" s="141" t="str">
        <f>searchValues!L28</f>
        <v>Alaska</v>
      </c>
      <c r="U22" s="93" t="s">
        <v>109</v>
      </c>
      <c r="V22" s="93"/>
      <c r="W22" s="182"/>
      <c r="X22" s="19" t="str">
        <f>searchValues!F28</f>
        <v>wbGIMySal Automation</v>
      </c>
    </row>
    <row r="23" spans="1:24" x14ac:dyDescent="0.25">
      <c r="A23" s="4" t="s">
        <v>637</v>
      </c>
      <c r="B23" s="19" t="s">
        <v>389</v>
      </c>
      <c r="C23" s="19" t="str">
        <f>searchValues!F29</f>
        <v>memqcVIRh Automation</v>
      </c>
      <c r="D23" s="17" t="s">
        <v>391</v>
      </c>
      <c r="E23" s="17" t="s">
        <v>104</v>
      </c>
      <c r="F23" s="17" t="s">
        <v>392</v>
      </c>
      <c r="G23" s="114">
        <f ca="1">searchValues!E29-10000</f>
        <v>34326</v>
      </c>
      <c r="H23" s="88">
        <f t="shared" ca="1" si="0"/>
        <v>44326.690647685187</v>
      </c>
      <c r="I23" s="17" t="s">
        <v>119</v>
      </c>
      <c r="J23" s="17">
        <v>1161</v>
      </c>
      <c r="K23" s="91">
        <f ca="1">searchValues!E29-3650</f>
        <v>40676</v>
      </c>
      <c r="L23" s="115">
        <f ca="1">searchValues!E29-3250</f>
        <v>41076</v>
      </c>
      <c r="M23" s="90" t="s">
        <v>132</v>
      </c>
      <c r="N23" s="90" t="s">
        <v>135</v>
      </c>
      <c r="O23" s="90">
        <v>0</v>
      </c>
      <c r="P23" s="90">
        <v>0</v>
      </c>
      <c r="Q23" s="90">
        <v>0</v>
      </c>
      <c r="R23" s="90">
        <v>0</v>
      </c>
      <c r="S23" s="93" t="s">
        <v>392</v>
      </c>
      <c r="T23" s="141" t="str">
        <f>searchValues!L29</f>
        <v>Alaska</v>
      </c>
      <c r="U23" s="93" t="s">
        <v>109</v>
      </c>
      <c r="V23" s="93"/>
      <c r="W23" s="182"/>
      <c r="X23" s="19" t="str">
        <f>searchValues!F29</f>
        <v>memqcVIRh Automation</v>
      </c>
    </row>
    <row r="24" spans="1:24" x14ac:dyDescent="0.25">
      <c r="A24" s="4" t="s">
        <v>638</v>
      </c>
      <c r="B24" s="19" t="s">
        <v>389</v>
      </c>
      <c r="C24" s="19" t="str">
        <f>searchValues!F30</f>
        <v>wuHMIRHgH Automation</v>
      </c>
      <c r="D24" s="17" t="s">
        <v>391</v>
      </c>
      <c r="E24" s="17" t="s">
        <v>104</v>
      </c>
      <c r="F24" s="17" t="s">
        <v>392</v>
      </c>
      <c r="G24" s="114">
        <f ca="1">searchValues!E30-10000</f>
        <v>34326</v>
      </c>
      <c r="H24" s="88">
        <f t="shared" ca="1" si="0"/>
        <v>44326.690647685187</v>
      </c>
      <c r="I24" s="17" t="s">
        <v>119</v>
      </c>
      <c r="J24" s="17">
        <v>1161</v>
      </c>
      <c r="K24" s="91">
        <f ca="1">searchValues!E30-3650</f>
        <v>40676</v>
      </c>
      <c r="L24" s="115">
        <f ca="1">searchValues!E30-3250</f>
        <v>41076</v>
      </c>
      <c r="M24" s="90" t="s">
        <v>132</v>
      </c>
      <c r="N24" s="90" t="s">
        <v>135</v>
      </c>
      <c r="O24" s="90">
        <v>0</v>
      </c>
      <c r="P24" s="90">
        <v>0</v>
      </c>
      <c r="Q24" s="90">
        <v>0</v>
      </c>
      <c r="R24" s="90">
        <v>0</v>
      </c>
      <c r="S24" s="93" t="s">
        <v>392</v>
      </c>
      <c r="T24" s="141" t="str">
        <f>searchValues!L30</f>
        <v>Alaska</v>
      </c>
      <c r="U24" s="93" t="s">
        <v>109</v>
      </c>
      <c r="V24" s="93"/>
      <c r="W24" s="182"/>
      <c r="X24" s="19" t="str">
        <f>searchValues!F30</f>
        <v>wuHMIRHgH Automation</v>
      </c>
    </row>
    <row r="25" spans="1:24" x14ac:dyDescent="0.25">
      <c r="A25" s="4" t="s">
        <v>639</v>
      </c>
      <c r="B25" s="19" t="s">
        <v>389</v>
      </c>
      <c r="C25" s="19" t="str">
        <f>searchValues!F31</f>
        <v>quSpHlyiP Automation</v>
      </c>
      <c r="D25" s="17" t="s">
        <v>391</v>
      </c>
      <c r="E25" s="17" t="s">
        <v>104</v>
      </c>
      <c r="F25" s="17" t="s">
        <v>392</v>
      </c>
      <c r="G25" s="114">
        <f ca="1">searchValues!E31-10000</f>
        <v>34326</v>
      </c>
      <c r="H25" s="88">
        <f t="shared" ca="1" si="0"/>
        <v>44326.690647685187</v>
      </c>
      <c r="I25" s="17" t="s">
        <v>119</v>
      </c>
      <c r="J25" s="17">
        <v>1161</v>
      </c>
      <c r="K25" s="91">
        <f ca="1">searchValues!E31-3650</f>
        <v>40676</v>
      </c>
      <c r="L25" s="115">
        <f ca="1">searchValues!E31-3250</f>
        <v>41076</v>
      </c>
      <c r="M25" s="90" t="s">
        <v>132</v>
      </c>
      <c r="N25" s="90" t="s">
        <v>135</v>
      </c>
      <c r="O25" s="90">
        <v>0</v>
      </c>
      <c r="P25" s="90">
        <v>0</v>
      </c>
      <c r="Q25" s="90">
        <v>0</v>
      </c>
      <c r="R25" s="90">
        <v>0</v>
      </c>
      <c r="S25" s="93" t="s">
        <v>392</v>
      </c>
      <c r="T25" s="141" t="str">
        <f>searchValues!L31</f>
        <v>Alaska</v>
      </c>
      <c r="U25" s="93" t="s">
        <v>109</v>
      </c>
      <c r="V25" s="93"/>
      <c r="W25" s="182"/>
      <c r="X25" s="19" t="str">
        <f>searchValues!F31</f>
        <v>quSpHlyiP Automation</v>
      </c>
    </row>
    <row r="26" spans="1:24" x14ac:dyDescent="0.25">
      <c r="A26" s="4" t="s">
        <v>640</v>
      </c>
      <c r="B26" s="19" t="s">
        <v>389</v>
      </c>
      <c r="C26" s="19" t="str">
        <f>searchValues!F32</f>
        <v>ZfKElzPIh Automation</v>
      </c>
      <c r="D26" s="17" t="s">
        <v>391</v>
      </c>
      <c r="E26" s="17" t="s">
        <v>104</v>
      </c>
      <c r="F26" s="17" t="s">
        <v>392</v>
      </c>
      <c r="G26" s="114">
        <f ca="1">searchValues!E32-10000</f>
        <v>34326</v>
      </c>
      <c r="H26" s="88">
        <f t="shared" ca="1" si="0"/>
        <v>44326.690647685187</v>
      </c>
      <c r="I26" s="17" t="s">
        <v>119</v>
      </c>
      <c r="J26" s="17">
        <v>1161</v>
      </c>
      <c r="K26" s="91">
        <f ca="1">searchValues!E32-3650</f>
        <v>40676</v>
      </c>
      <c r="L26" s="115">
        <f ca="1">searchValues!E32-3250</f>
        <v>41076</v>
      </c>
      <c r="M26" s="90" t="s">
        <v>132</v>
      </c>
      <c r="N26" s="90" t="s">
        <v>135</v>
      </c>
      <c r="O26" s="90">
        <v>0</v>
      </c>
      <c r="P26" s="90">
        <v>0</v>
      </c>
      <c r="Q26" s="90">
        <v>0</v>
      </c>
      <c r="R26" s="90">
        <v>0</v>
      </c>
      <c r="S26" s="93" t="s">
        <v>392</v>
      </c>
      <c r="T26" s="141" t="str">
        <f>searchValues!L32</f>
        <v>Alaska</v>
      </c>
      <c r="U26" s="93" t="s">
        <v>109</v>
      </c>
      <c r="V26" s="93"/>
      <c r="W26" s="182"/>
      <c r="X26" s="19" t="str">
        <f>searchValues!F32</f>
        <v>ZfKElzPIh Automation</v>
      </c>
    </row>
    <row r="27" spans="1:24" x14ac:dyDescent="0.25">
      <c r="A27" s="4" t="s">
        <v>641</v>
      </c>
      <c r="B27" s="19" t="s">
        <v>389</v>
      </c>
      <c r="C27" s="19" t="str">
        <f>searchValues!F33</f>
        <v>gfORjxfCj Automation</v>
      </c>
      <c r="D27" s="17" t="s">
        <v>391</v>
      </c>
      <c r="E27" s="17" t="s">
        <v>104</v>
      </c>
      <c r="F27" s="17" t="s">
        <v>392</v>
      </c>
      <c r="G27" s="114">
        <f ca="1">searchValues!E33-10000</f>
        <v>34326</v>
      </c>
      <c r="H27" s="88">
        <f t="shared" ca="1" si="0"/>
        <v>44326.690647685187</v>
      </c>
      <c r="I27" s="17" t="s">
        <v>119</v>
      </c>
      <c r="J27" s="17">
        <v>1161</v>
      </c>
      <c r="K27" s="91">
        <f ca="1">searchValues!E33-3650</f>
        <v>40676</v>
      </c>
      <c r="L27" s="115">
        <f ca="1">searchValues!E33-3250</f>
        <v>41076</v>
      </c>
      <c r="M27" s="90" t="s">
        <v>132</v>
      </c>
      <c r="N27" s="90" t="s">
        <v>135</v>
      </c>
      <c r="O27" s="90">
        <v>0</v>
      </c>
      <c r="P27" s="90">
        <v>0</v>
      </c>
      <c r="Q27" s="90">
        <v>0</v>
      </c>
      <c r="R27" s="90">
        <v>0</v>
      </c>
      <c r="S27" s="93" t="s">
        <v>392</v>
      </c>
      <c r="T27" s="141" t="str">
        <f>searchValues!L33</f>
        <v>Alaska</v>
      </c>
      <c r="U27" s="93" t="s">
        <v>109</v>
      </c>
      <c r="V27" s="93"/>
      <c r="W27" s="182"/>
      <c r="X27" s="19" t="str">
        <f>searchValues!F33</f>
        <v>gfORjxfCj Automation</v>
      </c>
    </row>
    <row r="28" spans="1:24" x14ac:dyDescent="0.25">
      <c r="A28" s="4" t="s">
        <v>642</v>
      </c>
      <c r="B28" s="19" t="s">
        <v>389</v>
      </c>
      <c r="C28" s="19" t="str">
        <f>searchValues!F34</f>
        <v>iRByncFsF Automation</v>
      </c>
      <c r="D28" s="17" t="s">
        <v>391</v>
      </c>
      <c r="E28" s="17" t="s">
        <v>104</v>
      </c>
      <c r="F28" s="17" t="s">
        <v>392</v>
      </c>
      <c r="G28" s="114">
        <f ca="1">searchValues!E34-10000</f>
        <v>34326</v>
      </c>
      <c r="H28" s="88">
        <f t="shared" ca="1" si="0"/>
        <v>44326.690647685187</v>
      </c>
      <c r="I28" s="17" t="s">
        <v>119</v>
      </c>
      <c r="J28" s="17">
        <v>1161</v>
      </c>
      <c r="K28" s="91">
        <f ca="1">searchValues!E34-3650</f>
        <v>40676</v>
      </c>
      <c r="L28" s="115">
        <f ca="1">searchValues!E34-3250</f>
        <v>41076</v>
      </c>
      <c r="M28" s="90" t="s">
        <v>132</v>
      </c>
      <c r="N28" s="90" t="s">
        <v>135</v>
      </c>
      <c r="O28" s="90">
        <v>0</v>
      </c>
      <c r="P28" s="90">
        <v>0</v>
      </c>
      <c r="Q28" s="90">
        <v>0</v>
      </c>
      <c r="R28" s="90">
        <v>0</v>
      </c>
      <c r="S28" s="93" t="s">
        <v>392</v>
      </c>
      <c r="T28" s="141" t="str">
        <f>searchValues!L34</f>
        <v>Alaska</v>
      </c>
      <c r="U28" s="93" t="s">
        <v>109</v>
      </c>
      <c r="V28" s="93"/>
      <c r="W28" s="182"/>
      <c r="X28" s="19" t="str">
        <f>searchValues!F34</f>
        <v>iRByncFsF Automation</v>
      </c>
    </row>
    <row r="29" spans="1:24" x14ac:dyDescent="0.25">
      <c r="A29" s="4" t="s">
        <v>643</v>
      </c>
      <c r="B29" s="19" t="s">
        <v>389</v>
      </c>
      <c r="C29" s="19">
        <f>searchValues!F35</f>
        <v>0</v>
      </c>
      <c r="D29" s="17" t="s">
        <v>391</v>
      </c>
      <c r="E29" s="17" t="s">
        <v>104</v>
      </c>
      <c r="F29" s="17" t="s">
        <v>392</v>
      </c>
      <c r="G29" s="114">
        <f>searchValues!E35-10000</f>
        <v>-10000</v>
      </c>
      <c r="H29" s="88">
        <f t="shared" ca="1" si="0"/>
        <v>44326.690647685187</v>
      </c>
      <c r="I29" s="17" t="s">
        <v>119</v>
      </c>
      <c r="J29" s="17">
        <v>1161</v>
      </c>
      <c r="K29" s="91">
        <f>searchValues!E35-3650</f>
        <v>-3650</v>
      </c>
      <c r="L29" s="115">
        <f>searchValues!E35-3250</f>
        <v>-3250</v>
      </c>
      <c r="M29" s="90" t="s">
        <v>132</v>
      </c>
      <c r="N29" s="90" t="s">
        <v>135</v>
      </c>
      <c r="O29" s="90">
        <v>0</v>
      </c>
      <c r="P29" s="90">
        <v>0</v>
      </c>
      <c r="Q29" s="90">
        <v>0</v>
      </c>
      <c r="R29" s="90">
        <v>0</v>
      </c>
      <c r="S29" s="93" t="s">
        <v>392</v>
      </c>
      <c r="T29" s="141" t="str">
        <f>searchValues!L35</f>
        <v>Alaska</v>
      </c>
      <c r="U29" s="93" t="s">
        <v>109</v>
      </c>
      <c r="V29" s="93"/>
      <c r="W29" s="182"/>
      <c r="X29" s="19">
        <f>searchValues!F35</f>
        <v>0</v>
      </c>
    </row>
    <row r="30" spans="1:24" x14ac:dyDescent="0.25">
      <c r="A30" s="4" t="s">
        <v>644</v>
      </c>
      <c r="B30" s="19" t="s">
        <v>389</v>
      </c>
      <c r="C30" s="19">
        <f>searchValues!F36</f>
        <v>0</v>
      </c>
      <c r="D30" s="17" t="s">
        <v>391</v>
      </c>
      <c r="E30" s="17" t="s">
        <v>104</v>
      </c>
      <c r="F30" s="17" t="s">
        <v>392</v>
      </c>
      <c r="G30" s="114">
        <f>searchValues!E36-10000</f>
        <v>-10000</v>
      </c>
      <c r="H30" s="88">
        <f t="shared" ca="1" si="0"/>
        <v>44326.690647685187</v>
      </c>
      <c r="I30" s="17" t="s">
        <v>119</v>
      </c>
      <c r="J30" s="17">
        <v>1161</v>
      </c>
      <c r="K30" s="91">
        <f>searchValues!E36-3650</f>
        <v>-3650</v>
      </c>
      <c r="L30" s="115">
        <f>searchValues!E36-3250</f>
        <v>-3250</v>
      </c>
      <c r="M30" s="90" t="s">
        <v>132</v>
      </c>
      <c r="N30" s="90" t="s">
        <v>135</v>
      </c>
      <c r="O30" s="90">
        <v>0</v>
      </c>
      <c r="P30" s="90">
        <v>0</v>
      </c>
      <c r="Q30" s="90">
        <v>0</v>
      </c>
      <c r="R30" s="90">
        <v>0</v>
      </c>
      <c r="S30" s="93" t="s">
        <v>392</v>
      </c>
      <c r="T30" s="141" t="str">
        <f>searchValues!L36</f>
        <v>Alaska</v>
      </c>
      <c r="U30" s="93" t="s">
        <v>109</v>
      </c>
      <c r="V30" s="93"/>
      <c r="W30" s="182"/>
      <c r="X30" s="19">
        <f>searchValues!F36</f>
        <v>0</v>
      </c>
    </row>
    <row r="31" spans="1:24" x14ac:dyDescent="0.25">
      <c r="A31" s="4" t="s">
        <v>645</v>
      </c>
      <c r="B31" s="19" t="s">
        <v>389</v>
      </c>
      <c r="C31" s="19">
        <f>searchValues!F37</f>
        <v>0</v>
      </c>
      <c r="D31" s="17" t="s">
        <v>391</v>
      </c>
      <c r="E31" s="17" t="s">
        <v>104</v>
      </c>
      <c r="F31" s="17" t="s">
        <v>392</v>
      </c>
      <c r="G31" s="114">
        <f>searchValues!E37-10000</f>
        <v>-10000</v>
      </c>
      <c r="H31" s="88">
        <f t="shared" ca="1" si="0"/>
        <v>44326.690647685187</v>
      </c>
      <c r="I31" s="17" t="s">
        <v>119</v>
      </c>
      <c r="J31" s="17">
        <v>1161</v>
      </c>
      <c r="K31" s="91">
        <f>searchValues!E37-3650</f>
        <v>-3650</v>
      </c>
      <c r="L31" s="115">
        <f>searchValues!E37-3250</f>
        <v>-3250</v>
      </c>
      <c r="M31" s="90" t="s">
        <v>132</v>
      </c>
      <c r="N31" s="90" t="s">
        <v>135</v>
      </c>
      <c r="O31" s="90">
        <v>0</v>
      </c>
      <c r="P31" s="90">
        <v>0</v>
      </c>
      <c r="Q31" s="90">
        <v>0</v>
      </c>
      <c r="R31" s="90">
        <v>0</v>
      </c>
      <c r="S31" s="93" t="s">
        <v>392</v>
      </c>
      <c r="T31" s="141" t="str">
        <f>searchValues!L37</f>
        <v>Alaska</v>
      </c>
      <c r="U31" s="93" t="s">
        <v>109</v>
      </c>
      <c r="V31" s="93"/>
      <c r="W31" s="182"/>
      <c r="X31" s="19">
        <f>searchValues!F37</f>
        <v>0</v>
      </c>
    </row>
    <row r="32" spans="1:24" x14ac:dyDescent="0.25">
      <c r="A32" s="4" t="s">
        <v>646</v>
      </c>
      <c r="B32" s="19" t="s">
        <v>389</v>
      </c>
      <c r="C32" s="19">
        <f>searchValues!F38</f>
        <v>0</v>
      </c>
      <c r="D32" s="17" t="s">
        <v>391</v>
      </c>
      <c r="E32" s="17" t="s">
        <v>104</v>
      </c>
      <c r="F32" s="17" t="s">
        <v>392</v>
      </c>
      <c r="G32" s="114">
        <f>searchValues!E38-10000</f>
        <v>-10000</v>
      </c>
      <c r="H32" s="88">
        <f t="shared" ca="1" si="0"/>
        <v>44326.690647685187</v>
      </c>
      <c r="I32" s="17" t="s">
        <v>119</v>
      </c>
      <c r="J32" s="17">
        <v>1161</v>
      </c>
      <c r="K32" s="91">
        <f>searchValues!E38-3650</f>
        <v>-3650</v>
      </c>
      <c r="L32" s="115">
        <f>searchValues!E38-3250</f>
        <v>-3250</v>
      </c>
      <c r="M32" s="90" t="s">
        <v>132</v>
      </c>
      <c r="N32" s="90" t="s">
        <v>135</v>
      </c>
      <c r="O32" s="90">
        <v>0</v>
      </c>
      <c r="P32" s="90">
        <v>0</v>
      </c>
      <c r="Q32" s="90">
        <v>0</v>
      </c>
      <c r="R32" s="90">
        <v>0</v>
      </c>
      <c r="S32" s="93" t="s">
        <v>392</v>
      </c>
      <c r="T32" s="141" t="str">
        <f>searchValues!L38</f>
        <v>Alaska</v>
      </c>
      <c r="U32" s="93" t="s">
        <v>109</v>
      </c>
      <c r="V32" s="93"/>
      <c r="W32" s="182"/>
      <c r="X32" s="19">
        <f>searchValues!F38</f>
        <v>0</v>
      </c>
    </row>
    <row r="33" spans="1:24" x14ac:dyDescent="0.25">
      <c r="A33" s="4" t="s">
        <v>647</v>
      </c>
      <c r="B33" s="19" t="s">
        <v>389</v>
      </c>
      <c r="C33" s="19">
        <f>searchValues!F39</f>
        <v>0</v>
      </c>
      <c r="D33" s="17" t="s">
        <v>391</v>
      </c>
      <c r="E33" s="17" t="s">
        <v>104</v>
      </c>
      <c r="F33" s="17" t="s">
        <v>392</v>
      </c>
      <c r="G33" s="114">
        <f>searchValues!E39-10000</f>
        <v>-10000</v>
      </c>
      <c r="H33" s="88">
        <f t="shared" ca="1" si="0"/>
        <v>44326.690647685187</v>
      </c>
      <c r="I33" s="17" t="s">
        <v>119</v>
      </c>
      <c r="J33" s="17">
        <v>1161</v>
      </c>
      <c r="K33" s="91">
        <f>searchValues!E39-3650</f>
        <v>-3650</v>
      </c>
      <c r="L33" s="115">
        <f>searchValues!E39-3250</f>
        <v>-3250</v>
      </c>
      <c r="M33" s="90" t="s">
        <v>132</v>
      </c>
      <c r="N33" s="90" t="s">
        <v>135</v>
      </c>
      <c r="O33" s="90">
        <v>0</v>
      </c>
      <c r="P33" s="90">
        <v>0</v>
      </c>
      <c r="Q33" s="90">
        <v>0</v>
      </c>
      <c r="R33" s="90">
        <v>0</v>
      </c>
      <c r="S33" s="93" t="s">
        <v>392</v>
      </c>
      <c r="T33" s="141" t="str">
        <f>searchValues!L39</f>
        <v>Alaska</v>
      </c>
      <c r="U33" s="93" t="s">
        <v>109</v>
      </c>
      <c r="V33" s="93"/>
      <c r="W33" s="182"/>
      <c r="X33" s="19">
        <f>searchValues!F39</f>
        <v>0</v>
      </c>
    </row>
    <row r="34" spans="1:24" x14ac:dyDescent="0.25">
      <c r="A34" s="4" t="s">
        <v>648</v>
      </c>
      <c r="B34" s="19" t="s">
        <v>389</v>
      </c>
      <c r="C34" s="19" t="str">
        <f>searchValues!F40</f>
        <v>SfMfoQNLq Automation</v>
      </c>
      <c r="D34" s="17" t="s">
        <v>391</v>
      </c>
      <c r="E34" s="17" t="s">
        <v>104</v>
      </c>
      <c r="F34" s="17" t="s">
        <v>392</v>
      </c>
      <c r="G34" s="114">
        <f>searchValues!E40-10000</f>
        <v>-10000</v>
      </c>
      <c r="H34" s="88">
        <f t="shared" ca="1" si="0"/>
        <v>44326.690647685187</v>
      </c>
      <c r="I34" s="17" t="s">
        <v>119</v>
      </c>
      <c r="J34" s="17">
        <v>1161</v>
      </c>
      <c r="K34" s="91">
        <f>searchValues!E40-3650</f>
        <v>-3650</v>
      </c>
      <c r="L34" s="115">
        <f>searchValues!E40-3250</f>
        <v>-3250</v>
      </c>
      <c r="M34" s="90" t="s">
        <v>132</v>
      </c>
      <c r="N34" s="90" t="s">
        <v>135</v>
      </c>
      <c r="O34" s="90">
        <v>0</v>
      </c>
      <c r="P34" s="90">
        <v>0</v>
      </c>
      <c r="Q34" s="90">
        <v>0</v>
      </c>
      <c r="R34" s="90">
        <v>0</v>
      </c>
      <c r="S34" s="93" t="s">
        <v>392</v>
      </c>
      <c r="T34" s="141" t="str">
        <f>searchValues!L40</f>
        <v>Alaska</v>
      </c>
      <c r="U34" s="93" t="s">
        <v>109</v>
      </c>
      <c r="V34" s="93"/>
      <c r="W34" s="182"/>
      <c r="X34" s="19" t="str">
        <f>searchValues!F40</f>
        <v>SfMfoQNLq Automation</v>
      </c>
    </row>
    <row r="35" spans="1:24" x14ac:dyDescent="0.25">
      <c r="A35" s="4" t="s">
        <v>649</v>
      </c>
      <c r="B35" s="19" t="s">
        <v>389</v>
      </c>
      <c r="C35" s="19" t="str">
        <f>searchValues!F41</f>
        <v>WHiSgaUni Automation</v>
      </c>
      <c r="D35" s="17" t="s">
        <v>391</v>
      </c>
      <c r="E35" s="17" t="s">
        <v>104</v>
      </c>
      <c r="F35" s="17" t="s">
        <v>392</v>
      </c>
      <c r="G35" s="114">
        <f ca="1">searchValues!E41-10000</f>
        <v>34326</v>
      </c>
      <c r="H35" s="88">
        <f t="shared" ca="1" si="0"/>
        <v>44326.690647685187</v>
      </c>
      <c r="I35" s="17" t="s">
        <v>119</v>
      </c>
      <c r="J35" s="17">
        <v>1161</v>
      </c>
      <c r="K35" s="91">
        <f ca="1">searchValues!E41-3650</f>
        <v>40676</v>
      </c>
      <c r="L35" s="115">
        <f ca="1">searchValues!E41-3250</f>
        <v>41076</v>
      </c>
      <c r="M35" s="90" t="s">
        <v>132</v>
      </c>
      <c r="N35" s="90" t="s">
        <v>135</v>
      </c>
      <c r="O35" s="90">
        <v>0</v>
      </c>
      <c r="P35" s="90">
        <v>0</v>
      </c>
      <c r="Q35" s="90">
        <v>0</v>
      </c>
      <c r="R35" s="90">
        <v>0</v>
      </c>
      <c r="S35" s="93" t="s">
        <v>392</v>
      </c>
      <c r="T35" s="141" t="str">
        <f>searchValues!L41</f>
        <v>Alaska</v>
      </c>
      <c r="U35" s="93" t="s">
        <v>109</v>
      </c>
      <c r="V35" s="93"/>
      <c r="W35" s="182"/>
      <c r="X35" s="19" t="str">
        <f>searchValues!F41</f>
        <v>WHiSgaUni Automation</v>
      </c>
    </row>
    <row r="36" spans="1:24" x14ac:dyDescent="0.25">
      <c r="A36" s="4" t="s">
        <v>650</v>
      </c>
      <c r="B36" s="19" t="s">
        <v>389</v>
      </c>
      <c r="C36" s="19">
        <f>searchValues!F42</f>
        <v>0</v>
      </c>
      <c r="D36" s="17" t="s">
        <v>391</v>
      </c>
      <c r="E36" s="17" t="s">
        <v>104</v>
      </c>
      <c r="F36" s="17" t="s">
        <v>392</v>
      </c>
      <c r="G36" s="114">
        <f>searchValues!E42-10000</f>
        <v>-10000</v>
      </c>
      <c r="H36" s="88">
        <f t="shared" ca="1" si="0"/>
        <v>44326.690647685187</v>
      </c>
      <c r="I36" s="17" t="s">
        <v>119</v>
      </c>
      <c r="J36" s="17">
        <v>1161</v>
      </c>
      <c r="K36" s="91">
        <f>searchValues!E42-3650</f>
        <v>-3650</v>
      </c>
      <c r="L36" s="115">
        <f>searchValues!E42-3250</f>
        <v>-3250</v>
      </c>
      <c r="M36" s="90" t="s">
        <v>132</v>
      </c>
      <c r="N36" s="90" t="s">
        <v>135</v>
      </c>
      <c r="O36" s="90">
        <v>0</v>
      </c>
      <c r="P36" s="90">
        <v>0</v>
      </c>
      <c r="Q36" s="90">
        <v>0</v>
      </c>
      <c r="R36" s="90">
        <v>0</v>
      </c>
      <c r="S36" s="93" t="s">
        <v>392</v>
      </c>
      <c r="T36" s="141" t="str">
        <f>searchValues!L42</f>
        <v>Alaska</v>
      </c>
      <c r="U36" s="93" t="s">
        <v>109</v>
      </c>
      <c r="V36" s="93"/>
      <c r="W36" s="182"/>
      <c r="X36" s="19">
        <f>searchValues!F42</f>
        <v>0</v>
      </c>
    </row>
    <row r="37" spans="1:24" x14ac:dyDescent="0.25">
      <c r="A37" s="4" t="s">
        <v>651</v>
      </c>
      <c r="B37" s="19" t="s">
        <v>389</v>
      </c>
      <c r="C37" s="19">
        <f>searchValues!F43</f>
        <v>0</v>
      </c>
      <c r="D37" s="17" t="s">
        <v>391</v>
      </c>
      <c r="E37" s="17" t="s">
        <v>104</v>
      </c>
      <c r="F37" s="17" t="s">
        <v>392</v>
      </c>
      <c r="G37" s="114">
        <f>searchValues!E43-10000</f>
        <v>-10000</v>
      </c>
      <c r="H37" s="88">
        <f t="shared" ca="1" si="0"/>
        <v>44326.690647685187</v>
      </c>
      <c r="I37" s="17" t="s">
        <v>119</v>
      </c>
      <c r="J37" s="17">
        <v>1161</v>
      </c>
      <c r="K37" s="91">
        <f>searchValues!E43-3650</f>
        <v>-3650</v>
      </c>
      <c r="L37" s="115">
        <f>searchValues!E43-3250</f>
        <v>-3250</v>
      </c>
      <c r="M37" s="90" t="s">
        <v>132</v>
      </c>
      <c r="N37" s="90" t="s">
        <v>135</v>
      </c>
      <c r="O37" s="90">
        <v>0</v>
      </c>
      <c r="P37" s="90">
        <v>0</v>
      </c>
      <c r="Q37" s="90">
        <v>0</v>
      </c>
      <c r="R37" s="90">
        <v>0</v>
      </c>
      <c r="S37" s="93" t="s">
        <v>392</v>
      </c>
      <c r="T37" s="141" t="str">
        <f>searchValues!L43</f>
        <v>Alaska</v>
      </c>
      <c r="U37" s="93" t="s">
        <v>109</v>
      </c>
      <c r="V37" s="93"/>
      <c r="W37" s="182"/>
      <c r="X37" s="19">
        <f>searchValues!F43</f>
        <v>0</v>
      </c>
    </row>
    <row r="38" spans="1:24" x14ac:dyDescent="0.25">
      <c r="A38" s="4" t="s">
        <v>652</v>
      </c>
      <c r="B38" s="19" t="s">
        <v>389</v>
      </c>
      <c r="C38" s="19">
        <f>searchValues!F44</f>
        <v>0</v>
      </c>
      <c r="D38" s="17" t="s">
        <v>391</v>
      </c>
      <c r="E38" s="17" t="s">
        <v>104</v>
      </c>
      <c r="F38" s="17" t="s">
        <v>392</v>
      </c>
      <c r="G38" s="114">
        <f>searchValues!E44-10000</f>
        <v>-10000</v>
      </c>
      <c r="H38" s="88">
        <f t="shared" ca="1" si="0"/>
        <v>44326.690647685187</v>
      </c>
      <c r="I38" s="17" t="s">
        <v>119</v>
      </c>
      <c r="J38" s="17">
        <v>1161</v>
      </c>
      <c r="K38" s="91">
        <f>searchValues!E44-3650</f>
        <v>-3650</v>
      </c>
      <c r="L38" s="115">
        <f>searchValues!E44-3250</f>
        <v>-3250</v>
      </c>
      <c r="M38" s="90" t="s">
        <v>132</v>
      </c>
      <c r="N38" s="90" t="s">
        <v>135</v>
      </c>
      <c r="O38" s="90">
        <v>0</v>
      </c>
      <c r="P38" s="90">
        <v>0</v>
      </c>
      <c r="Q38" s="90">
        <v>0</v>
      </c>
      <c r="R38" s="90">
        <v>0</v>
      </c>
      <c r="S38" s="93" t="s">
        <v>392</v>
      </c>
      <c r="T38" s="141" t="str">
        <f>searchValues!L44</f>
        <v>Alaska</v>
      </c>
      <c r="U38" s="93" t="s">
        <v>109</v>
      </c>
      <c r="V38" s="93"/>
      <c r="W38" s="182"/>
      <c r="X38" s="19">
        <f>searchValues!F44</f>
        <v>0</v>
      </c>
    </row>
    <row r="39" spans="1:24" x14ac:dyDescent="0.25">
      <c r="A39" s="4" t="s">
        <v>653</v>
      </c>
      <c r="B39" s="19" t="s">
        <v>389</v>
      </c>
      <c r="C39" s="19">
        <f>searchValues!F45</f>
        <v>0</v>
      </c>
      <c r="D39" s="17" t="s">
        <v>391</v>
      </c>
      <c r="E39" s="17" t="s">
        <v>104</v>
      </c>
      <c r="F39" s="17" t="s">
        <v>392</v>
      </c>
      <c r="G39" s="114">
        <f>searchValues!E45-10000</f>
        <v>-10000</v>
      </c>
      <c r="H39" s="88">
        <f t="shared" ca="1" si="0"/>
        <v>44326.690647685187</v>
      </c>
      <c r="I39" s="17" t="s">
        <v>119</v>
      </c>
      <c r="J39" s="17">
        <v>1161</v>
      </c>
      <c r="K39" s="91">
        <f>searchValues!E45-3650</f>
        <v>-3650</v>
      </c>
      <c r="L39" s="115">
        <f>searchValues!E45-3250</f>
        <v>-3250</v>
      </c>
      <c r="M39" s="90" t="s">
        <v>132</v>
      </c>
      <c r="N39" s="90" t="s">
        <v>135</v>
      </c>
      <c r="O39" s="90">
        <v>0</v>
      </c>
      <c r="P39" s="90">
        <v>0</v>
      </c>
      <c r="Q39" s="90">
        <v>0</v>
      </c>
      <c r="R39" s="90">
        <v>0</v>
      </c>
      <c r="S39" s="93" t="s">
        <v>392</v>
      </c>
      <c r="T39" s="141" t="str">
        <f>searchValues!L45</f>
        <v>Alaska</v>
      </c>
      <c r="U39" s="93" t="s">
        <v>109</v>
      </c>
      <c r="V39" s="93"/>
      <c r="W39" s="182"/>
      <c r="X39" s="19">
        <f>searchValues!F45</f>
        <v>0</v>
      </c>
    </row>
    <row r="40" spans="1:24" x14ac:dyDescent="0.25">
      <c r="A40" s="4" t="s">
        <v>654</v>
      </c>
      <c r="B40" s="19" t="s">
        <v>389</v>
      </c>
      <c r="C40" s="19">
        <f>searchValues!F46</f>
        <v>0</v>
      </c>
      <c r="D40" s="17" t="s">
        <v>391</v>
      </c>
      <c r="E40" s="17" t="s">
        <v>104</v>
      </c>
      <c r="F40" s="17" t="s">
        <v>392</v>
      </c>
      <c r="G40" s="114">
        <f>searchValues!E46-10000</f>
        <v>-10000</v>
      </c>
      <c r="H40" s="88">
        <f t="shared" ca="1" si="0"/>
        <v>44326.690647685187</v>
      </c>
      <c r="I40" s="17" t="s">
        <v>119</v>
      </c>
      <c r="J40" s="17">
        <v>1161</v>
      </c>
      <c r="K40" s="91">
        <f>searchValues!E46-3650</f>
        <v>-3650</v>
      </c>
      <c r="L40" s="115">
        <f>searchValues!E46-3250</f>
        <v>-3250</v>
      </c>
      <c r="M40" s="90" t="s">
        <v>132</v>
      </c>
      <c r="N40" s="90" t="s">
        <v>135</v>
      </c>
      <c r="O40" s="90">
        <v>0</v>
      </c>
      <c r="P40" s="90">
        <v>0</v>
      </c>
      <c r="Q40" s="90">
        <v>0</v>
      </c>
      <c r="R40" s="90">
        <v>0</v>
      </c>
      <c r="S40" s="93" t="s">
        <v>392</v>
      </c>
      <c r="T40" s="141" t="str">
        <f>searchValues!L46</f>
        <v>Alaska</v>
      </c>
      <c r="U40" s="93" t="s">
        <v>109</v>
      </c>
      <c r="V40" s="93"/>
      <c r="W40" s="182"/>
      <c r="X40" s="19">
        <f>searchValues!F46</f>
        <v>0</v>
      </c>
    </row>
    <row r="41" spans="1:24" x14ac:dyDescent="0.25">
      <c r="A41" s="4" t="s">
        <v>655</v>
      </c>
      <c r="B41" s="19" t="s">
        <v>389</v>
      </c>
      <c r="C41" s="19">
        <f>searchValues!F47</f>
        <v>0</v>
      </c>
      <c r="D41" s="17" t="s">
        <v>391</v>
      </c>
      <c r="E41" s="17" t="s">
        <v>104</v>
      </c>
      <c r="F41" s="17" t="s">
        <v>392</v>
      </c>
      <c r="G41" s="114">
        <f>searchValues!E47-10000</f>
        <v>-10000</v>
      </c>
      <c r="H41" s="88">
        <f t="shared" ca="1" si="0"/>
        <v>44326.690647685187</v>
      </c>
      <c r="I41" s="17" t="s">
        <v>119</v>
      </c>
      <c r="J41" s="17">
        <v>1161</v>
      </c>
      <c r="K41" s="91">
        <f>searchValues!E47-3650</f>
        <v>-3650</v>
      </c>
      <c r="L41" s="115">
        <f>searchValues!E47-3250</f>
        <v>-3250</v>
      </c>
      <c r="M41" s="90" t="s">
        <v>132</v>
      </c>
      <c r="N41" s="90" t="s">
        <v>135</v>
      </c>
      <c r="O41" s="90">
        <v>0</v>
      </c>
      <c r="P41" s="90">
        <v>0</v>
      </c>
      <c r="Q41" s="90">
        <v>0</v>
      </c>
      <c r="R41" s="90">
        <v>0</v>
      </c>
      <c r="S41" s="93" t="s">
        <v>392</v>
      </c>
      <c r="T41" s="141" t="str">
        <f>searchValues!L47</f>
        <v>Alaska</v>
      </c>
      <c r="U41" s="93" t="s">
        <v>109</v>
      </c>
      <c r="V41" s="93"/>
      <c r="W41" s="182"/>
      <c r="X41" s="19">
        <f>searchValues!F47</f>
        <v>0</v>
      </c>
    </row>
    <row r="42" spans="1:24" x14ac:dyDescent="0.25">
      <c r="A42" s="4" t="s">
        <v>656</v>
      </c>
      <c r="B42" s="19" t="s">
        <v>389</v>
      </c>
      <c r="C42" s="19">
        <f>searchValues!F48</f>
        <v>0</v>
      </c>
      <c r="D42" s="17" t="s">
        <v>391</v>
      </c>
      <c r="E42" s="17" t="s">
        <v>104</v>
      </c>
      <c r="F42" s="17" t="s">
        <v>392</v>
      </c>
      <c r="G42" s="114">
        <f>searchValues!E48-10000</f>
        <v>-10000</v>
      </c>
      <c r="H42" s="88">
        <f t="shared" ca="1" si="0"/>
        <v>44326.690647685187</v>
      </c>
      <c r="I42" s="17" t="s">
        <v>119</v>
      </c>
      <c r="J42" s="17">
        <v>1161</v>
      </c>
      <c r="K42" s="91">
        <f>searchValues!E48-3650</f>
        <v>-3650</v>
      </c>
      <c r="L42" s="115">
        <f>searchValues!E48-3250</f>
        <v>-3250</v>
      </c>
      <c r="M42" s="90" t="s">
        <v>132</v>
      </c>
      <c r="N42" s="90" t="s">
        <v>135</v>
      </c>
      <c r="O42" s="90">
        <v>0</v>
      </c>
      <c r="P42" s="90">
        <v>0</v>
      </c>
      <c r="Q42" s="90">
        <v>0</v>
      </c>
      <c r="R42" s="90">
        <v>0</v>
      </c>
      <c r="S42" s="93" t="s">
        <v>392</v>
      </c>
      <c r="T42" s="141" t="str">
        <f>searchValues!L48</f>
        <v>Alaska</v>
      </c>
      <c r="U42" s="93" t="s">
        <v>109</v>
      </c>
      <c r="V42" s="93"/>
      <c r="W42" s="182"/>
      <c r="X42" s="19">
        <f>searchValues!F48</f>
        <v>0</v>
      </c>
    </row>
    <row r="43" spans="1:24" x14ac:dyDescent="0.25">
      <c r="A43" s="4" t="s">
        <v>657</v>
      </c>
      <c r="B43" s="19" t="s">
        <v>389</v>
      </c>
      <c r="C43" s="19">
        <f>searchValues!F49</f>
        <v>0</v>
      </c>
      <c r="D43" s="17" t="s">
        <v>391</v>
      </c>
      <c r="E43" s="17" t="s">
        <v>104</v>
      </c>
      <c r="F43" s="17" t="s">
        <v>392</v>
      </c>
      <c r="G43" s="114">
        <f>searchValues!E49-10000</f>
        <v>-10000</v>
      </c>
      <c r="H43" s="88">
        <f t="shared" ca="1" si="0"/>
        <v>44326.690647685187</v>
      </c>
      <c r="I43" s="17" t="s">
        <v>119</v>
      </c>
      <c r="J43" s="17">
        <v>1161</v>
      </c>
      <c r="K43" s="91">
        <f>searchValues!E49-3650</f>
        <v>-3650</v>
      </c>
      <c r="L43" s="115">
        <f>searchValues!E49-3250</f>
        <v>-3250</v>
      </c>
      <c r="M43" s="90" t="s">
        <v>132</v>
      </c>
      <c r="N43" s="90" t="s">
        <v>135</v>
      </c>
      <c r="O43" s="90">
        <v>0</v>
      </c>
      <c r="P43" s="90">
        <v>0</v>
      </c>
      <c r="Q43" s="90">
        <v>0</v>
      </c>
      <c r="R43" s="90">
        <v>0</v>
      </c>
      <c r="S43" s="93" t="s">
        <v>392</v>
      </c>
      <c r="T43" s="141" t="str">
        <f>searchValues!L49</f>
        <v>Alaska</v>
      </c>
      <c r="U43" s="93" t="s">
        <v>109</v>
      </c>
      <c r="V43" s="93"/>
      <c r="W43" s="182"/>
      <c r="X43" s="19">
        <f>searchValues!F49</f>
        <v>0</v>
      </c>
    </row>
    <row r="44" spans="1:24" x14ac:dyDescent="0.25">
      <c r="A44" s="4" t="s">
        <v>658</v>
      </c>
      <c r="B44" s="19" t="s">
        <v>389</v>
      </c>
      <c r="C44" s="19">
        <f>searchValues!F50</f>
        <v>0</v>
      </c>
      <c r="D44" s="17" t="s">
        <v>391</v>
      </c>
      <c r="E44" s="17" t="s">
        <v>104</v>
      </c>
      <c r="F44" s="17" t="s">
        <v>392</v>
      </c>
      <c r="G44" s="114">
        <f>searchValues!E50-10000</f>
        <v>-10000</v>
      </c>
      <c r="H44" s="88">
        <f t="shared" ca="1" si="0"/>
        <v>44326.690647685187</v>
      </c>
      <c r="I44" s="17" t="s">
        <v>119</v>
      </c>
      <c r="J44" s="17">
        <v>1161</v>
      </c>
      <c r="K44" s="91">
        <f>searchValues!E50-3650</f>
        <v>-3650</v>
      </c>
      <c r="L44" s="115">
        <f>searchValues!E50-3250</f>
        <v>-3250</v>
      </c>
      <c r="M44" s="90" t="s">
        <v>132</v>
      </c>
      <c r="N44" s="90" t="s">
        <v>135</v>
      </c>
      <c r="O44" s="90">
        <v>0</v>
      </c>
      <c r="P44" s="90">
        <v>0</v>
      </c>
      <c r="Q44" s="90">
        <v>0</v>
      </c>
      <c r="R44" s="90">
        <v>0</v>
      </c>
      <c r="S44" s="93" t="s">
        <v>392</v>
      </c>
      <c r="T44" s="141" t="str">
        <f>searchValues!L50</f>
        <v>Alaska</v>
      </c>
      <c r="U44" s="93" t="s">
        <v>109</v>
      </c>
      <c r="V44" s="93"/>
      <c r="W44" s="182"/>
      <c r="X44" s="19">
        <f>searchValues!F50</f>
        <v>0</v>
      </c>
    </row>
    <row r="45" spans="1:24" x14ac:dyDescent="0.25">
      <c r="A45" s="4" t="s">
        <v>659</v>
      </c>
      <c r="B45" s="19" t="s">
        <v>389</v>
      </c>
      <c r="C45" s="19">
        <f>searchValues!F51</f>
        <v>0</v>
      </c>
      <c r="D45" s="17" t="s">
        <v>391</v>
      </c>
      <c r="E45" s="17" t="s">
        <v>104</v>
      </c>
      <c r="F45" s="17" t="s">
        <v>392</v>
      </c>
      <c r="G45" s="114">
        <f>searchValues!E51-10000</f>
        <v>-10000</v>
      </c>
      <c r="H45" s="88">
        <f t="shared" ca="1" si="0"/>
        <v>44326.690647685187</v>
      </c>
      <c r="I45" s="17" t="s">
        <v>119</v>
      </c>
      <c r="J45" s="17">
        <v>1161</v>
      </c>
      <c r="K45" s="91">
        <f>searchValues!E51-3650</f>
        <v>-3650</v>
      </c>
      <c r="L45" s="115">
        <f>searchValues!E51-3250</f>
        <v>-3250</v>
      </c>
      <c r="M45" s="90" t="s">
        <v>132</v>
      </c>
      <c r="N45" s="90" t="s">
        <v>135</v>
      </c>
      <c r="O45" s="90">
        <v>0</v>
      </c>
      <c r="P45" s="90">
        <v>0</v>
      </c>
      <c r="Q45" s="90">
        <v>0</v>
      </c>
      <c r="R45" s="90">
        <v>0</v>
      </c>
      <c r="S45" s="93" t="s">
        <v>392</v>
      </c>
      <c r="T45" s="141" t="str">
        <f>searchValues!L51</f>
        <v>Alaska</v>
      </c>
      <c r="U45" s="93" t="s">
        <v>109</v>
      </c>
      <c r="V45" s="93"/>
      <c r="W45" s="182"/>
      <c r="X45" s="19">
        <f>searchValues!F51</f>
        <v>0</v>
      </c>
    </row>
    <row r="46" spans="1:24" x14ac:dyDescent="0.25">
      <c r="A46" s="4" t="s">
        <v>660</v>
      </c>
      <c r="B46" s="19" t="s">
        <v>389</v>
      </c>
      <c r="C46" s="19">
        <f>searchValues!F52</f>
        <v>0</v>
      </c>
      <c r="D46" s="17" t="s">
        <v>391</v>
      </c>
      <c r="E46" s="17" t="s">
        <v>104</v>
      </c>
      <c r="F46" s="17" t="s">
        <v>392</v>
      </c>
      <c r="G46" s="114">
        <f>searchValues!E52-10000</f>
        <v>-10000</v>
      </c>
      <c r="H46" s="88">
        <f t="shared" ca="1" si="0"/>
        <v>44326.690647685187</v>
      </c>
      <c r="I46" s="17" t="s">
        <v>119</v>
      </c>
      <c r="J46" s="17">
        <v>1161</v>
      </c>
      <c r="K46" s="91">
        <f>searchValues!E52-3650</f>
        <v>-3650</v>
      </c>
      <c r="L46" s="115">
        <f>searchValues!E52-3250</f>
        <v>-3250</v>
      </c>
      <c r="M46" s="90" t="s">
        <v>132</v>
      </c>
      <c r="N46" s="90" t="s">
        <v>135</v>
      </c>
      <c r="O46" s="90">
        <v>0</v>
      </c>
      <c r="P46" s="90">
        <v>0</v>
      </c>
      <c r="Q46" s="90">
        <v>0</v>
      </c>
      <c r="R46" s="90">
        <v>0</v>
      </c>
      <c r="S46" s="93" t="s">
        <v>392</v>
      </c>
      <c r="T46" s="141" t="str">
        <f>searchValues!L52</f>
        <v>Alaska</v>
      </c>
      <c r="U46" s="93" t="s">
        <v>109</v>
      </c>
      <c r="V46" s="93"/>
      <c r="W46" s="182"/>
      <c r="X46" s="19">
        <f>searchValues!F52</f>
        <v>0</v>
      </c>
    </row>
    <row r="47" spans="1:24" x14ac:dyDescent="0.25">
      <c r="A47" s="4" t="s">
        <v>661</v>
      </c>
      <c r="B47" s="19" t="s">
        <v>389</v>
      </c>
      <c r="C47" s="19" t="str">
        <f>searchValues!F53</f>
        <v>sBbxzNvQq Automation</v>
      </c>
      <c r="D47" s="17" t="s">
        <v>391</v>
      </c>
      <c r="E47" s="17" t="s">
        <v>104</v>
      </c>
      <c r="F47" s="17" t="s">
        <v>392</v>
      </c>
      <c r="G47" s="114">
        <f ca="1">searchValues!E53-10000</f>
        <v>34326</v>
      </c>
      <c r="H47" s="88">
        <f t="shared" ca="1" si="0"/>
        <v>44326.690647685187</v>
      </c>
      <c r="I47" s="17" t="s">
        <v>119</v>
      </c>
      <c r="J47" s="17">
        <v>1161</v>
      </c>
      <c r="K47" s="91">
        <f ca="1">searchValues!E53-3650</f>
        <v>40676</v>
      </c>
      <c r="L47" s="115">
        <f ca="1">searchValues!E53-3250</f>
        <v>41076</v>
      </c>
      <c r="M47" s="90" t="s">
        <v>132</v>
      </c>
      <c r="N47" s="90" t="s">
        <v>135</v>
      </c>
      <c r="O47" s="90">
        <v>0</v>
      </c>
      <c r="P47" s="90">
        <v>0</v>
      </c>
      <c r="Q47" s="90">
        <v>0</v>
      </c>
      <c r="R47" s="90">
        <v>0</v>
      </c>
      <c r="S47" s="93" t="s">
        <v>392</v>
      </c>
      <c r="T47" s="141" t="str">
        <f>searchValues!L53</f>
        <v>Alaska</v>
      </c>
      <c r="U47" s="93" t="s">
        <v>109</v>
      </c>
      <c r="V47" s="93"/>
      <c r="W47" s="182"/>
      <c r="X47" s="19" t="str">
        <f>searchValues!F53</f>
        <v>sBbxzNvQq Automation</v>
      </c>
    </row>
    <row r="48" spans="1:24" x14ac:dyDescent="0.25">
      <c r="A48" s="4" t="s">
        <v>662</v>
      </c>
      <c r="B48" s="19" t="s">
        <v>389</v>
      </c>
      <c r="C48" s="19" t="str">
        <f>searchValues!F54</f>
        <v>TZzrcIvos Automation</v>
      </c>
      <c r="D48" s="17" t="s">
        <v>391</v>
      </c>
      <c r="E48" s="17" t="s">
        <v>104</v>
      </c>
      <c r="F48" s="17" t="s">
        <v>392</v>
      </c>
      <c r="G48" s="114">
        <f ca="1">searchValues!E54-10000</f>
        <v>34326</v>
      </c>
      <c r="H48" s="88">
        <f t="shared" ca="1" si="0"/>
        <v>44326.690647685187</v>
      </c>
      <c r="I48" s="17" t="s">
        <v>119</v>
      </c>
      <c r="J48" s="17">
        <v>1161</v>
      </c>
      <c r="K48" s="91">
        <f ca="1">searchValues!E54-3650</f>
        <v>40676</v>
      </c>
      <c r="L48" s="115">
        <f ca="1">searchValues!E54-3250</f>
        <v>41076</v>
      </c>
      <c r="M48" s="90" t="s">
        <v>132</v>
      </c>
      <c r="N48" s="90" t="s">
        <v>135</v>
      </c>
      <c r="O48" s="90">
        <v>0</v>
      </c>
      <c r="P48" s="90">
        <v>0</v>
      </c>
      <c r="Q48" s="90">
        <v>0</v>
      </c>
      <c r="R48" s="90">
        <v>0</v>
      </c>
      <c r="S48" s="93" t="s">
        <v>392</v>
      </c>
      <c r="T48" s="141" t="str">
        <f>searchValues!L54</f>
        <v>Alaska</v>
      </c>
      <c r="U48" s="93" t="s">
        <v>109</v>
      </c>
      <c r="V48" s="93"/>
      <c r="W48" s="182"/>
      <c r="X48" s="19" t="str">
        <f>searchValues!F54</f>
        <v>TZzrcIvos Automation</v>
      </c>
    </row>
    <row r="49" spans="1:24" x14ac:dyDescent="0.25">
      <c r="A49" s="4" t="s">
        <v>663</v>
      </c>
      <c r="B49" s="19" t="s">
        <v>389</v>
      </c>
      <c r="C49" s="19" t="str">
        <f>searchValues!F55</f>
        <v>gzqgqyMSY Automation</v>
      </c>
      <c r="D49" s="17" t="s">
        <v>391</v>
      </c>
      <c r="E49" s="17" t="s">
        <v>104</v>
      </c>
      <c r="F49" s="17" t="s">
        <v>392</v>
      </c>
      <c r="G49" s="114">
        <f ca="1">searchValues!E55-10000</f>
        <v>34326</v>
      </c>
      <c r="H49" s="88">
        <f t="shared" ca="1" si="0"/>
        <v>44326.690647685187</v>
      </c>
      <c r="I49" s="17" t="s">
        <v>119</v>
      </c>
      <c r="J49" s="17">
        <v>1161</v>
      </c>
      <c r="K49" s="91">
        <f ca="1">searchValues!E55-3650</f>
        <v>40676</v>
      </c>
      <c r="L49" s="115">
        <f ca="1">searchValues!E55-3250</f>
        <v>41076</v>
      </c>
      <c r="M49" s="90" t="s">
        <v>132</v>
      </c>
      <c r="N49" s="90" t="s">
        <v>135</v>
      </c>
      <c r="O49" s="90">
        <v>0</v>
      </c>
      <c r="P49" s="90">
        <v>0</v>
      </c>
      <c r="Q49" s="90">
        <v>0</v>
      </c>
      <c r="R49" s="90">
        <v>0</v>
      </c>
      <c r="S49" s="93" t="s">
        <v>392</v>
      </c>
      <c r="T49" s="141" t="str">
        <f>searchValues!L55</f>
        <v>Alaska</v>
      </c>
      <c r="U49" s="93" t="s">
        <v>109</v>
      </c>
      <c r="V49" s="93"/>
      <c r="W49" s="182"/>
      <c r="X49" s="19" t="str">
        <f>searchValues!F55</f>
        <v>gzqgqyMSY Automation</v>
      </c>
    </row>
    <row r="50" spans="1:24" x14ac:dyDescent="0.25">
      <c r="A50" s="4" t="s">
        <v>664</v>
      </c>
      <c r="B50" s="19" t="s">
        <v>389</v>
      </c>
      <c r="C50" s="19" t="str">
        <f>searchValues!F56</f>
        <v>dcXUHxeXU Automation</v>
      </c>
      <c r="D50" s="17" t="s">
        <v>391</v>
      </c>
      <c r="E50" s="17" t="s">
        <v>104</v>
      </c>
      <c r="F50" s="17" t="s">
        <v>392</v>
      </c>
      <c r="G50" s="114">
        <f ca="1">searchValues!E56-10000</f>
        <v>34326</v>
      </c>
      <c r="H50" s="88">
        <f t="shared" ca="1" si="0"/>
        <v>44326.690647685187</v>
      </c>
      <c r="I50" s="17" t="s">
        <v>119</v>
      </c>
      <c r="J50" s="17">
        <v>1161</v>
      </c>
      <c r="K50" s="91">
        <f ca="1">searchValues!E56-3650</f>
        <v>40676</v>
      </c>
      <c r="L50" s="115">
        <f ca="1">searchValues!E56-3250</f>
        <v>41076</v>
      </c>
      <c r="M50" s="90" t="s">
        <v>132</v>
      </c>
      <c r="N50" s="90" t="s">
        <v>135</v>
      </c>
      <c r="O50" s="90">
        <v>0</v>
      </c>
      <c r="P50" s="90">
        <v>0</v>
      </c>
      <c r="Q50" s="90">
        <v>0</v>
      </c>
      <c r="R50" s="90">
        <v>0</v>
      </c>
      <c r="S50" s="93" t="s">
        <v>392</v>
      </c>
      <c r="T50" s="141" t="str">
        <f>searchValues!L56</f>
        <v>Alaska</v>
      </c>
      <c r="U50" s="93" t="s">
        <v>109</v>
      </c>
      <c r="V50" s="93"/>
      <c r="W50" s="182"/>
      <c r="X50" s="19" t="str">
        <f>searchValues!F56</f>
        <v>dcXUHxeXU Automation</v>
      </c>
    </row>
    <row r="51" spans="1:24" x14ac:dyDescent="0.25">
      <c r="A51" s="4" t="s">
        <v>665</v>
      </c>
      <c r="B51" s="19" t="s">
        <v>389</v>
      </c>
      <c r="C51" s="19" t="str">
        <f>searchValues!F57</f>
        <v>FEayQezbf Automation</v>
      </c>
      <c r="D51" s="17" t="s">
        <v>391</v>
      </c>
      <c r="E51" s="17" t="s">
        <v>104</v>
      </c>
      <c r="F51" s="17" t="s">
        <v>392</v>
      </c>
      <c r="G51" s="114">
        <f ca="1">searchValues!E57-10000</f>
        <v>34326</v>
      </c>
      <c r="H51" s="88">
        <f t="shared" ca="1" si="0"/>
        <v>44326.690647685187</v>
      </c>
      <c r="I51" s="17" t="s">
        <v>119</v>
      </c>
      <c r="J51" s="17">
        <v>1161</v>
      </c>
      <c r="K51" s="91">
        <f ca="1">searchValues!E57-3650</f>
        <v>40676</v>
      </c>
      <c r="L51" s="115">
        <f ca="1">searchValues!E57-3250</f>
        <v>41076</v>
      </c>
      <c r="M51" s="90" t="s">
        <v>132</v>
      </c>
      <c r="N51" s="90" t="s">
        <v>135</v>
      </c>
      <c r="O51" s="90">
        <v>0</v>
      </c>
      <c r="P51" s="90">
        <v>0</v>
      </c>
      <c r="Q51" s="90">
        <v>0</v>
      </c>
      <c r="R51" s="90">
        <v>0</v>
      </c>
      <c r="S51" s="93" t="s">
        <v>392</v>
      </c>
      <c r="T51" s="141" t="str">
        <f>searchValues!L57</f>
        <v>Alaska</v>
      </c>
      <c r="U51" s="93" t="s">
        <v>109</v>
      </c>
      <c r="V51" s="93"/>
      <c r="W51" s="182"/>
      <c r="X51" s="19" t="str">
        <f>searchValues!F57</f>
        <v>FEayQezbf Automation</v>
      </c>
    </row>
    <row r="52" spans="1:24" x14ac:dyDescent="0.25">
      <c r="A52" s="4" t="s">
        <v>666</v>
      </c>
      <c r="B52" s="19" t="s">
        <v>389</v>
      </c>
      <c r="C52" s="19">
        <f>searchValues!F58</f>
        <v>0</v>
      </c>
      <c r="D52" s="17" t="s">
        <v>391</v>
      </c>
      <c r="E52" s="17" t="s">
        <v>104</v>
      </c>
      <c r="F52" s="17" t="s">
        <v>392</v>
      </c>
      <c r="G52" s="114">
        <f ca="1">searchValues!E58-10000</f>
        <v>34326</v>
      </c>
      <c r="H52" s="88">
        <f t="shared" ca="1" si="0"/>
        <v>44326.690647685187</v>
      </c>
      <c r="I52" s="17" t="s">
        <v>119</v>
      </c>
      <c r="J52" s="17">
        <v>1161</v>
      </c>
      <c r="K52" s="91">
        <f ca="1">searchValues!E58-3650</f>
        <v>40676</v>
      </c>
      <c r="L52" s="115">
        <f ca="1">searchValues!E58-3250</f>
        <v>41076</v>
      </c>
      <c r="M52" s="90" t="s">
        <v>132</v>
      </c>
      <c r="N52" s="90" t="s">
        <v>135</v>
      </c>
      <c r="O52" s="90">
        <v>0</v>
      </c>
      <c r="P52" s="90">
        <v>0</v>
      </c>
      <c r="Q52" s="90">
        <v>0</v>
      </c>
      <c r="R52" s="90">
        <v>0</v>
      </c>
      <c r="S52" s="93" t="s">
        <v>392</v>
      </c>
      <c r="T52" s="141" t="str">
        <f>searchValues!L58</f>
        <v>Alaska</v>
      </c>
      <c r="U52" s="93" t="s">
        <v>109</v>
      </c>
      <c r="V52" s="93"/>
      <c r="W52" s="182"/>
      <c r="X52" s="19">
        <f>searchValues!F58</f>
        <v>0</v>
      </c>
    </row>
    <row r="53" spans="1:24" x14ac:dyDescent="0.25">
      <c r="A53" s="4" t="s">
        <v>667</v>
      </c>
      <c r="B53" s="19" t="s">
        <v>389</v>
      </c>
      <c r="C53" s="19" t="str">
        <f>searchValues!F59</f>
        <v>mzqZEiYzg Automation</v>
      </c>
      <c r="D53" s="17" t="s">
        <v>391</v>
      </c>
      <c r="E53" s="17" t="s">
        <v>104</v>
      </c>
      <c r="F53" s="17" t="s">
        <v>392</v>
      </c>
      <c r="G53" s="114">
        <f ca="1">searchValues!E59-10000</f>
        <v>34326</v>
      </c>
      <c r="H53" s="88">
        <f t="shared" ca="1" si="0"/>
        <v>44326.690647685187</v>
      </c>
      <c r="I53" s="17" t="s">
        <v>119</v>
      </c>
      <c r="J53" s="17">
        <v>1161</v>
      </c>
      <c r="K53" s="91">
        <f ca="1">searchValues!E59-3650</f>
        <v>40676</v>
      </c>
      <c r="L53" s="115">
        <f ca="1">searchValues!E59-3250</f>
        <v>41076</v>
      </c>
      <c r="M53" s="90" t="s">
        <v>132</v>
      </c>
      <c r="N53" s="90" t="s">
        <v>135</v>
      </c>
      <c r="O53" s="90">
        <v>0</v>
      </c>
      <c r="P53" s="90">
        <v>0</v>
      </c>
      <c r="Q53" s="90">
        <v>0</v>
      </c>
      <c r="R53" s="90">
        <v>0</v>
      </c>
      <c r="S53" s="93" t="s">
        <v>392</v>
      </c>
      <c r="T53" s="141" t="str">
        <f>searchValues!L59</f>
        <v>Alaska</v>
      </c>
      <c r="U53" s="93" t="s">
        <v>109</v>
      </c>
      <c r="V53" s="93"/>
      <c r="W53" s="182"/>
      <c r="X53" s="19" t="str">
        <f>searchValues!F59</f>
        <v>mzqZEiYzg Automation</v>
      </c>
    </row>
    <row r="54" spans="1:24" x14ac:dyDescent="0.25">
      <c r="A54" s="4" t="s">
        <v>668</v>
      </c>
      <c r="B54" s="19" t="s">
        <v>389</v>
      </c>
      <c r="C54" s="19" t="str">
        <f>searchValues!F60</f>
        <v>tVNkSdgGe Automation</v>
      </c>
      <c r="D54" s="17" t="s">
        <v>391</v>
      </c>
      <c r="E54" s="17" t="s">
        <v>104</v>
      </c>
      <c r="F54" s="17" t="s">
        <v>392</v>
      </c>
      <c r="G54" s="114">
        <f ca="1">searchValues!E60-10000</f>
        <v>34326</v>
      </c>
      <c r="H54" s="88">
        <f t="shared" ca="1" si="0"/>
        <v>44326.690647685187</v>
      </c>
      <c r="I54" s="17" t="s">
        <v>119</v>
      </c>
      <c r="J54" s="17">
        <v>1161</v>
      </c>
      <c r="K54" s="91">
        <f ca="1">searchValues!E60-3650</f>
        <v>40676</v>
      </c>
      <c r="L54" s="115">
        <f ca="1">searchValues!E60-3250</f>
        <v>41076</v>
      </c>
      <c r="M54" s="90" t="s">
        <v>132</v>
      </c>
      <c r="N54" s="90" t="s">
        <v>135</v>
      </c>
      <c r="O54" s="90">
        <v>0</v>
      </c>
      <c r="P54" s="90">
        <v>0</v>
      </c>
      <c r="Q54" s="90">
        <v>0</v>
      </c>
      <c r="R54" s="90">
        <v>0</v>
      </c>
      <c r="S54" s="93" t="s">
        <v>392</v>
      </c>
      <c r="T54" s="141" t="str">
        <f>searchValues!L60</f>
        <v>Alaska</v>
      </c>
      <c r="U54" s="93" t="s">
        <v>109</v>
      </c>
      <c r="V54" s="93"/>
      <c r="W54" s="182"/>
      <c r="X54" s="19" t="str">
        <f>searchValues!F60</f>
        <v>tVNkSdgGe Automation</v>
      </c>
    </row>
    <row r="55" spans="1:24" x14ac:dyDescent="0.25">
      <c r="A55" s="4" t="s">
        <v>669</v>
      </c>
      <c r="B55" s="19" t="s">
        <v>389</v>
      </c>
      <c r="C55" s="19">
        <f>searchValues!F61</f>
        <v>0</v>
      </c>
      <c r="D55" s="17" t="s">
        <v>391</v>
      </c>
      <c r="E55" s="17" t="s">
        <v>104</v>
      </c>
      <c r="F55" s="17" t="s">
        <v>392</v>
      </c>
      <c r="G55" s="114">
        <f ca="1">searchValues!E61-10000</f>
        <v>34326</v>
      </c>
      <c r="H55" s="88">
        <f t="shared" ca="1" si="0"/>
        <v>44326.690647685187</v>
      </c>
      <c r="I55" s="17" t="s">
        <v>119</v>
      </c>
      <c r="J55" s="17">
        <v>1161</v>
      </c>
      <c r="K55" s="91">
        <f ca="1">searchValues!E61-3650</f>
        <v>40676</v>
      </c>
      <c r="L55" s="115">
        <f ca="1">searchValues!E61-3250</f>
        <v>41076</v>
      </c>
      <c r="M55" s="90" t="s">
        <v>132</v>
      </c>
      <c r="N55" s="90" t="s">
        <v>135</v>
      </c>
      <c r="O55" s="90">
        <v>0</v>
      </c>
      <c r="P55" s="90">
        <v>0</v>
      </c>
      <c r="Q55" s="90">
        <v>0</v>
      </c>
      <c r="R55" s="90">
        <v>0</v>
      </c>
      <c r="S55" s="93" t="s">
        <v>392</v>
      </c>
      <c r="T55" s="141" t="str">
        <f>searchValues!L61</f>
        <v>Alaska</v>
      </c>
      <c r="U55" s="93" t="s">
        <v>109</v>
      </c>
      <c r="V55" s="93"/>
      <c r="W55" s="182"/>
      <c r="X55" s="19">
        <f>searchValues!F61</f>
        <v>0</v>
      </c>
    </row>
    <row r="56" spans="1:24" x14ac:dyDescent="0.25">
      <c r="A56" s="4" t="s">
        <v>670</v>
      </c>
      <c r="B56" s="19" t="s">
        <v>384</v>
      </c>
      <c r="C56" s="19">
        <f>searchValues!F62</f>
        <v>0</v>
      </c>
      <c r="D56" s="17" t="s">
        <v>391</v>
      </c>
      <c r="E56" s="17" t="s">
        <v>104</v>
      </c>
      <c r="F56" s="17" t="s">
        <v>392</v>
      </c>
      <c r="G56" s="114">
        <f ca="1">searchValues!E62-10000</f>
        <v>34326</v>
      </c>
      <c r="H56" s="88">
        <f t="shared" ca="1" si="0"/>
        <v>44326.690647685187</v>
      </c>
      <c r="I56" s="17" t="s">
        <v>119</v>
      </c>
      <c r="J56" s="17">
        <v>1161</v>
      </c>
      <c r="K56" s="91">
        <f ca="1">searchValues!E62-3650</f>
        <v>40676</v>
      </c>
      <c r="L56" s="115">
        <f ca="1">searchValues!E62-3250</f>
        <v>41076</v>
      </c>
      <c r="M56" s="90" t="s">
        <v>132</v>
      </c>
      <c r="N56" s="90" t="s">
        <v>135</v>
      </c>
      <c r="O56" s="90">
        <v>0</v>
      </c>
      <c r="P56" s="90">
        <v>0</v>
      </c>
      <c r="Q56" s="90">
        <v>0</v>
      </c>
      <c r="R56" s="90">
        <v>0</v>
      </c>
      <c r="S56" s="93" t="s">
        <v>392</v>
      </c>
      <c r="T56" s="141" t="str">
        <f>searchValues!L62</f>
        <v>Alaska</v>
      </c>
      <c r="U56" s="93" t="s">
        <v>109</v>
      </c>
      <c r="V56" s="93"/>
      <c r="W56" s="182"/>
      <c r="X56" s="19">
        <f>searchValues!F62</f>
        <v>0</v>
      </c>
    </row>
    <row r="57" spans="1:24" x14ac:dyDescent="0.25">
      <c r="A57" s="4" t="s">
        <v>671</v>
      </c>
      <c r="B57" s="19" t="s">
        <v>386</v>
      </c>
      <c r="C57" s="19">
        <f>searchValues!F63</f>
        <v>0</v>
      </c>
      <c r="D57" s="17" t="s">
        <v>391</v>
      </c>
      <c r="E57" s="17" t="s">
        <v>104</v>
      </c>
      <c r="F57" s="17" t="s">
        <v>392</v>
      </c>
      <c r="G57" s="114">
        <f ca="1">searchValues!E63-10000</f>
        <v>34326</v>
      </c>
      <c r="H57" s="88">
        <f t="shared" ca="1" si="0"/>
        <v>44326.690647685187</v>
      </c>
      <c r="I57" s="17" t="s">
        <v>119</v>
      </c>
      <c r="J57" s="17">
        <v>1161</v>
      </c>
      <c r="K57" s="91">
        <f ca="1">searchValues!E63-3650</f>
        <v>40676</v>
      </c>
      <c r="L57" s="115">
        <f ca="1">searchValues!E63-3250</f>
        <v>41076</v>
      </c>
      <c r="M57" s="90" t="s">
        <v>132</v>
      </c>
      <c r="N57" s="90" t="s">
        <v>135</v>
      </c>
      <c r="O57" s="90">
        <v>0</v>
      </c>
      <c r="P57" s="90">
        <v>0</v>
      </c>
      <c r="Q57" s="90">
        <v>0</v>
      </c>
      <c r="R57" s="90">
        <v>0</v>
      </c>
      <c r="S57" s="93" t="s">
        <v>392</v>
      </c>
      <c r="T57" s="141" t="str">
        <f>searchValues!L63</f>
        <v>Alaska</v>
      </c>
      <c r="U57" s="93" t="s">
        <v>109</v>
      </c>
      <c r="V57" s="93"/>
      <c r="W57" s="182"/>
      <c r="X57" s="19">
        <f>searchValues!F63</f>
        <v>0</v>
      </c>
    </row>
    <row r="58" spans="1:24" x14ac:dyDescent="0.25">
      <c r="A58" s="4" t="s">
        <v>672</v>
      </c>
      <c r="B58" s="19" t="s">
        <v>389</v>
      </c>
      <c r="C58" s="19" t="str">
        <f>searchValues!F64</f>
        <v>INCUEWpiz Automation</v>
      </c>
      <c r="D58" s="17" t="s">
        <v>391</v>
      </c>
      <c r="E58" s="17" t="s">
        <v>104</v>
      </c>
      <c r="F58" s="17" t="s">
        <v>392</v>
      </c>
      <c r="G58" s="114">
        <f ca="1">searchValues!E64-10000</f>
        <v>34326</v>
      </c>
      <c r="H58" s="88">
        <f t="shared" ca="1" si="0"/>
        <v>44326.690647685187</v>
      </c>
      <c r="I58" s="17" t="s">
        <v>119</v>
      </c>
      <c r="J58" s="17">
        <v>1161</v>
      </c>
      <c r="K58" s="91">
        <f ca="1">searchValues!E64-3650</f>
        <v>40676</v>
      </c>
      <c r="L58" s="115">
        <f ca="1">searchValues!E64-3250</f>
        <v>41076</v>
      </c>
      <c r="M58" s="90" t="s">
        <v>132</v>
      </c>
      <c r="N58" s="90" t="s">
        <v>135</v>
      </c>
      <c r="O58" s="90">
        <v>0</v>
      </c>
      <c r="P58" s="90">
        <v>0</v>
      </c>
      <c r="Q58" s="90">
        <v>0</v>
      </c>
      <c r="R58" s="90">
        <v>0</v>
      </c>
      <c r="S58" s="93" t="s">
        <v>392</v>
      </c>
      <c r="T58" s="141" t="str">
        <f>searchValues!L64</f>
        <v>Alaska</v>
      </c>
      <c r="U58" s="93" t="s">
        <v>109</v>
      </c>
      <c r="V58" s="93"/>
      <c r="W58" s="182"/>
      <c r="X58" s="19" t="str">
        <f>searchValues!F64</f>
        <v>INCUEWpiz Automation</v>
      </c>
    </row>
    <row r="59" spans="1:24" x14ac:dyDescent="0.25">
      <c r="A59" s="4" t="s">
        <v>673</v>
      </c>
      <c r="B59" s="19" t="s">
        <v>389</v>
      </c>
      <c r="C59" s="19" t="str">
        <f>searchValues!F65</f>
        <v>DqkpAHydO Automation</v>
      </c>
      <c r="D59" s="17" t="s">
        <v>391</v>
      </c>
      <c r="E59" s="17" t="s">
        <v>104</v>
      </c>
      <c r="F59" s="17" t="s">
        <v>778</v>
      </c>
      <c r="G59" s="114">
        <f ca="1">searchValues!E65-10001</f>
        <v>34325</v>
      </c>
      <c r="H59" s="88">
        <f t="shared" ca="1" si="0"/>
        <v>44326.690647685187</v>
      </c>
      <c r="I59" s="17" t="s">
        <v>119</v>
      </c>
      <c r="J59" s="17">
        <v>1161</v>
      </c>
      <c r="K59" s="91">
        <f ca="1">searchValues!E65-3650</f>
        <v>40676</v>
      </c>
      <c r="L59" s="115">
        <f ca="1">searchValues!E65-3250</f>
        <v>41076</v>
      </c>
      <c r="M59" s="90" t="s">
        <v>132</v>
      </c>
      <c r="N59" s="90" t="s">
        <v>135</v>
      </c>
      <c r="O59" s="90">
        <v>0</v>
      </c>
      <c r="P59" s="90">
        <v>0</v>
      </c>
      <c r="Q59" s="90">
        <v>0</v>
      </c>
      <c r="R59" s="90">
        <v>0</v>
      </c>
      <c r="S59" s="93" t="s">
        <v>392</v>
      </c>
      <c r="T59" s="141" t="str">
        <f>searchValues!L65</f>
        <v>Alaska</v>
      </c>
      <c r="U59" s="93" t="s">
        <v>109</v>
      </c>
      <c r="V59" s="93"/>
      <c r="W59" s="182"/>
      <c r="X59" s="19" t="str">
        <f>searchValues!F65</f>
        <v>DqkpAHydO Automation</v>
      </c>
    </row>
    <row r="60" spans="1:24" x14ac:dyDescent="0.25">
      <c r="A60" s="4" t="s">
        <v>674</v>
      </c>
      <c r="B60" s="19" t="s">
        <v>389</v>
      </c>
      <c r="C60" s="19" t="str">
        <f>searchValues!F66</f>
        <v>DqkpAHydO Automation</v>
      </c>
      <c r="D60" s="17" t="s">
        <v>391</v>
      </c>
      <c r="E60" s="17" t="s">
        <v>104</v>
      </c>
      <c r="F60" s="17" t="s">
        <v>778</v>
      </c>
      <c r="G60" s="114">
        <f ca="1">searchValues!E66-10001</f>
        <v>34325</v>
      </c>
      <c r="H60" s="88">
        <f t="shared" ca="1" si="0"/>
        <v>44326.690647685187</v>
      </c>
      <c r="I60" s="17" t="s">
        <v>119</v>
      </c>
      <c r="J60" s="17">
        <v>1161</v>
      </c>
      <c r="K60" s="91">
        <f ca="1">searchValues!E66-3650</f>
        <v>40676</v>
      </c>
      <c r="L60" s="115">
        <f ca="1">searchValues!E66-3250</f>
        <v>41076</v>
      </c>
      <c r="M60" s="90" t="s">
        <v>132</v>
      </c>
      <c r="N60" s="90" t="s">
        <v>135</v>
      </c>
      <c r="O60" s="90">
        <v>0</v>
      </c>
      <c r="P60" s="90">
        <v>0</v>
      </c>
      <c r="Q60" s="90">
        <v>0</v>
      </c>
      <c r="R60" s="90">
        <v>0</v>
      </c>
      <c r="S60" s="93" t="s">
        <v>392</v>
      </c>
      <c r="T60" s="141" t="str">
        <f>searchValues!L66</f>
        <v>Alaska</v>
      </c>
      <c r="U60" s="93" t="s">
        <v>109</v>
      </c>
      <c r="V60" s="93"/>
      <c r="W60" s="182"/>
      <c r="X60" s="19" t="str">
        <f>searchValues!F66</f>
        <v>DqkpAHydO Automation</v>
      </c>
    </row>
    <row r="61" spans="1:24" x14ac:dyDescent="0.25">
      <c r="A61" s="4" t="s">
        <v>675</v>
      </c>
      <c r="B61" s="19" t="s">
        <v>389</v>
      </c>
      <c r="C61" s="19" t="str">
        <f>searchValues!F67</f>
        <v>WkdfFYDED Automation</v>
      </c>
      <c r="D61" s="17" t="s">
        <v>391</v>
      </c>
      <c r="E61" s="17" t="s">
        <v>104</v>
      </c>
      <c r="F61" s="17" t="s">
        <v>392</v>
      </c>
      <c r="G61" s="114">
        <f ca="1">searchValues!E67-10001</f>
        <v>34325</v>
      </c>
      <c r="H61" s="88">
        <f t="shared" ca="1" si="0"/>
        <v>44326.690647685187</v>
      </c>
      <c r="I61" s="17" t="s">
        <v>119</v>
      </c>
      <c r="J61" s="17">
        <v>1161</v>
      </c>
      <c r="K61" s="91">
        <f ca="1">searchValues!E67-3651</f>
        <v>40675</v>
      </c>
      <c r="L61" s="115">
        <f ca="1">searchValues!E67-3250</f>
        <v>41076</v>
      </c>
      <c r="M61" s="90" t="s">
        <v>132</v>
      </c>
      <c r="N61" s="90" t="s">
        <v>135</v>
      </c>
      <c r="O61" s="90">
        <v>0</v>
      </c>
      <c r="P61" s="90">
        <v>0</v>
      </c>
      <c r="Q61" s="90">
        <v>0</v>
      </c>
      <c r="R61" s="90">
        <v>0</v>
      </c>
      <c r="S61" s="93" t="s">
        <v>392</v>
      </c>
      <c r="T61" s="141" t="str">
        <f>searchValues!L67</f>
        <v>Alaska</v>
      </c>
      <c r="U61" s="93" t="s">
        <v>109</v>
      </c>
      <c r="V61" s="93"/>
      <c r="W61" s="182"/>
      <c r="X61" s="19" t="str">
        <f>searchValues!F67</f>
        <v>WkdfFYDED Automation</v>
      </c>
    </row>
    <row r="62" spans="1:24" x14ac:dyDescent="0.25">
      <c r="A62" s="4" t="s">
        <v>676</v>
      </c>
      <c r="B62" s="19" t="s">
        <v>389</v>
      </c>
      <c r="C62" s="19" t="str">
        <f>searchValues!F68</f>
        <v>WkdfFYDED Automation</v>
      </c>
      <c r="D62" s="17" t="s">
        <v>391</v>
      </c>
      <c r="E62" s="17" t="s">
        <v>104</v>
      </c>
      <c r="F62" s="17" t="s">
        <v>392</v>
      </c>
      <c r="G62" s="114">
        <f ca="1">searchValues!E68-10001</f>
        <v>34325</v>
      </c>
      <c r="H62" s="88">
        <f t="shared" ca="1" si="0"/>
        <v>44326.690647685187</v>
      </c>
      <c r="I62" s="17" t="s">
        <v>119</v>
      </c>
      <c r="J62" s="17">
        <v>1161</v>
      </c>
      <c r="K62" s="91">
        <f ca="1">searchValues!E68-3650</f>
        <v>40676</v>
      </c>
      <c r="L62" s="115">
        <f ca="1">searchValues!E68-3250</f>
        <v>41076</v>
      </c>
      <c r="M62" s="90" t="s">
        <v>132</v>
      </c>
      <c r="N62" s="90" t="s">
        <v>135</v>
      </c>
      <c r="O62" s="90">
        <v>0</v>
      </c>
      <c r="P62" s="90">
        <v>0</v>
      </c>
      <c r="Q62" s="90">
        <v>0</v>
      </c>
      <c r="R62" s="90">
        <v>0</v>
      </c>
      <c r="S62" s="93" t="s">
        <v>779</v>
      </c>
      <c r="T62" s="141" t="str">
        <f>searchValues!L68</f>
        <v>Alaska</v>
      </c>
      <c r="U62" s="93" t="s">
        <v>311</v>
      </c>
      <c r="V62" s="93" t="s">
        <v>811</v>
      </c>
      <c r="W62" s="182">
        <f ca="1">searchValues!E68+10000</f>
        <v>54326</v>
      </c>
      <c r="X62" s="19" t="str">
        <f>searchValues!F68</f>
        <v>WkdfFYDED Automation</v>
      </c>
    </row>
    <row r="63" spans="1:24" x14ac:dyDescent="0.25">
      <c r="A63" s="4" t="s">
        <v>677</v>
      </c>
      <c r="B63" s="19" t="s">
        <v>389</v>
      </c>
      <c r="C63" s="19" t="str">
        <f>searchValues!F69</f>
        <v>WkdfFYDED Automation</v>
      </c>
      <c r="D63" s="17" t="s">
        <v>391</v>
      </c>
      <c r="E63" s="17" t="s">
        <v>104</v>
      </c>
      <c r="F63" s="17" t="s">
        <v>392</v>
      </c>
      <c r="G63" s="114">
        <f ca="1">searchValues!E69-10001</f>
        <v>34325</v>
      </c>
      <c r="H63" s="88">
        <f t="shared" ca="1" si="0"/>
        <v>44326.690647685187</v>
      </c>
      <c r="I63" s="17" t="s">
        <v>119</v>
      </c>
      <c r="J63" s="17">
        <v>1161</v>
      </c>
      <c r="K63" s="91">
        <f ca="1">searchValues!E69-3650</f>
        <v>40676</v>
      </c>
      <c r="L63" s="115">
        <f ca="1">searchValues!E69-3250</f>
        <v>41076</v>
      </c>
      <c r="M63" s="90" t="s">
        <v>132</v>
      </c>
      <c r="N63" s="90" t="s">
        <v>135</v>
      </c>
      <c r="O63" s="90">
        <v>0</v>
      </c>
      <c r="P63" s="90">
        <v>0</v>
      </c>
      <c r="Q63" s="90">
        <v>0</v>
      </c>
      <c r="R63" s="90">
        <v>0</v>
      </c>
      <c r="S63" s="93" t="s">
        <v>812</v>
      </c>
      <c r="T63" s="141" t="str">
        <f>searchValues!L69</f>
        <v>Alaska</v>
      </c>
      <c r="U63" s="93" t="s">
        <v>311</v>
      </c>
      <c r="V63" s="93" t="s">
        <v>810</v>
      </c>
      <c r="W63" s="182">
        <f ca="1">searchValues!E69+10100</f>
        <v>54426</v>
      </c>
      <c r="X63" s="19" t="str">
        <f>searchValues!F69</f>
        <v>WkdfFYDED Automation</v>
      </c>
    </row>
    <row r="64" spans="1:24" x14ac:dyDescent="0.25">
      <c r="A64" s="4" t="s">
        <v>678</v>
      </c>
      <c r="B64" s="19" t="s">
        <v>389</v>
      </c>
      <c r="C64" s="19">
        <f>searchValues!F70</f>
        <v>0</v>
      </c>
      <c r="D64" s="17" t="s">
        <v>391</v>
      </c>
      <c r="E64" s="17" t="s">
        <v>104</v>
      </c>
      <c r="F64" s="17" t="s">
        <v>392</v>
      </c>
      <c r="G64" s="114">
        <f>searchValues!E70-10000</f>
        <v>-10000</v>
      </c>
      <c r="H64" s="88">
        <f t="shared" ca="1" si="0"/>
        <v>44326.690647685187</v>
      </c>
      <c r="I64" s="17" t="s">
        <v>119</v>
      </c>
      <c r="J64" s="17">
        <v>1161</v>
      </c>
      <c r="K64" s="91">
        <f>searchValues!E70-3650</f>
        <v>-3650</v>
      </c>
      <c r="L64" s="115">
        <f>searchValues!E70-3250</f>
        <v>-3250</v>
      </c>
      <c r="M64" s="90" t="s">
        <v>132</v>
      </c>
      <c r="N64" s="90" t="s">
        <v>135</v>
      </c>
      <c r="O64" s="90">
        <v>0</v>
      </c>
      <c r="P64" s="90">
        <v>0</v>
      </c>
      <c r="Q64" s="90">
        <v>0</v>
      </c>
      <c r="R64" s="90">
        <v>0</v>
      </c>
      <c r="S64" s="93" t="s">
        <v>392</v>
      </c>
      <c r="T64" s="141" t="str">
        <f>searchValues!L70</f>
        <v>Alaska</v>
      </c>
      <c r="U64" s="93" t="s">
        <v>109</v>
      </c>
      <c r="V64" s="93"/>
      <c r="W64" s="182"/>
      <c r="X64" s="19">
        <f>searchValues!F70</f>
        <v>0</v>
      </c>
    </row>
    <row r="65" spans="1:24" x14ac:dyDescent="0.25">
      <c r="A65" s="4" t="s">
        <v>679</v>
      </c>
      <c r="B65" s="19" t="s">
        <v>389</v>
      </c>
      <c r="C65" s="19">
        <f>searchValues!F71</f>
        <v>0</v>
      </c>
      <c r="D65" s="17" t="s">
        <v>391</v>
      </c>
      <c r="E65" s="17" t="s">
        <v>104</v>
      </c>
      <c r="F65" s="17" t="s">
        <v>392</v>
      </c>
      <c r="G65" s="114">
        <f>searchValues!E71-10000</f>
        <v>-10000</v>
      </c>
      <c r="H65" s="88">
        <f t="shared" ca="1" si="0"/>
        <v>44326.690647685187</v>
      </c>
      <c r="I65" s="17" t="s">
        <v>119</v>
      </c>
      <c r="J65" s="17">
        <v>1161</v>
      </c>
      <c r="K65" s="91">
        <f>searchValues!E71-3650</f>
        <v>-3650</v>
      </c>
      <c r="L65" s="115">
        <f>searchValues!E71-3250</f>
        <v>-3250</v>
      </c>
      <c r="M65" s="90" t="s">
        <v>132</v>
      </c>
      <c r="N65" s="90" t="s">
        <v>135</v>
      </c>
      <c r="O65" s="90">
        <v>0</v>
      </c>
      <c r="P65" s="90">
        <v>0</v>
      </c>
      <c r="Q65" s="90">
        <v>0</v>
      </c>
      <c r="R65" s="90">
        <v>0</v>
      </c>
      <c r="S65" s="93" t="s">
        <v>392</v>
      </c>
      <c r="T65" s="141" t="str">
        <f>searchValues!L71</f>
        <v>Alaska</v>
      </c>
      <c r="U65" s="93" t="s">
        <v>109</v>
      </c>
      <c r="V65" s="93"/>
      <c r="W65" s="182"/>
      <c r="X65" s="19">
        <f>searchValues!F71</f>
        <v>0</v>
      </c>
    </row>
    <row r="66" spans="1:24" x14ac:dyDescent="0.25">
      <c r="A66" s="4" t="s">
        <v>680</v>
      </c>
      <c r="B66" s="19" t="s">
        <v>389</v>
      </c>
      <c r="C66" s="19">
        <f>searchValues!F72</f>
        <v>0</v>
      </c>
      <c r="D66" s="17" t="s">
        <v>391</v>
      </c>
      <c r="E66" s="17" t="s">
        <v>104</v>
      </c>
      <c r="F66" s="17" t="s">
        <v>392</v>
      </c>
      <c r="G66" s="114">
        <f>searchValues!E72-10000</f>
        <v>-10000</v>
      </c>
      <c r="H66" s="88">
        <f t="shared" ca="1" si="0"/>
        <v>44326.690647685187</v>
      </c>
      <c r="I66" s="17" t="s">
        <v>119</v>
      </c>
      <c r="J66" s="17">
        <v>1161</v>
      </c>
      <c r="K66" s="91">
        <f>searchValues!E72-3650</f>
        <v>-3650</v>
      </c>
      <c r="L66" s="115">
        <f>searchValues!E72-3250</f>
        <v>-3250</v>
      </c>
      <c r="M66" s="90" t="s">
        <v>132</v>
      </c>
      <c r="N66" s="90" t="s">
        <v>135</v>
      </c>
      <c r="O66" s="90">
        <v>0</v>
      </c>
      <c r="P66" s="90">
        <v>0</v>
      </c>
      <c r="Q66" s="90">
        <v>0</v>
      </c>
      <c r="R66" s="90">
        <v>0</v>
      </c>
      <c r="S66" s="93" t="s">
        <v>392</v>
      </c>
      <c r="T66" s="141" t="str">
        <f>searchValues!L72</f>
        <v>Alaska</v>
      </c>
      <c r="U66" s="93" t="s">
        <v>109</v>
      </c>
      <c r="V66" s="93"/>
      <c r="W66" s="182"/>
      <c r="X66" s="19">
        <f>searchValues!F72</f>
        <v>0</v>
      </c>
    </row>
    <row r="67" spans="1:24" x14ac:dyDescent="0.25">
      <c r="A67" s="4" t="s">
        <v>681</v>
      </c>
      <c r="B67" s="19" t="s">
        <v>389</v>
      </c>
      <c r="C67" s="19">
        <f>searchValues!F73</f>
        <v>0</v>
      </c>
      <c r="D67" s="17" t="s">
        <v>391</v>
      </c>
      <c r="E67" s="17" t="s">
        <v>104</v>
      </c>
      <c r="F67" s="17" t="s">
        <v>392</v>
      </c>
      <c r="G67" s="114">
        <f>searchValues!E73-10000</f>
        <v>-10000</v>
      </c>
      <c r="H67" s="88">
        <f t="shared" ref="H67:H130" ca="1" si="1">NOW()</f>
        <v>44326.690647685187</v>
      </c>
      <c r="I67" s="17" t="s">
        <v>119</v>
      </c>
      <c r="J67" s="17">
        <v>1161</v>
      </c>
      <c r="K67" s="91">
        <f>searchValues!E73-3650</f>
        <v>-3650</v>
      </c>
      <c r="L67" s="115">
        <f>searchValues!E73-3250</f>
        <v>-3250</v>
      </c>
      <c r="M67" s="90" t="s">
        <v>132</v>
      </c>
      <c r="N67" s="90" t="s">
        <v>135</v>
      </c>
      <c r="O67" s="90">
        <v>0</v>
      </c>
      <c r="P67" s="90">
        <v>0</v>
      </c>
      <c r="Q67" s="90">
        <v>0</v>
      </c>
      <c r="R67" s="90">
        <v>0</v>
      </c>
      <c r="S67" s="93" t="s">
        <v>392</v>
      </c>
      <c r="T67" s="141" t="str">
        <f>searchValues!L73</f>
        <v>Alaska</v>
      </c>
      <c r="U67" s="93" t="s">
        <v>109</v>
      </c>
      <c r="V67" s="93"/>
      <c r="W67" s="182"/>
      <c r="X67" s="19">
        <f>searchValues!F73</f>
        <v>0</v>
      </c>
    </row>
    <row r="68" spans="1:24" x14ac:dyDescent="0.25">
      <c r="A68" s="4" t="s">
        <v>682</v>
      </c>
      <c r="B68" s="19" t="s">
        <v>389</v>
      </c>
      <c r="C68" s="19">
        <f>searchValues!F74</f>
        <v>0</v>
      </c>
      <c r="D68" s="17" t="s">
        <v>391</v>
      </c>
      <c r="E68" s="17" t="s">
        <v>104</v>
      </c>
      <c r="F68" s="17" t="s">
        <v>392</v>
      </c>
      <c r="G68" s="114">
        <f>searchValues!E74-10000</f>
        <v>-10000</v>
      </c>
      <c r="H68" s="88">
        <f t="shared" ca="1" si="1"/>
        <v>44326.690647685187</v>
      </c>
      <c r="I68" s="17" t="s">
        <v>119</v>
      </c>
      <c r="J68" s="17">
        <v>1161</v>
      </c>
      <c r="K68" s="91">
        <f>searchValues!E74-3650</f>
        <v>-3650</v>
      </c>
      <c r="L68" s="115">
        <f>searchValues!E74-3250</f>
        <v>-3250</v>
      </c>
      <c r="M68" s="90" t="s">
        <v>132</v>
      </c>
      <c r="N68" s="90" t="s">
        <v>135</v>
      </c>
      <c r="O68" s="90">
        <v>0</v>
      </c>
      <c r="P68" s="90">
        <v>0</v>
      </c>
      <c r="Q68" s="90">
        <v>0</v>
      </c>
      <c r="R68" s="90">
        <v>0</v>
      </c>
      <c r="S68" s="93" t="s">
        <v>392</v>
      </c>
      <c r="T68" s="141" t="str">
        <f>searchValues!L74</f>
        <v>Alaska</v>
      </c>
      <c r="U68" s="93" t="s">
        <v>109</v>
      </c>
      <c r="V68" s="93"/>
      <c r="W68" s="182"/>
      <c r="X68" s="19">
        <f>searchValues!F74</f>
        <v>0</v>
      </c>
    </row>
    <row r="69" spans="1:24" x14ac:dyDescent="0.25">
      <c r="A69" s="4" t="s">
        <v>683</v>
      </c>
      <c r="B69" s="19" t="s">
        <v>389</v>
      </c>
      <c r="C69" s="19" t="str">
        <f>searchValues!F75</f>
        <v>neephjeDz Automation</v>
      </c>
      <c r="D69" s="17" t="s">
        <v>391</v>
      </c>
      <c r="E69" s="17" t="s">
        <v>104</v>
      </c>
      <c r="F69" s="17" t="s">
        <v>392</v>
      </c>
      <c r="G69" s="114">
        <f ca="1">searchValues!E75-10000</f>
        <v>34326</v>
      </c>
      <c r="H69" s="88">
        <f t="shared" ca="1" si="1"/>
        <v>44326.690647685187</v>
      </c>
      <c r="I69" s="17" t="s">
        <v>119</v>
      </c>
      <c r="J69" s="17">
        <v>1161</v>
      </c>
      <c r="K69" s="91">
        <f ca="1">searchValues!E75-3650</f>
        <v>40676</v>
      </c>
      <c r="L69" s="115">
        <f ca="1">searchValues!E75-3250</f>
        <v>41076</v>
      </c>
      <c r="M69" s="90" t="s">
        <v>132</v>
      </c>
      <c r="N69" s="90" t="s">
        <v>135</v>
      </c>
      <c r="O69" s="90">
        <v>0</v>
      </c>
      <c r="P69" s="90">
        <v>0</v>
      </c>
      <c r="Q69" s="90">
        <v>0</v>
      </c>
      <c r="R69" s="90">
        <v>0</v>
      </c>
      <c r="S69" s="93" t="s">
        <v>392</v>
      </c>
      <c r="T69" s="141" t="str">
        <f>searchValues!L75</f>
        <v>Alaska</v>
      </c>
      <c r="U69" s="93" t="s">
        <v>109</v>
      </c>
      <c r="V69" s="93"/>
      <c r="W69" s="182"/>
      <c r="X69" s="19" t="str">
        <f>searchValues!F75</f>
        <v>neephjeDz Automation</v>
      </c>
    </row>
    <row r="70" spans="1:24" x14ac:dyDescent="0.25">
      <c r="A70" s="4" t="s">
        <v>684</v>
      </c>
      <c r="B70" s="19" t="s">
        <v>389</v>
      </c>
      <c r="C70" s="19" t="str">
        <f>searchValues!F76</f>
        <v>qrpXgIHtz Automation</v>
      </c>
      <c r="D70" s="17" t="s">
        <v>391</v>
      </c>
      <c r="E70" s="17" t="s">
        <v>104</v>
      </c>
      <c r="F70" s="17" t="s">
        <v>392</v>
      </c>
      <c r="G70" s="114">
        <f ca="1">searchValues!E76-10000</f>
        <v>34326</v>
      </c>
      <c r="H70" s="88">
        <f t="shared" ca="1" si="1"/>
        <v>44326.690647685187</v>
      </c>
      <c r="I70" s="17" t="s">
        <v>119</v>
      </c>
      <c r="J70" s="17">
        <v>1161</v>
      </c>
      <c r="K70" s="91">
        <f ca="1">searchValues!E76-3650</f>
        <v>40676</v>
      </c>
      <c r="L70" s="115">
        <f ca="1">searchValues!E76-3250</f>
        <v>41076</v>
      </c>
      <c r="M70" s="90" t="s">
        <v>132</v>
      </c>
      <c r="N70" s="90" t="s">
        <v>135</v>
      </c>
      <c r="O70" s="90">
        <v>0</v>
      </c>
      <c r="P70" s="90">
        <v>0</v>
      </c>
      <c r="Q70" s="90">
        <v>0</v>
      </c>
      <c r="R70" s="90">
        <v>0</v>
      </c>
      <c r="S70" s="93" t="s">
        <v>392</v>
      </c>
      <c r="T70" s="141" t="str">
        <f>searchValues!L76</f>
        <v>Alaska</v>
      </c>
      <c r="U70" s="93" t="s">
        <v>109</v>
      </c>
      <c r="V70" s="93"/>
      <c r="W70" s="182"/>
      <c r="X70" s="19" t="str">
        <f>searchValues!F76</f>
        <v>qrpXgIHtz Automation</v>
      </c>
    </row>
    <row r="71" spans="1:24" x14ac:dyDescent="0.25">
      <c r="A71" s="4" t="s">
        <v>685</v>
      </c>
      <c r="B71" s="19" t="s">
        <v>389</v>
      </c>
      <c r="C71" s="19" t="str">
        <f>searchValues!F77</f>
        <v>qrpXgIHtz Automation</v>
      </c>
      <c r="D71" s="17" t="s">
        <v>391</v>
      </c>
      <c r="E71" s="17" t="s">
        <v>104</v>
      </c>
      <c r="F71" s="17" t="s">
        <v>392</v>
      </c>
      <c r="G71" s="114">
        <f ca="1">searchValues!E77-10000</f>
        <v>34326</v>
      </c>
      <c r="H71" s="88">
        <f t="shared" ca="1" si="1"/>
        <v>44326.690647685187</v>
      </c>
      <c r="I71" s="17" t="s">
        <v>119</v>
      </c>
      <c r="J71" s="17">
        <v>1161</v>
      </c>
      <c r="K71" s="91">
        <f ca="1">searchValues!E77-3650</f>
        <v>40676</v>
      </c>
      <c r="L71" s="115">
        <f ca="1">searchValues!E77-3250</f>
        <v>41076</v>
      </c>
      <c r="M71" s="90" t="s">
        <v>132</v>
      </c>
      <c r="N71" s="90" t="s">
        <v>135</v>
      </c>
      <c r="O71" s="90">
        <v>0</v>
      </c>
      <c r="P71" s="90">
        <v>0</v>
      </c>
      <c r="Q71" s="90">
        <v>0</v>
      </c>
      <c r="R71" s="90">
        <v>0</v>
      </c>
      <c r="S71" s="93" t="s">
        <v>392</v>
      </c>
      <c r="T71" s="141" t="str">
        <f>searchValues!L77</f>
        <v>Alaska</v>
      </c>
      <c r="U71" s="93" t="s">
        <v>109</v>
      </c>
      <c r="V71" s="93"/>
      <c r="W71" s="182"/>
      <c r="X71" s="19" t="str">
        <f>searchValues!F77</f>
        <v>qrpXgIHtz Automation</v>
      </c>
    </row>
    <row r="72" spans="1:24" x14ac:dyDescent="0.25">
      <c r="A72" s="4" t="s">
        <v>686</v>
      </c>
      <c r="B72" s="19" t="s">
        <v>389</v>
      </c>
      <c r="C72" s="19">
        <f>searchValues!F78</f>
        <v>0</v>
      </c>
      <c r="D72" s="17" t="s">
        <v>391</v>
      </c>
      <c r="E72" s="17" t="s">
        <v>104</v>
      </c>
      <c r="F72" s="17" t="s">
        <v>392</v>
      </c>
      <c r="G72" s="114">
        <f>searchValues!E78-10000</f>
        <v>-10000</v>
      </c>
      <c r="H72" s="88">
        <f t="shared" ca="1" si="1"/>
        <v>44326.690647685187</v>
      </c>
      <c r="I72" s="17" t="s">
        <v>119</v>
      </c>
      <c r="J72" s="17">
        <v>1161</v>
      </c>
      <c r="K72" s="91">
        <f>searchValues!E78-3650</f>
        <v>-3650</v>
      </c>
      <c r="L72" s="115">
        <f>searchValues!E78-3250</f>
        <v>-3250</v>
      </c>
      <c r="M72" s="90" t="s">
        <v>132</v>
      </c>
      <c r="N72" s="90" t="s">
        <v>135</v>
      </c>
      <c r="O72" s="90">
        <v>0</v>
      </c>
      <c r="P72" s="90">
        <v>0</v>
      </c>
      <c r="Q72" s="90">
        <v>0</v>
      </c>
      <c r="R72" s="90">
        <v>0</v>
      </c>
      <c r="S72" s="93" t="s">
        <v>392</v>
      </c>
      <c r="T72" s="141" t="str">
        <f>searchValues!L78</f>
        <v>Alaska</v>
      </c>
      <c r="U72" s="93" t="s">
        <v>109</v>
      </c>
      <c r="V72" s="93"/>
      <c r="W72" s="182"/>
      <c r="X72" s="19">
        <f>searchValues!F78</f>
        <v>0</v>
      </c>
    </row>
    <row r="73" spans="1:24" x14ac:dyDescent="0.25">
      <c r="A73" s="4" t="s">
        <v>687</v>
      </c>
      <c r="B73" s="19" t="s">
        <v>389</v>
      </c>
      <c r="C73" s="19">
        <f>searchValues!F79</f>
        <v>0</v>
      </c>
      <c r="D73" s="17" t="s">
        <v>391</v>
      </c>
      <c r="E73" s="17" t="s">
        <v>104</v>
      </c>
      <c r="F73" s="17" t="s">
        <v>392</v>
      </c>
      <c r="G73" s="114">
        <f>searchValues!E79-10000</f>
        <v>-10000</v>
      </c>
      <c r="H73" s="88">
        <f t="shared" ca="1" si="1"/>
        <v>44326.690647685187</v>
      </c>
      <c r="I73" s="17" t="s">
        <v>119</v>
      </c>
      <c r="J73" s="17">
        <v>1161</v>
      </c>
      <c r="K73" s="91">
        <f>searchValues!E79-3650</f>
        <v>-3650</v>
      </c>
      <c r="L73" s="115">
        <f>searchValues!E79-3250</f>
        <v>-3250</v>
      </c>
      <c r="M73" s="90" t="s">
        <v>132</v>
      </c>
      <c r="N73" s="90" t="s">
        <v>135</v>
      </c>
      <c r="O73" s="90">
        <v>0</v>
      </c>
      <c r="P73" s="90">
        <v>0</v>
      </c>
      <c r="Q73" s="90">
        <v>0</v>
      </c>
      <c r="R73" s="90">
        <v>0</v>
      </c>
      <c r="S73" s="93" t="s">
        <v>392</v>
      </c>
      <c r="T73" s="141" t="str">
        <f>searchValues!L79</f>
        <v>Alaska</v>
      </c>
      <c r="U73" s="93" t="s">
        <v>109</v>
      </c>
      <c r="V73" s="93"/>
      <c r="W73" s="182"/>
      <c r="X73" s="19">
        <f>searchValues!F79</f>
        <v>0</v>
      </c>
    </row>
    <row r="74" spans="1:24" x14ac:dyDescent="0.25">
      <c r="A74" s="4" t="s">
        <v>688</v>
      </c>
      <c r="B74" s="19" t="s">
        <v>389</v>
      </c>
      <c r="C74" s="19">
        <f>searchValues!F80</f>
        <v>0</v>
      </c>
      <c r="D74" s="17" t="s">
        <v>391</v>
      </c>
      <c r="E74" s="17" t="s">
        <v>104</v>
      </c>
      <c r="F74" s="17" t="s">
        <v>392</v>
      </c>
      <c r="G74" s="114">
        <f>searchValues!E80-10000</f>
        <v>-10000</v>
      </c>
      <c r="H74" s="88">
        <f t="shared" ca="1" si="1"/>
        <v>44326.690647685187</v>
      </c>
      <c r="I74" s="17" t="s">
        <v>119</v>
      </c>
      <c r="J74" s="17">
        <v>1161</v>
      </c>
      <c r="K74" s="91">
        <f>searchValues!E80-3650</f>
        <v>-3650</v>
      </c>
      <c r="L74" s="115">
        <f>searchValues!E80-3250</f>
        <v>-3250</v>
      </c>
      <c r="M74" s="90" t="s">
        <v>132</v>
      </c>
      <c r="N74" s="90" t="s">
        <v>135</v>
      </c>
      <c r="O74" s="90">
        <v>0</v>
      </c>
      <c r="P74" s="90">
        <v>0</v>
      </c>
      <c r="Q74" s="90">
        <v>0</v>
      </c>
      <c r="R74" s="90">
        <v>0</v>
      </c>
      <c r="S74" s="93" t="s">
        <v>392</v>
      </c>
      <c r="T74" s="141" t="str">
        <f>searchValues!L80</f>
        <v>Alaska</v>
      </c>
      <c r="U74" s="93" t="s">
        <v>109</v>
      </c>
      <c r="V74" s="93"/>
      <c r="W74" s="182"/>
      <c r="X74" s="19">
        <f>searchValues!F80</f>
        <v>0</v>
      </c>
    </row>
    <row r="75" spans="1:24" x14ac:dyDescent="0.25">
      <c r="A75" s="4" t="s">
        <v>689</v>
      </c>
      <c r="B75" s="19" t="s">
        <v>389</v>
      </c>
      <c r="C75" s="19">
        <f>searchValues!F81</f>
        <v>0</v>
      </c>
      <c r="D75" s="17" t="s">
        <v>391</v>
      </c>
      <c r="E75" s="17" t="s">
        <v>104</v>
      </c>
      <c r="F75" s="17" t="s">
        <v>392</v>
      </c>
      <c r="G75" s="114">
        <f>searchValues!E81-10000</f>
        <v>-10000</v>
      </c>
      <c r="H75" s="88">
        <f t="shared" ca="1" si="1"/>
        <v>44326.690647685187</v>
      </c>
      <c r="I75" s="17" t="s">
        <v>119</v>
      </c>
      <c r="J75" s="17">
        <v>1161</v>
      </c>
      <c r="K75" s="91">
        <f>searchValues!E81-3650</f>
        <v>-3650</v>
      </c>
      <c r="L75" s="115">
        <f>searchValues!E81-3250</f>
        <v>-3250</v>
      </c>
      <c r="M75" s="90" t="s">
        <v>132</v>
      </c>
      <c r="N75" s="90" t="s">
        <v>135</v>
      </c>
      <c r="O75" s="90">
        <v>0</v>
      </c>
      <c r="P75" s="90">
        <v>0</v>
      </c>
      <c r="Q75" s="90">
        <v>0</v>
      </c>
      <c r="R75" s="90">
        <v>0</v>
      </c>
      <c r="S75" s="93" t="s">
        <v>392</v>
      </c>
      <c r="T75" s="141" t="str">
        <f>searchValues!L81</f>
        <v>Alaska</v>
      </c>
      <c r="U75" s="93" t="s">
        <v>109</v>
      </c>
      <c r="V75" s="93"/>
      <c r="W75" s="182"/>
      <c r="X75" s="19">
        <f>searchValues!F81</f>
        <v>0</v>
      </c>
    </row>
    <row r="76" spans="1:24" x14ac:dyDescent="0.25">
      <c r="A76" s="4" t="s">
        <v>690</v>
      </c>
      <c r="B76" s="19" t="s">
        <v>389</v>
      </c>
      <c r="C76" s="19">
        <f>searchValues!F82</f>
        <v>0</v>
      </c>
      <c r="D76" s="17" t="s">
        <v>391</v>
      </c>
      <c r="E76" s="17" t="s">
        <v>104</v>
      </c>
      <c r="F76" s="17" t="s">
        <v>392</v>
      </c>
      <c r="G76" s="114">
        <f>searchValues!E82-10000</f>
        <v>-10000</v>
      </c>
      <c r="H76" s="88">
        <f t="shared" ca="1" si="1"/>
        <v>44326.690647685187</v>
      </c>
      <c r="I76" s="17" t="s">
        <v>119</v>
      </c>
      <c r="J76" s="17">
        <v>1161</v>
      </c>
      <c r="K76" s="91">
        <f>searchValues!E82-3650</f>
        <v>-3650</v>
      </c>
      <c r="L76" s="115">
        <f>searchValues!E82-3250</f>
        <v>-3250</v>
      </c>
      <c r="M76" s="90" t="s">
        <v>132</v>
      </c>
      <c r="N76" s="90" t="s">
        <v>135</v>
      </c>
      <c r="O76" s="90">
        <v>0</v>
      </c>
      <c r="P76" s="90">
        <v>0</v>
      </c>
      <c r="Q76" s="90">
        <v>0</v>
      </c>
      <c r="R76" s="90">
        <v>0</v>
      </c>
      <c r="S76" s="93" t="s">
        <v>392</v>
      </c>
      <c r="T76" s="141" t="str">
        <f>searchValues!L82</f>
        <v>Alaska</v>
      </c>
      <c r="U76" s="93" t="s">
        <v>109</v>
      </c>
      <c r="V76" s="93"/>
      <c r="W76" s="182"/>
      <c r="X76" s="19">
        <f>searchValues!F82</f>
        <v>0</v>
      </c>
    </row>
    <row r="77" spans="1:24" x14ac:dyDescent="0.25">
      <c r="A77" s="4" t="s">
        <v>691</v>
      </c>
      <c r="B77" s="19" t="s">
        <v>389</v>
      </c>
      <c r="C77" s="19">
        <f>searchValues!F83</f>
        <v>0</v>
      </c>
      <c r="D77" s="17" t="s">
        <v>391</v>
      </c>
      <c r="E77" s="17" t="s">
        <v>104</v>
      </c>
      <c r="F77" s="17" t="s">
        <v>392</v>
      </c>
      <c r="G77" s="114">
        <f>searchValues!E83-10000</f>
        <v>-10000</v>
      </c>
      <c r="H77" s="88">
        <f t="shared" ca="1" si="1"/>
        <v>44326.690647685187</v>
      </c>
      <c r="I77" s="17" t="s">
        <v>119</v>
      </c>
      <c r="J77" s="17">
        <v>1161</v>
      </c>
      <c r="K77" s="91">
        <f>searchValues!E83-3650</f>
        <v>-3650</v>
      </c>
      <c r="L77" s="115">
        <f>searchValues!E83-3250</f>
        <v>-3250</v>
      </c>
      <c r="M77" s="90" t="s">
        <v>132</v>
      </c>
      <c r="N77" s="90" t="s">
        <v>135</v>
      </c>
      <c r="O77" s="90">
        <v>0</v>
      </c>
      <c r="P77" s="90">
        <v>0</v>
      </c>
      <c r="Q77" s="90">
        <v>0</v>
      </c>
      <c r="R77" s="90">
        <v>0</v>
      </c>
      <c r="S77" s="93" t="s">
        <v>392</v>
      </c>
      <c r="T77" s="141" t="str">
        <f>searchValues!L83</f>
        <v>Alaska</v>
      </c>
      <c r="U77" s="93" t="s">
        <v>109</v>
      </c>
      <c r="V77" s="93"/>
      <c r="W77" s="182"/>
      <c r="X77" s="19">
        <f>searchValues!F83</f>
        <v>0</v>
      </c>
    </row>
    <row r="78" spans="1:24" x14ac:dyDescent="0.25">
      <c r="A78" s="4" t="s">
        <v>692</v>
      </c>
      <c r="B78" s="19" t="s">
        <v>389</v>
      </c>
      <c r="C78" s="19">
        <f>searchValues!F84</f>
        <v>0</v>
      </c>
      <c r="D78" s="17" t="s">
        <v>391</v>
      </c>
      <c r="E78" s="17" t="s">
        <v>104</v>
      </c>
      <c r="F78" s="17" t="s">
        <v>392</v>
      </c>
      <c r="G78" s="114">
        <f>searchValues!E84-10000</f>
        <v>-10000</v>
      </c>
      <c r="H78" s="88">
        <f t="shared" ca="1" si="1"/>
        <v>44326.690647685187</v>
      </c>
      <c r="I78" s="17" t="s">
        <v>119</v>
      </c>
      <c r="J78" s="17">
        <v>1161</v>
      </c>
      <c r="K78" s="91">
        <f>searchValues!E84-3650</f>
        <v>-3650</v>
      </c>
      <c r="L78" s="115">
        <f>searchValues!E84-3250</f>
        <v>-3250</v>
      </c>
      <c r="M78" s="90" t="s">
        <v>132</v>
      </c>
      <c r="N78" s="90" t="s">
        <v>135</v>
      </c>
      <c r="O78" s="90">
        <v>0</v>
      </c>
      <c r="P78" s="90">
        <v>0</v>
      </c>
      <c r="Q78" s="90">
        <v>0</v>
      </c>
      <c r="R78" s="90">
        <v>0</v>
      </c>
      <c r="S78" s="93" t="s">
        <v>392</v>
      </c>
      <c r="T78" s="141" t="str">
        <f>searchValues!L84</f>
        <v>Alaska</v>
      </c>
      <c r="U78" s="93" t="s">
        <v>109</v>
      </c>
      <c r="V78" s="93"/>
      <c r="W78" s="182"/>
      <c r="X78" s="19">
        <f>searchValues!F84</f>
        <v>0</v>
      </c>
    </row>
    <row r="79" spans="1:24" x14ac:dyDescent="0.25">
      <c r="A79" s="4" t="s">
        <v>693</v>
      </c>
      <c r="B79" s="19" t="s">
        <v>389</v>
      </c>
      <c r="C79" s="19">
        <f>searchValues!F85</f>
        <v>0</v>
      </c>
      <c r="D79" s="17" t="s">
        <v>391</v>
      </c>
      <c r="E79" s="17" t="s">
        <v>104</v>
      </c>
      <c r="F79" s="17" t="s">
        <v>392</v>
      </c>
      <c r="G79" s="114">
        <f>searchValues!E85-10000</f>
        <v>-10000</v>
      </c>
      <c r="H79" s="88">
        <f t="shared" ca="1" si="1"/>
        <v>44326.690647685187</v>
      </c>
      <c r="I79" s="17" t="s">
        <v>119</v>
      </c>
      <c r="J79" s="17">
        <v>1161</v>
      </c>
      <c r="K79" s="91">
        <f>searchValues!E85-3650</f>
        <v>-3650</v>
      </c>
      <c r="L79" s="115">
        <f>searchValues!E85-3250</f>
        <v>-3250</v>
      </c>
      <c r="M79" s="90" t="s">
        <v>132</v>
      </c>
      <c r="N79" s="90" t="s">
        <v>135</v>
      </c>
      <c r="O79" s="90">
        <v>0</v>
      </c>
      <c r="P79" s="90">
        <v>0</v>
      </c>
      <c r="Q79" s="90">
        <v>0</v>
      </c>
      <c r="R79" s="90">
        <v>0</v>
      </c>
      <c r="S79" s="93" t="s">
        <v>392</v>
      </c>
      <c r="T79" s="141" t="str">
        <f>searchValues!L85</f>
        <v>Alaska</v>
      </c>
      <c r="U79" s="93" t="s">
        <v>109</v>
      </c>
      <c r="V79" s="93"/>
      <c r="W79" s="182"/>
      <c r="X79" s="19">
        <f>searchValues!F85</f>
        <v>0</v>
      </c>
    </row>
    <row r="80" spans="1:24" x14ac:dyDescent="0.25">
      <c r="A80" s="4" t="s">
        <v>694</v>
      </c>
      <c r="B80" s="19" t="s">
        <v>389</v>
      </c>
      <c r="C80" s="19">
        <f>searchValues!F86</f>
        <v>0</v>
      </c>
      <c r="D80" s="17" t="s">
        <v>391</v>
      </c>
      <c r="E80" s="17" t="s">
        <v>104</v>
      </c>
      <c r="F80" s="17" t="s">
        <v>392</v>
      </c>
      <c r="G80" s="114">
        <f>searchValues!E86-10000</f>
        <v>-10000</v>
      </c>
      <c r="H80" s="88">
        <f t="shared" ca="1" si="1"/>
        <v>44326.690647685187</v>
      </c>
      <c r="I80" s="17" t="s">
        <v>119</v>
      </c>
      <c r="J80" s="17">
        <v>1161</v>
      </c>
      <c r="K80" s="91">
        <f>searchValues!E86-3650</f>
        <v>-3650</v>
      </c>
      <c r="L80" s="115">
        <f>searchValues!E86-3250</f>
        <v>-3250</v>
      </c>
      <c r="M80" s="90" t="s">
        <v>132</v>
      </c>
      <c r="N80" s="90" t="s">
        <v>135</v>
      </c>
      <c r="O80" s="90">
        <v>0</v>
      </c>
      <c r="P80" s="90">
        <v>0</v>
      </c>
      <c r="Q80" s="90">
        <v>0</v>
      </c>
      <c r="R80" s="90">
        <v>0</v>
      </c>
      <c r="S80" s="93" t="s">
        <v>392</v>
      </c>
      <c r="T80" s="141" t="str">
        <f>searchValues!L86</f>
        <v>Alaska</v>
      </c>
      <c r="U80" s="93" t="s">
        <v>109</v>
      </c>
      <c r="V80" s="93"/>
      <c r="W80" s="182"/>
      <c r="X80" s="19">
        <f>searchValues!F86</f>
        <v>0</v>
      </c>
    </row>
    <row r="81" spans="1:24" x14ac:dyDescent="0.25">
      <c r="A81" s="4" t="s">
        <v>695</v>
      </c>
      <c r="B81" s="19" t="s">
        <v>389</v>
      </c>
      <c r="C81" s="19">
        <f>searchValues!F87</f>
        <v>0</v>
      </c>
      <c r="D81" s="17" t="s">
        <v>391</v>
      </c>
      <c r="E81" s="17" t="s">
        <v>104</v>
      </c>
      <c r="F81" s="17" t="s">
        <v>392</v>
      </c>
      <c r="G81" s="114">
        <f ca="1">searchValues!E87-10000</f>
        <v>34326</v>
      </c>
      <c r="H81" s="88">
        <f t="shared" ca="1" si="1"/>
        <v>44326.690647685187</v>
      </c>
      <c r="I81" s="17" t="s">
        <v>119</v>
      </c>
      <c r="J81" s="17">
        <v>1161</v>
      </c>
      <c r="K81" s="91">
        <f ca="1">searchValues!E87-3650</f>
        <v>40676</v>
      </c>
      <c r="L81" s="115">
        <f ca="1">searchValues!E87-3250</f>
        <v>41076</v>
      </c>
      <c r="M81" s="90" t="s">
        <v>132</v>
      </c>
      <c r="N81" s="90" t="s">
        <v>135</v>
      </c>
      <c r="O81" s="90">
        <v>0</v>
      </c>
      <c r="P81" s="90">
        <v>0</v>
      </c>
      <c r="Q81" s="90">
        <v>0</v>
      </c>
      <c r="R81" s="90">
        <v>0</v>
      </c>
      <c r="S81" s="93" t="s">
        <v>392</v>
      </c>
      <c r="T81" s="141" t="str">
        <f>searchValues!L87</f>
        <v>Alaska</v>
      </c>
      <c r="U81" s="93" t="s">
        <v>109</v>
      </c>
      <c r="V81" s="93"/>
      <c r="W81" s="182"/>
      <c r="X81" s="19">
        <f>searchValues!F87</f>
        <v>0</v>
      </c>
    </row>
    <row r="82" spans="1:24" x14ac:dyDescent="0.25">
      <c r="A82" s="4" t="s">
        <v>696</v>
      </c>
      <c r="B82" s="19" t="s">
        <v>389</v>
      </c>
      <c r="C82" s="19" t="str">
        <f>searchValues!F88</f>
        <v>mzqZEiYzg Automation</v>
      </c>
      <c r="D82" s="17" t="s">
        <v>391</v>
      </c>
      <c r="E82" s="17" t="s">
        <v>104</v>
      </c>
      <c r="F82" s="17" t="s">
        <v>392</v>
      </c>
      <c r="G82" s="114">
        <f ca="1">searchValues!E88-10000</f>
        <v>34326</v>
      </c>
      <c r="H82" s="88">
        <f t="shared" ca="1" si="1"/>
        <v>44326.690647685187</v>
      </c>
      <c r="I82" s="17" t="s">
        <v>119</v>
      </c>
      <c r="J82" s="17">
        <v>1161</v>
      </c>
      <c r="K82" s="91">
        <f ca="1">searchValues!E88-3650</f>
        <v>40676</v>
      </c>
      <c r="L82" s="115">
        <f ca="1">searchValues!E88-3250</f>
        <v>41076</v>
      </c>
      <c r="M82" s="90" t="s">
        <v>132</v>
      </c>
      <c r="N82" s="90" t="s">
        <v>135</v>
      </c>
      <c r="O82" s="90">
        <v>0</v>
      </c>
      <c r="P82" s="90">
        <v>0</v>
      </c>
      <c r="Q82" s="90">
        <v>0</v>
      </c>
      <c r="R82" s="90">
        <v>0</v>
      </c>
      <c r="S82" s="93" t="s">
        <v>392</v>
      </c>
      <c r="T82" s="141" t="str">
        <f>searchValues!L88</f>
        <v>Alaska</v>
      </c>
      <c r="U82" s="93" t="s">
        <v>109</v>
      </c>
      <c r="V82" s="93"/>
      <c r="W82" s="182"/>
      <c r="X82" s="19" t="str">
        <f>searchValues!F88</f>
        <v>mzqZEiYzg Automation</v>
      </c>
    </row>
    <row r="83" spans="1:24" x14ac:dyDescent="0.25">
      <c r="A83" s="4" t="s">
        <v>697</v>
      </c>
      <c r="B83" s="19" t="s">
        <v>389</v>
      </c>
      <c r="C83" s="19" t="str">
        <f>searchValues!F89</f>
        <v>mzqZEiYzg Automation</v>
      </c>
      <c r="D83" s="17" t="s">
        <v>391</v>
      </c>
      <c r="E83" s="17" t="s">
        <v>104</v>
      </c>
      <c r="F83" s="17" t="s">
        <v>392</v>
      </c>
      <c r="G83" s="114">
        <f ca="1">searchValues!E89-10000</f>
        <v>34326</v>
      </c>
      <c r="H83" s="88">
        <f t="shared" ca="1" si="1"/>
        <v>44326.690647685187</v>
      </c>
      <c r="I83" s="17" t="s">
        <v>119</v>
      </c>
      <c r="J83" s="17">
        <v>1161</v>
      </c>
      <c r="K83" s="91">
        <f ca="1">searchValues!E89-3650</f>
        <v>40676</v>
      </c>
      <c r="L83" s="115">
        <f ca="1">searchValues!E89-3250</f>
        <v>41076</v>
      </c>
      <c r="M83" s="90" t="s">
        <v>132</v>
      </c>
      <c r="N83" s="90" t="s">
        <v>135</v>
      </c>
      <c r="O83" s="90">
        <v>0</v>
      </c>
      <c r="P83" s="90">
        <v>0</v>
      </c>
      <c r="Q83" s="90">
        <v>0</v>
      </c>
      <c r="R83" s="90">
        <v>0</v>
      </c>
      <c r="S83" s="93" t="s">
        <v>392</v>
      </c>
      <c r="T83" s="141" t="str">
        <f>searchValues!L89</f>
        <v>Alaska</v>
      </c>
      <c r="U83" s="93" t="s">
        <v>109</v>
      </c>
      <c r="V83" s="93"/>
      <c r="W83" s="182"/>
      <c r="X83" s="19" t="str">
        <f>searchValues!F89</f>
        <v>mzqZEiYzg Automation</v>
      </c>
    </row>
    <row r="84" spans="1:24" x14ac:dyDescent="0.25">
      <c r="A84" s="4" t="s">
        <v>698</v>
      </c>
      <c r="B84" s="19" t="s">
        <v>389</v>
      </c>
      <c r="C84" s="19">
        <f>searchValues!F90</f>
        <v>0</v>
      </c>
      <c r="D84" s="17" t="s">
        <v>391</v>
      </c>
      <c r="E84" s="17" t="s">
        <v>104</v>
      </c>
      <c r="F84" s="17" t="s">
        <v>392</v>
      </c>
      <c r="G84" s="114">
        <f ca="1">searchValues!E90-10000</f>
        <v>34326</v>
      </c>
      <c r="H84" s="88">
        <f t="shared" ca="1" si="1"/>
        <v>44326.690647685187</v>
      </c>
      <c r="I84" s="17" t="s">
        <v>119</v>
      </c>
      <c r="J84" s="17">
        <v>1161</v>
      </c>
      <c r="K84" s="91">
        <f ca="1">searchValues!E90-3650</f>
        <v>40676</v>
      </c>
      <c r="L84" s="115">
        <f ca="1">searchValues!E90-3250</f>
        <v>41076</v>
      </c>
      <c r="M84" s="90" t="s">
        <v>132</v>
      </c>
      <c r="N84" s="90" t="s">
        <v>135</v>
      </c>
      <c r="O84" s="90">
        <v>0</v>
      </c>
      <c r="P84" s="90">
        <v>0</v>
      </c>
      <c r="Q84" s="90">
        <v>0</v>
      </c>
      <c r="R84" s="90">
        <v>0</v>
      </c>
      <c r="S84" s="93" t="s">
        <v>392</v>
      </c>
      <c r="T84" s="141" t="str">
        <f>searchValues!L90</f>
        <v>Alaska</v>
      </c>
      <c r="U84" s="93" t="s">
        <v>109</v>
      </c>
      <c r="V84" s="93"/>
      <c r="W84" s="182"/>
      <c r="X84" s="19">
        <f>searchValues!F90</f>
        <v>0</v>
      </c>
    </row>
    <row r="85" spans="1:24" x14ac:dyDescent="0.25">
      <c r="A85" s="4" t="s">
        <v>699</v>
      </c>
      <c r="B85" s="19" t="s">
        <v>389</v>
      </c>
      <c r="C85" s="19" t="str">
        <f>searchValues!F91</f>
        <v>mzqZEiYzg Automation</v>
      </c>
      <c r="D85" s="17" t="s">
        <v>391</v>
      </c>
      <c r="E85" s="17" t="s">
        <v>104</v>
      </c>
      <c r="F85" s="17" t="s">
        <v>392</v>
      </c>
      <c r="G85" s="114">
        <f ca="1">searchValues!E91-10000</f>
        <v>34326</v>
      </c>
      <c r="H85" s="88">
        <f t="shared" ca="1" si="1"/>
        <v>44326.690647685187</v>
      </c>
      <c r="I85" s="17" t="s">
        <v>119</v>
      </c>
      <c r="J85" s="17">
        <v>1161</v>
      </c>
      <c r="K85" s="91">
        <f ca="1">searchValues!E91-3650</f>
        <v>40676</v>
      </c>
      <c r="L85" s="115">
        <f ca="1">searchValues!E91-3250</f>
        <v>41076</v>
      </c>
      <c r="M85" s="90" t="s">
        <v>132</v>
      </c>
      <c r="N85" s="90" t="s">
        <v>135</v>
      </c>
      <c r="O85" s="90">
        <v>0</v>
      </c>
      <c r="P85" s="90">
        <v>0</v>
      </c>
      <c r="Q85" s="90">
        <v>0</v>
      </c>
      <c r="R85" s="90">
        <v>0</v>
      </c>
      <c r="S85" s="93" t="s">
        <v>392</v>
      </c>
      <c r="T85" s="141" t="str">
        <f>searchValues!L91</f>
        <v>Alaska</v>
      </c>
      <c r="U85" s="93" t="s">
        <v>109</v>
      </c>
      <c r="V85" s="93"/>
      <c r="W85" s="182"/>
      <c r="X85" s="19" t="str">
        <f>searchValues!F91</f>
        <v>mzqZEiYzg Automation</v>
      </c>
    </row>
    <row r="86" spans="1:24" x14ac:dyDescent="0.25">
      <c r="A86" s="4" t="s">
        <v>700</v>
      </c>
      <c r="B86" s="19" t="s">
        <v>389</v>
      </c>
      <c r="C86" s="19" t="str">
        <f>searchValues!F92</f>
        <v>mzqZEiYzg Automation</v>
      </c>
      <c r="D86" s="17" t="s">
        <v>391</v>
      </c>
      <c r="E86" s="17" t="s">
        <v>104</v>
      </c>
      <c r="F86" s="17" t="s">
        <v>392</v>
      </c>
      <c r="G86" s="114">
        <f ca="1">searchValues!E92-10000</f>
        <v>34326</v>
      </c>
      <c r="H86" s="88">
        <f t="shared" ca="1" si="1"/>
        <v>44326.690647685187</v>
      </c>
      <c r="I86" s="17" t="s">
        <v>119</v>
      </c>
      <c r="J86" s="17">
        <v>1161</v>
      </c>
      <c r="K86" s="91">
        <f ca="1">searchValues!E92-3650</f>
        <v>40676</v>
      </c>
      <c r="L86" s="115">
        <f ca="1">searchValues!E92-3250</f>
        <v>41076</v>
      </c>
      <c r="M86" s="90" t="s">
        <v>132</v>
      </c>
      <c r="N86" s="90" t="s">
        <v>135</v>
      </c>
      <c r="O86" s="90">
        <v>0</v>
      </c>
      <c r="P86" s="90">
        <v>0</v>
      </c>
      <c r="Q86" s="90">
        <v>0</v>
      </c>
      <c r="R86" s="90">
        <v>0</v>
      </c>
      <c r="S86" s="93" t="s">
        <v>392</v>
      </c>
      <c r="T86" s="141" t="str">
        <f>searchValues!L92</f>
        <v>Alaska</v>
      </c>
      <c r="U86" s="93" t="s">
        <v>109</v>
      </c>
      <c r="V86" s="93"/>
      <c r="W86" s="182"/>
      <c r="X86" s="19" t="str">
        <f>searchValues!F92</f>
        <v>mzqZEiYzg Automation</v>
      </c>
    </row>
    <row r="87" spans="1:24" x14ac:dyDescent="0.25">
      <c r="A87" s="4" t="s">
        <v>701</v>
      </c>
      <c r="B87" s="19" t="s">
        <v>389</v>
      </c>
      <c r="C87" s="19">
        <f>searchValues!F93</f>
        <v>0</v>
      </c>
      <c r="D87" s="17" t="s">
        <v>391</v>
      </c>
      <c r="E87" s="17" t="s">
        <v>104</v>
      </c>
      <c r="F87" s="17" t="s">
        <v>392</v>
      </c>
      <c r="G87" s="114">
        <f ca="1">searchValues!E93-10000</f>
        <v>34326</v>
      </c>
      <c r="H87" s="88">
        <f t="shared" ca="1" si="1"/>
        <v>44326.690647685187</v>
      </c>
      <c r="I87" s="17" t="s">
        <v>119</v>
      </c>
      <c r="J87" s="17">
        <v>1161</v>
      </c>
      <c r="K87" s="91">
        <f ca="1">searchValues!E93-3650</f>
        <v>40676</v>
      </c>
      <c r="L87" s="115">
        <f ca="1">searchValues!E93-3250</f>
        <v>41076</v>
      </c>
      <c r="M87" s="90" t="s">
        <v>132</v>
      </c>
      <c r="N87" s="90" t="s">
        <v>135</v>
      </c>
      <c r="O87" s="90">
        <v>0</v>
      </c>
      <c r="P87" s="90">
        <v>0</v>
      </c>
      <c r="Q87" s="90">
        <v>0</v>
      </c>
      <c r="R87" s="90">
        <v>0</v>
      </c>
      <c r="S87" s="93" t="s">
        <v>392</v>
      </c>
      <c r="T87" s="141" t="str">
        <f>searchValues!L93</f>
        <v>Alaska</v>
      </c>
      <c r="U87" s="93" t="s">
        <v>109</v>
      </c>
      <c r="V87" s="93"/>
      <c r="W87" s="182"/>
      <c r="X87" s="19">
        <f>searchValues!F93</f>
        <v>0</v>
      </c>
    </row>
    <row r="88" spans="1:24" x14ac:dyDescent="0.25">
      <c r="A88" s="4" t="s">
        <v>702</v>
      </c>
      <c r="B88" s="19" t="s">
        <v>389</v>
      </c>
      <c r="C88" s="19" t="str">
        <f>searchValues!F94</f>
        <v>mzqZEiYzg Automation</v>
      </c>
      <c r="D88" s="17" t="s">
        <v>391</v>
      </c>
      <c r="E88" s="17" t="s">
        <v>104</v>
      </c>
      <c r="F88" s="17" t="s">
        <v>392</v>
      </c>
      <c r="G88" s="114">
        <f ca="1">searchValues!E94-10000</f>
        <v>34326</v>
      </c>
      <c r="H88" s="88">
        <f t="shared" ca="1" si="1"/>
        <v>44326.690647685187</v>
      </c>
      <c r="I88" s="17" t="s">
        <v>119</v>
      </c>
      <c r="J88" s="17">
        <v>1161</v>
      </c>
      <c r="K88" s="91">
        <f ca="1">searchValues!E94-3650</f>
        <v>40676</v>
      </c>
      <c r="L88" s="115">
        <f ca="1">searchValues!E94-3250</f>
        <v>41076</v>
      </c>
      <c r="M88" s="90" t="s">
        <v>132</v>
      </c>
      <c r="N88" s="90" t="s">
        <v>135</v>
      </c>
      <c r="O88" s="90">
        <v>0</v>
      </c>
      <c r="P88" s="90">
        <v>0</v>
      </c>
      <c r="Q88" s="90">
        <v>0</v>
      </c>
      <c r="R88" s="90">
        <v>0</v>
      </c>
      <c r="S88" s="93" t="s">
        <v>392</v>
      </c>
      <c r="T88" s="141" t="str">
        <f>searchValues!L94</f>
        <v>Alaska</v>
      </c>
      <c r="U88" s="93" t="s">
        <v>109</v>
      </c>
      <c r="V88" s="93"/>
      <c r="W88" s="182"/>
      <c r="X88" s="19" t="str">
        <f>searchValues!F94</f>
        <v>mzqZEiYzg Automation</v>
      </c>
    </row>
    <row r="89" spans="1:24" x14ac:dyDescent="0.25">
      <c r="A89" s="4" t="s">
        <v>703</v>
      </c>
      <c r="B89" s="19" t="s">
        <v>389</v>
      </c>
      <c r="C89" s="19" t="str">
        <f>searchValues!F95</f>
        <v>mzqZEiYzg Automation</v>
      </c>
      <c r="D89" s="17" t="s">
        <v>391</v>
      </c>
      <c r="E89" s="17" t="s">
        <v>104</v>
      </c>
      <c r="F89" s="17" t="s">
        <v>392</v>
      </c>
      <c r="G89" s="114">
        <f ca="1">searchValues!E95-10000</f>
        <v>34326</v>
      </c>
      <c r="H89" s="88">
        <f t="shared" ca="1" si="1"/>
        <v>44326.690647685187</v>
      </c>
      <c r="I89" s="17" t="s">
        <v>119</v>
      </c>
      <c r="J89" s="17">
        <v>1161</v>
      </c>
      <c r="K89" s="91">
        <f ca="1">searchValues!E95-3650</f>
        <v>40676</v>
      </c>
      <c r="L89" s="115">
        <f ca="1">searchValues!E95-3250</f>
        <v>41076</v>
      </c>
      <c r="M89" s="90" t="s">
        <v>132</v>
      </c>
      <c r="N89" s="90" t="s">
        <v>135</v>
      </c>
      <c r="O89" s="90">
        <v>0</v>
      </c>
      <c r="P89" s="90">
        <v>0</v>
      </c>
      <c r="Q89" s="90">
        <v>0</v>
      </c>
      <c r="R89" s="90">
        <v>0</v>
      </c>
      <c r="S89" s="93" t="s">
        <v>392</v>
      </c>
      <c r="T89" s="141" t="str">
        <f>searchValues!L95</f>
        <v>Alaska</v>
      </c>
      <c r="U89" s="93" t="s">
        <v>109</v>
      </c>
      <c r="V89" s="93"/>
      <c r="W89" s="182"/>
      <c r="X89" s="19" t="str">
        <f>searchValues!F95</f>
        <v>mzqZEiYzg Automation</v>
      </c>
    </row>
    <row r="90" spans="1:24" x14ac:dyDescent="0.25">
      <c r="A90" s="4" t="s">
        <v>704</v>
      </c>
      <c r="B90" s="19" t="s">
        <v>389</v>
      </c>
      <c r="C90" s="19">
        <f>searchValues!F96</f>
        <v>0</v>
      </c>
      <c r="D90" s="17" t="s">
        <v>391</v>
      </c>
      <c r="E90" s="17" t="s">
        <v>104</v>
      </c>
      <c r="F90" s="17" t="s">
        <v>392</v>
      </c>
      <c r="G90" s="114">
        <f ca="1">searchValues!E96-10000</f>
        <v>34326</v>
      </c>
      <c r="H90" s="88">
        <f t="shared" ca="1" si="1"/>
        <v>44326.690647685187</v>
      </c>
      <c r="I90" s="17" t="s">
        <v>119</v>
      </c>
      <c r="J90" s="17">
        <v>1161</v>
      </c>
      <c r="K90" s="91">
        <f ca="1">searchValues!E96-3650</f>
        <v>40676</v>
      </c>
      <c r="L90" s="115">
        <f ca="1">searchValues!E96-3250</f>
        <v>41076</v>
      </c>
      <c r="M90" s="90" t="s">
        <v>132</v>
      </c>
      <c r="N90" s="90" t="s">
        <v>135</v>
      </c>
      <c r="O90" s="90">
        <v>0</v>
      </c>
      <c r="P90" s="90">
        <v>0</v>
      </c>
      <c r="Q90" s="90">
        <v>0</v>
      </c>
      <c r="R90" s="90">
        <v>0</v>
      </c>
      <c r="S90" s="93" t="s">
        <v>392</v>
      </c>
      <c r="T90" s="141" t="str">
        <f>searchValues!L96</f>
        <v>Alaska</v>
      </c>
      <c r="U90" s="93" t="s">
        <v>109</v>
      </c>
      <c r="V90" s="93"/>
      <c r="W90" s="182"/>
      <c r="X90" s="19">
        <f>searchValues!F96</f>
        <v>0</v>
      </c>
    </row>
    <row r="91" spans="1:24" x14ac:dyDescent="0.25">
      <c r="A91" s="4" t="s">
        <v>705</v>
      </c>
      <c r="B91" s="19" t="s">
        <v>389</v>
      </c>
      <c r="C91" s="19" t="str">
        <f>searchValues!F97</f>
        <v>mzqZEiYzg Automation</v>
      </c>
      <c r="D91" s="17" t="s">
        <v>391</v>
      </c>
      <c r="E91" s="17" t="s">
        <v>104</v>
      </c>
      <c r="F91" s="17" t="s">
        <v>392</v>
      </c>
      <c r="G91" s="114">
        <f ca="1">searchValues!E97-10000</f>
        <v>34326</v>
      </c>
      <c r="H91" s="88">
        <f t="shared" ca="1" si="1"/>
        <v>44326.690647685187</v>
      </c>
      <c r="I91" s="17" t="s">
        <v>119</v>
      </c>
      <c r="J91" s="17">
        <v>1161</v>
      </c>
      <c r="K91" s="91">
        <f ca="1">searchValues!E97-3650</f>
        <v>40676</v>
      </c>
      <c r="L91" s="115">
        <f ca="1">searchValues!E97-3250</f>
        <v>41076</v>
      </c>
      <c r="M91" s="90" t="s">
        <v>132</v>
      </c>
      <c r="N91" s="90" t="s">
        <v>135</v>
      </c>
      <c r="O91" s="90">
        <v>0</v>
      </c>
      <c r="P91" s="90">
        <v>0</v>
      </c>
      <c r="Q91" s="90">
        <v>0</v>
      </c>
      <c r="R91" s="90">
        <v>0</v>
      </c>
      <c r="S91" s="93" t="s">
        <v>392</v>
      </c>
      <c r="T91" s="141" t="str">
        <f>searchValues!L97</f>
        <v>Alaska</v>
      </c>
      <c r="U91" s="93" t="s">
        <v>109</v>
      </c>
      <c r="V91" s="93"/>
      <c r="W91" s="182"/>
      <c r="X91" s="19" t="str">
        <f>searchValues!F97</f>
        <v>mzqZEiYzg Automation</v>
      </c>
    </row>
    <row r="92" spans="1:24" x14ac:dyDescent="0.25">
      <c r="A92" s="4" t="s">
        <v>706</v>
      </c>
      <c r="B92" s="19" t="s">
        <v>389</v>
      </c>
      <c r="C92" s="19" t="str">
        <f>searchValues!F98</f>
        <v>mzqZEiYzg Automation</v>
      </c>
      <c r="D92" s="17" t="s">
        <v>391</v>
      </c>
      <c r="E92" s="17" t="s">
        <v>104</v>
      </c>
      <c r="F92" s="17" t="s">
        <v>392</v>
      </c>
      <c r="G92" s="114">
        <f ca="1">searchValues!E98-10000</f>
        <v>34326</v>
      </c>
      <c r="H92" s="88">
        <f t="shared" ca="1" si="1"/>
        <v>44326.690647685187</v>
      </c>
      <c r="I92" s="17" t="s">
        <v>119</v>
      </c>
      <c r="J92" s="17">
        <v>1161</v>
      </c>
      <c r="K92" s="91">
        <f ca="1">searchValues!E98-3650</f>
        <v>40676</v>
      </c>
      <c r="L92" s="115">
        <f ca="1">searchValues!E98-3250</f>
        <v>41076</v>
      </c>
      <c r="M92" s="90" t="s">
        <v>132</v>
      </c>
      <c r="N92" s="90" t="s">
        <v>135</v>
      </c>
      <c r="O92" s="90">
        <v>0</v>
      </c>
      <c r="P92" s="90">
        <v>0</v>
      </c>
      <c r="Q92" s="90">
        <v>0</v>
      </c>
      <c r="R92" s="90">
        <v>0</v>
      </c>
      <c r="S92" s="93" t="s">
        <v>392</v>
      </c>
      <c r="T92" s="141" t="str">
        <f>searchValues!L98</f>
        <v>Alaska</v>
      </c>
      <c r="U92" s="93" t="s">
        <v>109</v>
      </c>
      <c r="V92" s="93"/>
      <c r="W92" s="182"/>
      <c r="X92" s="19" t="str">
        <f>searchValues!F98</f>
        <v>mzqZEiYzg Automation</v>
      </c>
    </row>
    <row r="93" spans="1:24" x14ac:dyDescent="0.25">
      <c r="A93" s="4" t="s">
        <v>707</v>
      </c>
      <c r="B93" s="19" t="s">
        <v>389</v>
      </c>
      <c r="C93" s="19">
        <f>searchValues!F99</f>
        <v>0</v>
      </c>
      <c r="D93" s="17" t="s">
        <v>391</v>
      </c>
      <c r="E93" s="17" t="s">
        <v>104</v>
      </c>
      <c r="F93" s="17" t="s">
        <v>392</v>
      </c>
      <c r="G93" s="114">
        <f ca="1">searchValues!E99-10000</f>
        <v>34326</v>
      </c>
      <c r="H93" s="88">
        <f t="shared" ca="1" si="1"/>
        <v>44326.690647685187</v>
      </c>
      <c r="I93" s="17" t="s">
        <v>119</v>
      </c>
      <c r="J93" s="17">
        <v>1161</v>
      </c>
      <c r="K93" s="91">
        <f ca="1">searchValues!E99-3650</f>
        <v>40676</v>
      </c>
      <c r="L93" s="115">
        <f ca="1">searchValues!E99-3250</f>
        <v>41076</v>
      </c>
      <c r="M93" s="90" t="s">
        <v>132</v>
      </c>
      <c r="N93" s="90" t="s">
        <v>135</v>
      </c>
      <c r="O93" s="90">
        <v>0</v>
      </c>
      <c r="P93" s="90">
        <v>0</v>
      </c>
      <c r="Q93" s="90">
        <v>0</v>
      </c>
      <c r="R93" s="90">
        <v>0</v>
      </c>
      <c r="S93" s="93" t="s">
        <v>392</v>
      </c>
      <c r="T93" s="141" t="str">
        <f>searchValues!L99</f>
        <v>Alaska</v>
      </c>
      <c r="U93" s="93" t="s">
        <v>109</v>
      </c>
      <c r="V93" s="93"/>
      <c r="W93" s="182"/>
      <c r="X93" s="19">
        <f>searchValues!F99</f>
        <v>0</v>
      </c>
    </row>
    <row r="94" spans="1:24" x14ac:dyDescent="0.25">
      <c r="A94" s="4" t="s">
        <v>708</v>
      </c>
      <c r="B94" s="19" t="s">
        <v>389</v>
      </c>
      <c r="C94" s="19">
        <f>searchValues!F100</f>
        <v>0</v>
      </c>
      <c r="D94" s="17" t="s">
        <v>391</v>
      </c>
      <c r="E94" s="17" t="s">
        <v>104</v>
      </c>
      <c r="F94" s="17" t="s">
        <v>392</v>
      </c>
      <c r="G94" s="114">
        <f ca="1">searchValues!E100-10000</f>
        <v>34326</v>
      </c>
      <c r="H94" s="88">
        <f t="shared" ca="1" si="1"/>
        <v>44326.690647685187</v>
      </c>
      <c r="I94" s="17" t="s">
        <v>119</v>
      </c>
      <c r="J94" s="17">
        <v>1161</v>
      </c>
      <c r="K94" s="91">
        <f ca="1">searchValues!E100-3650</f>
        <v>40676</v>
      </c>
      <c r="L94" s="115">
        <f ca="1">searchValues!E100-3250</f>
        <v>41076</v>
      </c>
      <c r="M94" s="90" t="s">
        <v>132</v>
      </c>
      <c r="N94" s="90" t="s">
        <v>135</v>
      </c>
      <c r="O94" s="90">
        <v>0</v>
      </c>
      <c r="P94" s="90">
        <v>0</v>
      </c>
      <c r="Q94" s="90">
        <v>0</v>
      </c>
      <c r="R94" s="90">
        <v>0</v>
      </c>
      <c r="S94" s="93" t="s">
        <v>392</v>
      </c>
      <c r="T94" s="141" t="str">
        <f>searchValues!L100</f>
        <v>Alaska</v>
      </c>
      <c r="U94" s="93" t="s">
        <v>109</v>
      </c>
      <c r="V94" s="93"/>
      <c r="W94" s="182"/>
      <c r="X94" s="19">
        <f>searchValues!F100</f>
        <v>0</v>
      </c>
    </row>
    <row r="95" spans="1:24" x14ac:dyDescent="0.25">
      <c r="A95" s="4" t="s">
        <v>709</v>
      </c>
      <c r="B95" s="19" t="s">
        <v>389</v>
      </c>
      <c r="C95" s="19">
        <f>searchValues!F101</f>
        <v>0</v>
      </c>
      <c r="D95" s="17" t="s">
        <v>391</v>
      </c>
      <c r="E95" s="17" t="s">
        <v>104</v>
      </c>
      <c r="F95" s="17" t="s">
        <v>392</v>
      </c>
      <c r="G95" s="114">
        <f ca="1">searchValues!E101-10000</f>
        <v>34326</v>
      </c>
      <c r="H95" s="88">
        <f t="shared" ca="1" si="1"/>
        <v>44326.690647685187</v>
      </c>
      <c r="I95" s="17" t="s">
        <v>119</v>
      </c>
      <c r="J95" s="17">
        <v>1161</v>
      </c>
      <c r="K95" s="91">
        <f ca="1">searchValues!E101-3650</f>
        <v>40676</v>
      </c>
      <c r="L95" s="115">
        <f ca="1">searchValues!E101-3250</f>
        <v>41076</v>
      </c>
      <c r="M95" s="90" t="s">
        <v>132</v>
      </c>
      <c r="N95" s="90" t="s">
        <v>135</v>
      </c>
      <c r="O95" s="90">
        <v>0</v>
      </c>
      <c r="P95" s="90">
        <v>0</v>
      </c>
      <c r="Q95" s="90">
        <v>0</v>
      </c>
      <c r="R95" s="90">
        <v>0</v>
      </c>
      <c r="S95" s="93" t="s">
        <v>392</v>
      </c>
      <c r="T95" s="141" t="str">
        <f>searchValues!L101</f>
        <v>Alaska</v>
      </c>
      <c r="U95" s="93" t="s">
        <v>109</v>
      </c>
      <c r="V95" s="93"/>
      <c r="W95" s="182"/>
      <c r="X95" s="19">
        <f>searchValues!F101</f>
        <v>0</v>
      </c>
    </row>
    <row r="96" spans="1:24" x14ac:dyDescent="0.25">
      <c r="A96" s="4" t="s">
        <v>710</v>
      </c>
      <c r="B96" s="19" t="s">
        <v>389</v>
      </c>
      <c r="C96" s="19" t="str">
        <f>searchValues!F102</f>
        <v>mzqZEiYzg Automation</v>
      </c>
      <c r="D96" s="17" t="s">
        <v>391</v>
      </c>
      <c r="E96" s="17" t="s">
        <v>104</v>
      </c>
      <c r="F96" s="17" t="s">
        <v>392</v>
      </c>
      <c r="G96" s="114">
        <f ca="1">searchValues!E102-10000</f>
        <v>34326</v>
      </c>
      <c r="H96" s="88">
        <f t="shared" ca="1" si="1"/>
        <v>44326.690647685187</v>
      </c>
      <c r="I96" s="17" t="s">
        <v>119</v>
      </c>
      <c r="J96" s="17">
        <v>1161</v>
      </c>
      <c r="K96" s="91">
        <f ca="1">searchValues!E102-3650</f>
        <v>40676</v>
      </c>
      <c r="L96" s="115">
        <f ca="1">searchValues!E102-3250</f>
        <v>41076</v>
      </c>
      <c r="M96" s="90" t="s">
        <v>132</v>
      </c>
      <c r="N96" s="90" t="s">
        <v>135</v>
      </c>
      <c r="O96" s="90">
        <v>0</v>
      </c>
      <c r="P96" s="90">
        <v>0</v>
      </c>
      <c r="Q96" s="90">
        <v>0</v>
      </c>
      <c r="R96" s="90">
        <v>0</v>
      </c>
      <c r="S96" s="93" t="s">
        <v>392</v>
      </c>
      <c r="T96" s="141" t="str">
        <f>searchValues!L102</f>
        <v>Alaska</v>
      </c>
      <c r="U96" s="93" t="s">
        <v>109</v>
      </c>
      <c r="V96" s="93"/>
      <c r="W96" s="182"/>
      <c r="X96" s="19" t="str">
        <f>searchValues!F102</f>
        <v>mzqZEiYzg Automation</v>
      </c>
    </row>
    <row r="97" spans="1:24" x14ac:dyDescent="0.25">
      <c r="A97" s="4" t="s">
        <v>711</v>
      </c>
      <c r="B97" s="19" t="s">
        <v>389</v>
      </c>
      <c r="C97" s="19" t="str">
        <f>searchValues!F103</f>
        <v>mzqZEiYzg Automation</v>
      </c>
      <c r="D97" s="17" t="s">
        <v>391</v>
      </c>
      <c r="E97" s="17" t="s">
        <v>104</v>
      </c>
      <c r="F97" s="17" t="s">
        <v>392</v>
      </c>
      <c r="G97" s="114">
        <f ca="1">searchValues!E103-10000</f>
        <v>34326</v>
      </c>
      <c r="H97" s="88">
        <f t="shared" ca="1" si="1"/>
        <v>44326.690647685187</v>
      </c>
      <c r="I97" s="17" t="s">
        <v>119</v>
      </c>
      <c r="J97" s="17">
        <v>1161</v>
      </c>
      <c r="K97" s="91">
        <f ca="1">searchValues!E103-3650</f>
        <v>40676</v>
      </c>
      <c r="L97" s="115">
        <f ca="1">searchValues!E103-3250</f>
        <v>41076</v>
      </c>
      <c r="M97" s="90" t="s">
        <v>132</v>
      </c>
      <c r="N97" s="90" t="s">
        <v>135</v>
      </c>
      <c r="O97" s="90">
        <v>0</v>
      </c>
      <c r="P97" s="90">
        <v>0</v>
      </c>
      <c r="Q97" s="90">
        <v>0</v>
      </c>
      <c r="R97" s="90">
        <v>0</v>
      </c>
      <c r="S97" s="93" t="s">
        <v>392</v>
      </c>
      <c r="T97" s="141" t="str">
        <f>searchValues!L103</f>
        <v>Alaska</v>
      </c>
      <c r="U97" s="93" t="s">
        <v>109</v>
      </c>
      <c r="V97" s="93"/>
      <c r="W97" s="182"/>
      <c r="X97" s="19" t="str">
        <f>searchValues!F103</f>
        <v>mzqZEiYzg Automation</v>
      </c>
    </row>
    <row r="98" spans="1:24" x14ac:dyDescent="0.25">
      <c r="A98" s="4" t="s">
        <v>712</v>
      </c>
      <c r="B98" s="19" t="s">
        <v>389</v>
      </c>
      <c r="C98" s="19" t="str">
        <f>searchValues!F104</f>
        <v>mzqZEiYzg Automation</v>
      </c>
      <c r="D98" s="17" t="s">
        <v>391</v>
      </c>
      <c r="E98" s="17" t="s">
        <v>104</v>
      </c>
      <c r="F98" s="17" t="s">
        <v>392</v>
      </c>
      <c r="G98" s="114">
        <f ca="1">searchValues!E104-10000</f>
        <v>34326</v>
      </c>
      <c r="H98" s="88">
        <f t="shared" ca="1" si="1"/>
        <v>44326.690647685187</v>
      </c>
      <c r="I98" s="17" t="s">
        <v>119</v>
      </c>
      <c r="J98" s="17">
        <v>1161</v>
      </c>
      <c r="K98" s="91">
        <f ca="1">searchValues!E104-3650</f>
        <v>40676</v>
      </c>
      <c r="L98" s="115">
        <f ca="1">searchValues!E104-3250</f>
        <v>41076</v>
      </c>
      <c r="M98" s="90" t="s">
        <v>132</v>
      </c>
      <c r="N98" s="90" t="s">
        <v>135</v>
      </c>
      <c r="O98" s="90">
        <v>0</v>
      </c>
      <c r="P98" s="90">
        <v>0</v>
      </c>
      <c r="Q98" s="90">
        <v>0</v>
      </c>
      <c r="R98" s="90">
        <v>0</v>
      </c>
      <c r="S98" s="93" t="s">
        <v>392</v>
      </c>
      <c r="T98" s="141" t="str">
        <f>searchValues!L104</f>
        <v>Alaska</v>
      </c>
      <c r="U98" s="93" t="s">
        <v>109</v>
      </c>
      <c r="V98" s="93"/>
      <c r="W98" s="182"/>
      <c r="X98" s="19" t="str">
        <f>searchValues!F104</f>
        <v>mzqZEiYzg Automation</v>
      </c>
    </row>
    <row r="99" spans="1:24" x14ac:dyDescent="0.25">
      <c r="A99" s="4" t="s">
        <v>713</v>
      </c>
      <c r="B99" s="19" t="s">
        <v>389</v>
      </c>
      <c r="C99" s="19">
        <f>searchValues!F105</f>
        <v>0</v>
      </c>
      <c r="D99" s="17" t="s">
        <v>391</v>
      </c>
      <c r="E99" s="17" t="s">
        <v>104</v>
      </c>
      <c r="F99" s="17" t="s">
        <v>392</v>
      </c>
      <c r="G99" s="114">
        <f ca="1">searchValues!E105-10000</f>
        <v>34326</v>
      </c>
      <c r="H99" s="88">
        <f t="shared" ca="1" si="1"/>
        <v>44326.690647685187</v>
      </c>
      <c r="I99" s="17" t="s">
        <v>119</v>
      </c>
      <c r="J99" s="17">
        <v>1161</v>
      </c>
      <c r="K99" s="91">
        <f ca="1">searchValues!E105-3650</f>
        <v>40676</v>
      </c>
      <c r="L99" s="115">
        <f ca="1">searchValues!E105-3250</f>
        <v>41076</v>
      </c>
      <c r="M99" s="90" t="s">
        <v>132</v>
      </c>
      <c r="N99" s="90" t="s">
        <v>135</v>
      </c>
      <c r="O99" s="90">
        <v>0</v>
      </c>
      <c r="P99" s="90">
        <v>0</v>
      </c>
      <c r="Q99" s="90">
        <v>0</v>
      </c>
      <c r="R99" s="90">
        <v>0</v>
      </c>
      <c r="S99" s="93" t="s">
        <v>392</v>
      </c>
      <c r="T99" s="141" t="str">
        <f>searchValues!L105</f>
        <v>Alaska</v>
      </c>
      <c r="U99" s="93" t="s">
        <v>109</v>
      </c>
      <c r="V99" s="93"/>
      <c r="W99" s="182"/>
      <c r="X99" s="19">
        <f>searchValues!F105</f>
        <v>0</v>
      </c>
    </row>
    <row r="100" spans="1:24" x14ac:dyDescent="0.25">
      <c r="A100" s="4" t="s">
        <v>714</v>
      </c>
      <c r="B100" s="19" t="s">
        <v>389</v>
      </c>
      <c r="C100" s="19">
        <f>searchValues!F106</f>
        <v>0</v>
      </c>
      <c r="D100" s="17" t="s">
        <v>391</v>
      </c>
      <c r="E100" s="17" t="s">
        <v>104</v>
      </c>
      <c r="F100" s="17" t="s">
        <v>392</v>
      </c>
      <c r="G100" s="114">
        <f ca="1">searchValues!E106-10000</f>
        <v>34326</v>
      </c>
      <c r="H100" s="88">
        <f t="shared" ca="1" si="1"/>
        <v>44326.690647685187</v>
      </c>
      <c r="I100" s="17" t="s">
        <v>119</v>
      </c>
      <c r="J100" s="17">
        <v>1161</v>
      </c>
      <c r="K100" s="91">
        <f ca="1">searchValues!E106-3650</f>
        <v>40676</v>
      </c>
      <c r="L100" s="115">
        <f ca="1">searchValues!E106-3250</f>
        <v>41076</v>
      </c>
      <c r="M100" s="90" t="s">
        <v>132</v>
      </c>
      <c r="N100" s="90" t="s">
        <v>135</v>
      </c>
      <c r="O100" s="90">
        <v>0</v>
      </c>
      <c r="P100" s="90">
        <v>0</v>
      </c>
      <c r="Q100" s="90">
        <v>0</v>
      </c>
      <c r="R100" s="90">
        <v>0</v>
      </c>
      <c r="S100" s="93" t="s">
        <v>392</v>
      </c>
      <c r="T100" s="141" t="str">
        <f>searchValues!L106</f>
        <v>Alaska</v>
      </c>
      <c r="U100" s="93" t="s">
        <v>109</v>
      </c>
      <c r="V100" s="93"/>
      <c r="W100" s="182"/>
      <c r="X100" s="19">
        <f>searchValues!F106</f>
        <v>0</v>
      </c>
    </row>
    <row r="101" spans="1:24" x14ac:dyDescent="0.25">
      <c r="A101" s="4" t="s">
        <v>715</v>
      </c>
      <c r="B101" s="19" t="s">
        <v>389</v>
      </c>
      <c r="C101" s="19">
        <f>searchValues!F107</f>
        <v>0</v>
      </c>
      <c r="D101" s="17" t="s">
        <v>391</v>
      </c>
      <c r="E101" s="17" t="s">
        <v>104</v>
      </c>
      <c r="F101" s="17" t="s">
        <v>392</v>
      </c>
      <c r="G101" s="114">
        <f ca="1">searchValues!E107-10000</f>
        <v>34326</v>
      </c>
      <c r="H101" s="88">
        <f t="shared" ca="1" si="1"/>
        <v>44326.690647685187</v>
      </c>
      <c r="I101" s="17" t="s">
        <v>119</v>
      </c>
      <c r="J101" s="17">
        <v>1161</v>
      </c>
      <c r="K101" s="91">
        <f ca="1">searchValues!E107-3650</f>
        <v>40676</v>
      </c>
      <c r="L101" s="115">
        <f ca="1">searchValues!E107-3250</f>
        <v>41076</v>
      </c>
      <c r="M101" s="90" t="s">
        <v>132</v>
      </c>
      <c r="N101" s="90" t="s">
        <v>135</v>
      </c>
      <c r="O101" s="90">
        <v>0</v>
      </c>
      <c r="P101" s="90">
        <v>0</v>
      </c>
      <c r="Q101" s="90">
        <v>0</v>
      </c>
      <c r="R101" s="90">
        <v>0</v>
      </c>
      <c r="S101" s="93" t="s">
        <v>392</v>
      </c>
      <c r="T101" s="141" t="str">
        <f>searchValues!L107</f>
        <v>Alaska</v>
      </c>
      <c r="U101" s="93" t="s">
        <v>109</v>
      </c>
      <c r="V101" s="93"/>
      <c r="W101" s="182"/>
      <c r="X101" s="19">
        <f>searchValues!F107</f>
        <v>0</v>
      </c>
    </row>
    <row r="102" spans="1:24" x14ac:dyDescent="0.25">
      <c r="A102" s="4" t="s">
        <v>716</v>
      </c>
      <c r="B102" s="19" t="s">
        <v>389</v>
      </c>
      <c r="C102" s="19">
        <f>searchValues!F108</f>
        <v>0</v>
      </c>
      <c r="D102" s="17" t="s">
        <v>391</v>
      </c>
      <c r="E102" s="17" t="s">
        <v>104</v>
      </c>
      <c r="F102" s="17" t="s">
        <v>392</v>
      </c>
      <c r="G102" s="114">
        <f ca="1">searchValues!E108-10000</f>
        <v>34326</v>
      </c>
      <c r="H102" s="88">
        <f t="shared" ca="1" si="1"/>
        <v>44326.690647685187</v>
      </c>
      <c r="I102" s="17" t="s">
        <v>119</v>
      </c>
      <c r="J102" s="17">
        <v>1161</v>
      </c>
      <c r="K102" s="91">
        <f ca="1">searchValues!E108-3650</f>
        <v>40676</v>
      </c>
      <c r="L102" s="115">
        <f ca="1">searchValues!E108-3250</f>
        <v>41076</v>
      </c>
      <c r="M102" s="90" t="s">
        <v>132</v>
      </c>
      <c r="N102" s="90" t="s">
        <v>135</v>
      </c>
      <c r="O102" s="90">
        <v>0</v>
      </c>
      <c r="P102" s="90">
        <v>0</v>
      </c>
      <c r="Q102" s="90">
        <v>0</v>
      </c>
      <c r="R102" s="90">
        <v>0</v>
      </c>
      <c r="S102" s="93" t="s">
        <v>392</v>
      </c>
      <c r="T102" s="141" t="str">
        <f>searchValues!L108</f>
        <v>Alaska</v>
      </c>
      <c r="U102" s="93" t="s">
        <v>109</v>
      </c>
      <c r="V102" s="93"/>
      <c r="W102" s="182"/>
      <c r="X102" s="19">
        <f>searchValues!F108</f>
        <v>0</v>
      </c>
    </row>
    <row r="103" spans="1:24" x14ac:dyDescent="0.25">
      <c r="A103" s="4" t="s">
        <v>717</v>
      </c>
      <c r="B103" s="19" t="s">
        <v>389</v>
      </c>
      <c r="C103" s="19">
        <f>searchValues!F109</f>
        <v>0</v>
      </c>
      <c r="D103" s="17" t="s">
        <v>391</v>
      </c>
      <c r="E103" s="17" t="s">
        <v>104</v>
      </c>
      <c r="F103" s="17" t="s">
        <v>392</v>
      </c>
      <c r="G103" s="114">
        <f ca="1">searchValues!E109-10000</f>
        <v>34326</v>
      </c>
      <c r="H103" s="88">
        <f t="shared" ca="1" si="1"/>
        <v>44326.690647685187</v>
      </c>
      <c r="I103" s="17" t="s">
        <v>119</v>
      </c>
      <c r="J103" s="17">
        <v>1161</v>
      </c>
      <c r="K103" s="91">
        <f ca="1">searchValues!E109-3650</f>
        <v>40676</v>
      </c>
      <c r="L103" s="115">
        <f ca="1">searchValues!E109-3250</f>
        <v>41076</v>
      </c>
      <c r="M103" s="90" t="s">
        <v>132</v>
      </c>
      <c r="N103" s="90" t="s">
        <v>135</v>
      </c>
      <c r="O103" s="90">
        <v>0</v>
      </c>
      <c r="P103" s="90">
        <v>0</v>
      </c>
      <c r="Q103" s="90">
        <v>0</v>
      </c>
      <c r="R103" s="90">
        <v>0</v>
      </c>
      <c r="S103" s="93" t="s">
        <v>392</v>
      </c>
      <c r="T103" s="141" t="str">
        <f>searchValues!L109</f>
        <v>Alaska</v>
      </c>
      <c r="U103" s="93" t="s">
        <v>109</v>
      </c>
      <c r="V103" s="93"/>
      <c r="W103" s="182"/>
      <c r="X103" s="19">
        <f>searchValues!F109</f>
        <v>0</v>
      </c>
    </row>
    <row r="104" spans="1:24" x14ac:dyDescent="0.25">
      <c r="A104" s="4" t="s">
        <v>718</v>
      </c>
      <c r="B104" s="19" t="s">
        <v>389</v>
      </c>
      <c r="C104" s="19">
        <f>searchValues!F110</f>
        <v>0</v>
      </c>
      <c r="D104" s="17" t="s">
        <v>391</v>
      </c>
      <c r="E104" s="17" t="s">
        <v>104</v>
      </c>
      <c r="F104" s="17" t="s">
        <v>392</v>
      </c>
      <c r="G104" s="114">
        <f ca="1">searchValues!E110-10000</f>
        <v>34326</v>
      </c>
      <c r="H104" s="88">
        <f t="shared" ca="1" si="1"/>
        <v>44326.690647685187</v>
      </c>
      <c r="I104" s="17" t="s">
        <v>119</v>
      </c>
      <c r="J104" s="17">
        <v>1161</v>
      </c>
      <c r="K104" s="91">
        <f ca="1">searchValues!E110-3650</f>
        <v>40676</v>
      </c>
      <c r="L104" s="115">
        <f ca="1">searchValues!E110-3250</f>
        <v>41076</v>
      </c>
      <c r="M104" s="90" t="s">
        <v>132</v>
      </c>
      <c r="N104" s="90" t="s">
        <v>135</v>
      </c>
      <c r="O104" s="90">
        <v>0</v>
      </c>
      <c r="P104" s="90">
        <v>0</v>
      </c>
      <c r="Q104" s="90">
        <v>0</v>
      </c>
      <c r="R104" s="90">
        <v>0</v>
      </c>
      <c r="S104" s="93" t="s">
        <v>392</v>
      </c>
      <c r="T104" s="141" t="str">
        <f>searchValues!L110</f>
        <v>Alaska</v>
      </c>
      <c r="U104" s="93" t="s">
        <v>109</v>
      </c>
      <c r="V104" s="93"/>
      <c r="W104" s="182"/>
      <c r="X104" s="19">
        <f>searchValues!F110</f>
        <v>0</v>
      </c>
    </row>
    <row r="105" spans="1:24" x14ac:dyDescent="0.25">
      <c r="A105" s="4" t="s">
        <v>719</v>
      </c>
      <c r="B105" s="19" t="s">
        <v>389</v>
      </c>
      <c r="C105" s="19">
        <f>searchValues!F111</f>
        <v>0</v>
      </c>
      <c r="D105" s="17" t="s">
        <v>391</v>
      </c>
      <c r="E105" s="17" t="s">
        <v>104</v>
      </c>
      <c r="F105" s="17" t="s">
        <v>392</v>
      </c>
      <c r="G105" s="114">
        <f ca="1">searchValues!E111-10000</f>
        <v>34326</v>
      </c>
      <c r="H105" s="88">
        <f t="shared" ca="1" si="1"/>
        <v>44326.690647685187</v>
      </c>
      <c r="I105" s="17" t="s">
        <v>119</v>
      </c>
      <c r="J105" s="17">
        <v>1161</v>
      </c>
      <c r="K105" s="91">
        <f ca="1">searchValues!E111-3650</f>
        <v>40676</v>
      </c>
      <c r="L105" s="115">
        <f ca="1">searchValues!E111-3250</f>
        <v>41076</v>
      </c>
      <c r="M105" s="90" t="s">
        <v>132</v>
      </c>
      <c r="N105" s="90" t="s">
        <v>135</v>
      </c>
      <c r="O105" s="90">
        <v>0</v>
      </c>
      <c r="P105" s="90">
        <v>0</v>
      </c>
      <c r="Q105" s="90">
        <v>0</v>
      </c>
      <c r="R105" s="90">
        <v>0</v>
      </c>
      <c r="S105" s="93" t="s">
        <v>392</v>
      </c>
      <c r="T105" s="141" t="str">
        <f>searchValues!L111</f>
        <v>Alaska</v>
      </c>
      <c r="U105" s="93" t="s">
        <v>109</v>
      </c>
      <c r="V105" s="93"/>
      <c r="W105" s="182"/>
      <c r="X105" s="19">
        <f>searchValues!F111</f>
        <v>0</v>
      </c>
    </row>
    <row r="106" spans="1:24" x14ac:dyDescent="0.25">
      <c r="A106" s="4" t="s">
        <v>720</v>
      </c>
      <c r="B106" s="19" t="s">
        <v>389</v>
      </c>
      <c r="C106" s="19" t="str">
        <f>searchValues!F112</f>
        <v>mzqZEiYzg Automation</v>
      </c>
      <c r="D106" s="17" t="s">
        <v>391</v>
      </c>
      <c r="E106" s="17" t="s">
        <v>104</v>
      </c>
      <c r="F106" s="17" t="s">
        <v>392</v>
      </c>
      <c r="G106" s="114">
        <f ca="1">searchValues!E112-10000</f>
        <v>34326</v>
      </c>
      <c r="H106" s="88">
        <f t="shared" ca="1" si="1"/>
        <v>44326.690647685187</v>
      </c>
      <c r="I106" s="17" t="s">
        <v>119</v>
      </c>
      <c r="J106" s="17">
        <v>1161</v>
      </c>
      <c r="K106" s="91">
        <f ca="1">searchValues!E112-3650</f>
        <v>40676</v>
      </c>
      <c r="L106" s="115">
        <f ca="1">searchValues!E112-3250</f>
        <v>41076</v>
      </c>
      <c r="M106" s="90" t="s">
        <v>132</v>
      </c>
      <c r="N106" s="90" t="s">
        <v>135</v>
      </c>
      <c r="O106" s="90">
        <v>0</v>
      </c>
      <c r="P106" s="90">
        <v>0</v>
      </c>
      <c r="Q106" s="90">
        <v>0</v>
      </c>
      <c r="R106" s="90">
        <v>0</v>
      </c>
      <c r="S106" s="93" t="s">
        <v>392</v>
      </c>
      <c r="T106" s="141" t="str">
        <f>searchValues!L112</f>
        <v>Alaska</v>
      </c>
      <c r="U106" s="93" t="s">
        <v>109</v>
      </c>
      <c r="V106" s="93"/>
      <c r="W106" s="182"/>
      <c r="X106" s="19" t="str">
        <f>searchValues!F112</f>
        <v>mzqZEiYzg Automation</v>
      </c>
    </row>
    <row r="107" spans="1:24" x14ac:dyDescent="0.25">
      <c r="A107" s="4" t="s">
        <v>721</v>
      </c>
      <c r="B107" s="19" t="s">
        <v>389</v>
      </c>
      <c r="C107" s="19" t="str">
        <f>searchValues!F113</f>
        <v>mzqZEiYzg Automation</v>
      </c>
      <c r="D107" s="17" t="s">
        <v>391</v>
      </c>
      <c r="E107" s="17" t="s">
        <v>104</v>
      </c>
      <c r="F107" s="17" t="s">
        <v>392</v>
      </c>
      <c r="G107" s="114">
        <f ca="1">searchValues!E113-10000</f>
        <v>34326</v>
      </c>
      <c r="H107" s="88">
        <f t="shared" ca="1" si="1"/>
        <v>44326.690647685187</v>
      </c>
      <c r="I107" s="17" t="s">
        <v>119</v>
      </c>
      <c r="J107" s="17">
        <v>1161</v>
      </c>
      <c r="K107" s="91">
        <f ca="1">searchValues!E113-3650</f>
        <v>40676</v>
      </c>
      <c r="L107" s="115">
        <f ca="1">searchValues!E113-3250</f>
        <v>41076</v>
      </c>
      <c r="M107" s="90" t="s">
        <v>132</v>
      </c>
      <c r="N107" s="90" t="s">
        <v>135</v>
      </c>
      <c r="O107" s="90">
        <v>0</v>
      </c>
      <c r="P107" s="90">
        <v>0</v>
      </c>
      <c r="Q107" s="90">
        <v>0</v>
      </c>
      <c r="R107" s="90">
        <v>0</v>
      </c>
      <c r="S107" s="93" t="s">
        <v>392</v>
      </c>
      <c r="T107" s="141" t="str">
        <f>searchValues!L113</f>
        <v>Alaska</v>
      </c>
      <c r="U107" s="93" t="s">
        <v>109</v>
      </c>
      <c r="V107" s="93"/>
      <c r="W107" s="182"/>
      <c r="X107" s="19" t="str">
        <f>searchValues!F113</f>
        <v>mzqZEiYzg Automation</v>
      </c>
    </row>
    <row r="108" spans="1:24" x14ac:dyDescent="0.25">
      <c r="A108" s="4" t="s">
        <v>722</v>
      </c>
      <c r="B108" s="19" t="s">
        <v>389</v>
      </c>
      <c r="C108" s="19">
        <f>searchValues!F114</f>
        <v>0</v>
      </c>
      <c r="D108" s="17" t="s">
        <v>391</v>
      </c>
      <c r="E108" s="17" t="s">
        <v>104</v>
      </c>
      <c r="F108" s="17" t="s">
        <v>392</v>
      </c>
      <c r="G108" s="114">
        <f ca="1">searchValues!E114-10000</f>
        <v>34326</v>
      </c>
      <c r="H108" s="88">
        <f t="shared" ca="1" si="1"/>
        <v>44326.690647685187</v>
      </c>
      <c r="I108" s="17" t="s">
        <v>119</v>
      </c>
      <c r="J108" s="17">
        <v>1161</v>
      </c>
      <c r="K108" s="91">
        <f ca="1">searchValues!E114-3650</f>
        <v>40676</v>
      </c>
      <c r="L108" s="115">
        <f ca="1">searchValues!E114-3250</f>
        <v>41076</v>
      </c>
      <c r="M108" s="90" t="s">
        <v>132</v>
      </c>
      <c r="N108" s="90" t="s">
        <v>135</v>
      </c>
      <c r="O108" s="90">
        <v>0</v>
      </c>
      <c r="P108" s="90">
        <v>0</v>
      </c>
      <c r="Q108" s="90">
        <v>0</v>
      </c>
      <c r="R108" s="90">
        <v>0</v>
      </c>
      <c r="S108" s="93" t="s">
        <v>392</v>
      </c>
      <c r="T108" s="141" t="str">
        <f>searchValues!L114</f>
        <v>Alaska</v>
      </c>
      <c r="U108" s="93" t="s">
        <v>109</v>
      </c>
      <c r="V108" s="93"/>
      <c r="W108" s="182"/>
      <c r="X108" s="19">
        <f>searchValues!F114</f>
        <v>0</v>
      </c>
    </row>
    <row r="109" spans="1:24" x14ac:dyDescent="0.25">
      <c r="A109" s="4" t="s">
        <v>723</v>
      </c>
      <c r="B109" s="19" t="s">
        <v>389</v>
      </c>
      <c r="C109" s="19">
        <f>searchValues!F115</f>
        <v>0</v>
      </c>
      <c r="D109" s="17" t="s">
        <v>391</v>
      </c>
      <c r="E109" s="17" t="s">
        <v>104</v>
      </c>
      <c r="F109" s="17" t="s">
        <v>392</v>
      </c>
      <c r="G109" s="114">
        <f ca="1">searchValues!E115-10000</f>
        <v>34326</v>
      </c>
      <c r="H109" s="88">
        <f t="shared" ca="1" si="1"/>
        <v>44326.690647685187</v>
      </c>
      <c r="I109" s="17" t="s">
        <v>119</v>
      </c>
      <c r="J109" s="17">
        <v>1161</v>
      </c>
      <c r="K109" s="91">
        <f ca="1">searchValues!E115-3650</f>
        <v>40676</v>
      </c>
      <c r="L109" s="115">
        <f ca="1">searchValues!E115-3250</f>
        <v>41076</v>
      </c>
      <c r="M109" s="90" t="s">
        <v>132</v>
      </c>
      <c r="N109" s="90" t="s">
        <v>135</v>
      </c>
      <c r="O109" s="90">
        <v>0</v>
      </c>
      <c r="P109" s="90">
        <v>0</v>
      </c>
      <c r="Q109" s="90">
        <v>0</v>
      </c>
      <c r="R109" s="90">
        <v>0</v>
      </c>
      <c r="S109" s="93" t="s">
        <v>392</v>
      </c>
      <c r="T109" s="141" t="str">
        <f>searchValues!L115</f>
        <v>Alaska</v>
      </c>
      <c r="U109" s="93" t="s">
        <v>109</v>
      </c>
      <c r="V109" s="93"/>
      <c r="W109" s="182"/>
      <c r="X109" s="19">
        <f>searchValues!F115</f>
        <v>0</v>
      </c>
    </row>
    <row r="110" spans="1:24" x14ac:dyDescent="0.25">
      <c r="A110" s="4" t="s">
        <v>724</v>
      </c>
      <c r="B110" s="19" t="s">
        <v>389</v>
      </c>
      <c r="C110" s="19" t="str">
        <f>searchValues!F116</f>
        <v>mzqZEiYzg Automation</v>
      </c>
      <c r="D110" s="17" t="s">
        <v>391</v>
      </c>
      <c r="E110" s="17" t="s">
        <v>104</v>
      </c>
      <c r="F110" s="17" t="s">
        <v>392</v>
      </c>
      <c r="G110" s="114">
        <f ca="1">searchValues!E116-10000</f>
        <v>34326</v>
      </c>
      <c r="H110" s="88">
        <f t="shared" ca="1" si="1"/>
        <v>44326.690647685187</v>
      </c>
      <c r="I110" s="17" t="s">
        <v>119</v>
      </c>
      <c r="J110" s="17">
        <v>1161</v>
      </c>
      <c r="K110" s="91">
        <f ca="1">searchValues!E116-3650</f>
        <v>40676</v>
      </c>
      <c r="L110" s="115">
        <f ca="1">searchValues!E116-3250</f>
        <v>41076</v>
      </c>
      <c r="M110" s="90" t="s">
        <v>132</v>
      </c>
      <c r="N110" s="90" t="s">
        <v>135</v>
      </c>
      <c r="O110" s="90">
        <v>0</v>
      </c>
      <c r="P110" s="90">
        <v>0</v>
      </c>
      <c r="Q110" s="90">
        <v>0</v>
      </c>
      <c r="R110" s="90">
        <v>0</v>
      </c>
      <c r="S110" s="93" t="s">
        <v>392</v>
      </c>
      <c r="T110" s="141" t="str">
        <f>searchValues!L116</f>
        <v>Alaska</v>
      </c>
      <c r="U110" s="93" t="s">
        <v>109</v>
      </c>
      <c r="V110" s="93"/>
      <c r="W110" s="182"/>
      <c r="X110" s="19" t="str">
        <f>searchValues!F116</f>
        <v>mzqZEiYzg Automation</v>
      </c>
    </row>
    <row r="111" spans="1:24" x14ac:dyDescent="0.25">
      <c r="A111" s="4" t="s">
        <v>725</v>
      </c>
      <c r="B111" s="19" t="s">
        <v>389</v>
      </c>
      <c r="C111" s="19" t="str">
        <f>searchValues!F117</f>
        <v>mzqZEiYzg Automation</v>
      </c>
      <c r="D111" s="17" t="s">
        <v>391</v>
      </c>
      <c r="E111" s="17" t="s">
        <v>104</v>
      </c>
      <c r="F111" s="17" t="s">
        <v>392</v>
      </c>
      <c r="G111" s="114">
        <f ca="1">searchValues!E117-10000</f>
        <v>34326</v>
      </c>
      <c r="H111" s="88">
        <f t="shared" ca="1" si="1"/>
        <v>44326.690647685187</v>
      </c>
      <c r="I111" s="17" t="s">
        <v>119</v>
      </c>
      <c r="J111" s="17">
        <v>1161</v>
      </c>
      <c r="K111" s="91">
        <f ca="1">searchValues!E117-3650</f>
        <v>40676</v>
      </c>
      <c r="L111" s="115">
        <f ca="1">searchValues!E117-3250</f>
        <v>41076</v>
      </c>
      <c r="M111" s="90" t="s">
        <v>132</v>
      </c>
      <c r="N111" s="90" t="s">
        <v>135</v>
      </c>
      <c r="O111" s="90">
        <v>0</v>
      </c>
      <c r="P111" s="90">
        <v>0</v>
      </c>
      <c r="Q111" s="90">
        <v>0</v>
      </c>
      <c r="R111" s="90">
        <v>0</v>
      </c>
      <c r="S111" s="93" t="s">
        <v>392</v>
      </c>
      <c r="T111" s="141" t="str">
        <f>searchValues!L117</f>
        <v>Alaska</v>
      </c>
      <c r="U111" s="93" t="s">
        <v>109</v>
      </c>
      <c r="V111" s="93"/>
      <c r="W111" s="182"/>
      <c r="X111" s="19" t="str">
        <f>searchValues!F117</f>
        <v>mzqZEiYzg Automation</v>
      </c>
    </row>
    <row r="112" spans="1:24" x14ac:dyDescent="0.25">
      <c r="A112" s="4" t="s">
        <v>726</v>
      </c>
      <c r="B112" s="19" t="s">
        <v>389</v>
      </c>
      <c r="C112" s="19">
        <f>searchValues!F118</f>
        <v>0</v>
      </c>
      <c r="D112" s="17" t="s">
        <v>391</v>
      </c>
      <c r="E112" s="17" t="s">
        <v>104</v>
      </c>
      <c r="F112" s="17" t="s">
        <v>392</v>
      </c>
      <c r="G112" s="114">
        <f ca="1">searchValues!E118-10000</f>
        <v>34326</v>
      </c>
      <c r="H112" s="88">
        <f t="shared" ca="1" si="1"/>
        <v>44326.690647685187</v>
      </c>
      <c r="I112" s="17" t="s">
        <v>119</v>
      </c>
      <c r="J112" s="17">
        <v>1161</v>
      </c>
      <c r="K112" s="91">
        <f ca="1">searchValues!E118-3650</f>
        <v>40676</v>
      </c>
      <c r="L112" s="115">
        <f ca="1">searchValues!E118-3250</f>
        <v>41076</v>
      </c>
      <c r="M112" s="90" t="s">
        <v>132</v>
      </c>
      <c r="N112" s="90" t="s">
        <v>135</v>
      </c>
      <c r="O112" s="90">
        <v>0</v>
      </c>
      <c r="P112" s="90">
        <v>0</v>
      </c>
      <c r="Q112" s="90">
        <v>0</v>
      </c>
      <c r="R112" s="90">
        <v>0</v>
      </c>
      <c r="S112" s="93" t="s">
        <v>392</v>
      </c>
      <c r="T112" s="141" t="str">
        <f>searchValues!L118</f>
        <v>Alaska</v>
      </c>
      <c r="U112" s="93" t="s">
        <v>109</v>
      </c>
      <c r="V112" s="93"/>
      <c r="W112" s="182"/>
      <c r="X112" s="19">
        <f>searchValues!F118</f>
        <v>0</v>
      </c>
    </row>
    <row r="113" spans="1:24" x14ac:dyDescent="0.25">
      <c r="A113" s="4" t="s">
        <v>727</v>
      </c>
      <c r="B113" s="19" t="s">
        <v>389</v>
      </c>
      <c r="C113" s="19">
        <f>searchValues!F119</f>
        <v>0</v>
      </c>
      <c r="D113" s="17" t="s">
        <v>391</v>
      </c>
      <c r="E113" s="17" t="s">
        <v>104</v>
      </c>
      <c r="F113" s="17" t="s">
        <v>392</v>
      </c>
      <c r="G113" s="114">
        <f ca="1">searchValues!E119-10000</f>
        <v>34326</v>
      </c>
      <c r="H113" s="88">
        <f t="shared" ca="1" si="1"/>
        <v>44326.690647685187</v>
      </c>
      <c r="I113" s="17" t="s">
        <v>119</v>
      </c>
      <c r="J113" s="17">
        <v>1161</v>
      </c>
      <c r="K113" s="91">
        <f ca="1">searchValues!E119-3650</f>
        <v>40676</v>
      </c>
      <c r="L113" s="115">
        <f ca="1">searchValues!E119-3250</f>
        <v>41076</v>
      </c>
      <c r="M113" s="90" t="s">
        <v>132</v>
      </c>
      <c r="N113" s="90" t="s">
        <v>135</v>
      </c>
      <c r="O113" s="90">
        <v>0</v>
      </c>
      <c r="P113" s="90">
        <v>0</v>
      </c>
      <c r="Q113" s="90">
        <v>0</v>
      </c>
      <c r="R113" s="90">
        <v>0</v>
      </c>
      <c r="S113" s="93" t="s">
        <v>392</v>
      </c>
      <c r="T113" s="141" t="str">
        <f>searchValues!L119</f>
        <v>Alaska</v>
      </c>
      <c r="U113" s="93" t="s">
        <v>109</v>
      </c>
      <c r="V113" s="93"/>
      <c r="W113" s="182"/>
      <c r="X113" s="19">
        <f>searchValues!F119</f>
        <v>0</v>
      </c>
    </row>
    <row r="114" spans="1:24" x14ac:dyDescent="0.25">
      <c r="A114" s="4" t="s">
        <v>728</v>
      </c>
      <c r="B114" s="19" t="s">
        <v>389</v>
      </c>
      <c r="C114" s="19">
        <f>searchValues!F120</f>
        <v>0</v>
      </c>
      <c r="D114" s="17" t="s">
        <v>391</v>
      </c>
      <c r="E114" s="17" t="s">
        <v>104</v>
      </c>
      <c r="F114" s="17" t="s">
        <v>392</v>
      </c>
      <c r="G114" s="114">
        <f ca="1">searchValues!E120-10000</f>
        <v>34326</v>
      </c>
      <c r="H114" s="88">
        <f t="shared" ca="1" si="1"/>
        <v>44326.690647685187</v>
      </c>
      <c r="I114" s="17" t="s">
        <v>119</v>
      </c>
      <c r="J114" s="17">
        <v>1161</v>
      </c>
      <c r="K114" s="91">
        <f ca="1">searchValues!E120-3650</f>
        <v>40676</v>
      </c>
      <c r="L114" s="115">
        <f ca="1">searchValues!E120-3250</f>
        <v>41076</v>
      </c>
      <c r="M114" s="90" t="s">
        <v>132</v>
      </c>
      <c r="N114" s="90" t="s">
        <v>135</v>
      </c>
      <c r="O114" s="90">
        <v>0</v>
      </c>
      <c r="P114" s="90">
        <v>0</v>
      </c>
      <c r="Q114" s="90">
        <v>0</v>
      </c>
      <c r="R114" s="90">
        <v>0</v>
      </c>
      <c r="S114" s="93" t="s">
        <v>392</v>
      </c>
      <c r="T114" s="141" t="str">
        <f>searchValues!L120</f>
        <v>Alaska</v>
      </c>
      <c r="U114" s="93" t="s">
        <v>109</v>
      </c>
      <c r="V114" s="93"/>
      <c r="W114" s="182"/>
      <c r="X114" s="19">
        <f>searchValues!F120</f>
        <v>0</v>
      </c>
    </row>
    <row r="115" spans="1:24" x14ac:dyDescent="0.25">
      <c r="A115" s="4" t="s">
        <v>729</v>
      </c>
      <c r="B115" s="19" t="s">
        <v>389</v>
      </c>
      <c r="C115" s="19">
        <f>searchValues!F121</f>
        <v>0</v>
      </c>
      <c r="D115" s="17" t="s">
        <v>391</v>
      </c>
      <c r="E115" s="17" t="s">
        <v>104</v>
      </c>
      <c r="F115" s="17" t="s">
        <v>392</v>
      </c>
      <c r="G115" s="114">
        <f ca="1">searchValues!E121-10000</f>
        <v>34326</v>
      </c>
      <c r="H115" s="88">
        <f t="shared" ca="1" si="1"/>
        <v>44326.690647685187</v>
      </c>
      <c r="I115" s="17" t="s">
        <v>119</v>
      </c>
      <c r="J115" s="17">
        <v>1161</v>
      </c>
      <c r="K115" s="91">
        <f ca="1">searchValues!E121-3650</f>
        <v>40676</v>
      </c>
      <c r="L115" s="115">
        <f ca="1">searchValues!E121-3250</f>
        <v>41076</v>
      </c>
      <c r="M115" s="90" t="s">
        <v>132</v>
      </c>
      <c r="N115" s="90" t="s">
        <v>135</v>
      </c>
      <c r="O115" s="90">
        <v>0</v>
      </c>
      <c r="P115" s="90">
        <v>0</v>
      </c>
      <c r="Q115" s="90">
        <v>0</v>
      </c>
      <c r="R115" s="90">
        <v>0</v>
      </c>
      <c r="S115" s="93" t="s">
        <v>392</v>
      </c>
      <c r="T115" s="141" t="str">
        <f>searchValues!L121</f>
        <v>Alaska</v>
      </c>
      <c r="U115" s="93" t="s">
        <v>109</v>
      </c>
      <c r="V115" s="93"/>
      <c r="W115" s="182"/>
      <c r="X115" s="19">
        <f>searchValues!F121</f>
        <v>0</v>
      </c>
    </row>
    <row r="116" spans="1:24" x14ac:dyDescent="0.25">
      <c r="A116" s="4" t="s">
        <v>730</v>
      </c>
      <c r="B116" s="19" t="s">
        <v>389</v>
      </c>
      <c r="C116" s="19">
        <f>searchValues!F122</f>
        <v>0</v>
      </c>
      <c r="D116" s="17" t="s">
        <v>391</v>
      </c>
      <c r="E116" s="17" t="s">
        <v>104</v>
      </c>
      <c r="F116" s="17" t="s">
        <v>392</v>
      </c>
      <c r="G116" s="114">
        <f ca="1">searchValues!E122-10000</f>
        <v>34326</v>
      </c>
      <c r="H116" s="88">
        <f t="shared" ca="1" si="1"/>
        <v>44326.690647685187</v>
      </c>
      <c r="I116" s="17" t="s">
        <v>119</v>
      </c>
      <c r="J116" s="17">
        <v>1161</v>
      </c>
      <c r="K116" s="91">
        <f ca="1">searchValues!E122-3650</f>
        <v>40676</v>
      </c>
      <c r="L116" s="115">
        <f ca="1">searchValues!E122-3250</f>
        <v>41076</v>
      </c>
      <c r="M116" s="90" t="s">
        <v>132</v>
      </c>
      <c r="N116" s="90" t="s">
        <v>135</v>
      </c>
      <c r="O116" s="90">
        <v>0</v>
      </c>
      <c r="P116" s="90">
        <v>0</v>
      </c>
      <c r="Q116" s="90">
        <v>0</v>
      </c>
      <c r="R116" s="90">
        <v>0</v>
      </c>
      <c r="S116" s="93" t="s">
        <v>392</v>
      </c>
      <c r="T116" s="141" t="str">
        <f>searchValues!L122</f>
        <v>Alaska</v>
      </c>
      <c r="U116" s="93" t="s">
        <v>109</v>
      </c>
      <c r="V116" s="93"/>
      <c r="W116" s="182"/>
      <c r="X116" s="19">
        <f>searchValues!F122</f>
        <v>0</v>
      </c>
    </row>
    <row r="117" spans="1:24" x14ac:dyDescent="0.25">
      <c r="A117" s="4" t="s">
        <v>731</v>
      </c>
      <c r="B117" s="19" t="s">
        <v>389</v>
      </c>
      <c r="C117" s="19">
        <f>searchValues!F123</f>
        <v>0</v>
      </c>
      <c r="D117" s="17" t="s">
        <v>391</v>
      </c>
      <c r="E117" s="17" t="s">
        <v>104</v>
      </c>
      <c r="F117" s="17" t="s">
        <v>392</v>
      </c>
      <c r="G117" s="114">
        <f ca="1">searchValues!E123-10000</f>
        <v>34326</v>
      </c>
      <c r="H117" s="88">
        <f t="shared" ca="1" si="1"/>
        <v>44326.690647685187</v>
      </c>
      <c r="I117" s="17" t="s">
        <v>119</v>
      </c>
      <c r="J117" s="17">
        <v>1161</v>
      </c>
      <c r="K117" s="91">
        <f ca="1">searchValues!E123-3650</f>
        <v>40676</v>
      </c>
      <c r="L117" s="115">
        <f ca="1">searchValues!E123-3250</f>
        <v>41076</v>
      </c>
      <c r="M117" s="90" t="s">
        <v>132</v>
      </c>
      <c r="N117" s="90" t="s">
        <v>135</v>
      </c>
      <c r="O117" s="90">
        <v>0</v>
      </c>
      <c r="P117" s="90">
        <v>0</v>
      </c>
      <c r="Q117" s="90">
        <v>0</v>
      </c>
      <c r="R117" s="90">
        <v>0</v>
      </c>
      <c r="S117" s="93" t="s">
        <v>392</v>
      </c>
      <c r="T117" s="141" t="str">
        <f>searchValues!L123</f>
        <v>Alaska</v>
      </c>
      <c r="U117" s="93" t="s">
        <v>109</v>
      </c>
      <c r="V117" s="93"/>
      <c r="W117" s="182"/>
      <c r="X117" s="19">
        <f>searchValues!F123</f>
        <v>0</v>
      </c>
    </row>
    <row r="118" spans="1:24" x14ac:dyDescent="0.25">
      <c r="A118" s="4" t="s">
        <v>732</v>
      </c>
      <c r="B118" s="19" t="s">
        <v>389</v>
      </c>
      <c r="C118" s="19">
        <f>searchValues!F124</f>
        <v>0</v>
      </c>
      <c r="D118" s="17" t="s">
        <v>391</v>
      </c>
      <c r="E118" s="17" t="s">
        <v>104</v>
      </c>
      <c r="F118" s="17" t="s">
        <v>392</v>
      </c>
      <c r="G118" s="114">
        <f ca="1">searchValues!E124-10000</f>
        <v>34326</v>
      </c>
      <c r="H118" s="88">
        <f t="shared" ca="1" si="1"/>
        <v>44326.690647685187</v>
      </c>
      <c r="I118" s="17" t="s">
        <v>119</v>
      </c>
      <c r="J118" s="17">
        <v>1161</v>
      </c>
      <c r="K118" s="91">
        <f ca="1">searchValues!E124-3650</f>
        <v>40676</v>
      </c>
      <c r="L118" s="115">
        <f ca="1">searchValues!E124-3250</f>
        <v>41076</v>
      </c>
      <c r="M118" s="90" t="s">
        <v>132</v>
      </c>
      <c r="N118" s="90" t="s">
        <v>135</v>
      </c>
      <c r="O118" s="90">
        <v>0</v>
      </c>
      <c r="P118" s="90">
        <v>0</v>
      </c>
      <c r="Q118" s="90">
        <v>0</v>
      </c>
      <c r="R118" s="90">
        <v>0</v>
      </c>
      <c r="S118" s="93" t="s">
        <v>392</v>
      </c>
      <c r="T118" s="141" t="str">
        <f>searchValues!L124</f>
        <v>Alaska</v>
      </c>
      <c r="U118" s="93" t="s">
        <v>109</v>
      </c>
      <c r="V118" s="93"/>
      <c r="W118" s="182"/>
      <c r="X118" s="19">
        <f>searchValues!F124</f>
        <v>0</v>
      </c>
    </row>
    <row r="119" spans="1:24" x14ac:dyDescent="0.25">
      <c r="A119" s="4" t="s">
        <v>733</v>
      </c>
      <c r="B119" s="19" t="s">
        <v>389</v>
      </c>
      <c r="C119" s="19">
        <f>searchValues!F125</f>
        <v>0</v>
      </c>
      <c r="D119" s="17" t="s">
        <v>391</v>
      </c>
      <c r="E119" s="17" t="s">
        <v>104</v>
      </c>
      <c r="F119" s="17" t="s">
        <v>392</v>
      </c>
      <c r="G119" s="114">
        <f ca="1">searchValues!E125-10000</f>
        <v>34326</v>
      </c>
      <c r="H119" s="88">
        <f t="shared" ca="1" si="1"/>
        <v>44326.690647685187</v>
      </c>
      <c r="I119" s="17" t="s">
        <v>119</v>
      </c>
      <c r="J119" s="17">
        <v>1161</v>
      </c>
      <c r="K119" s="91">
        <f ca="1">searchValues!E125-3650</f>
        <v>40676</v>
      </c>
      <c r="L119" s="115">
        <f ca="1">searchValues!E125-3250</f>
        <v>41076</v>
      </c>
      <c r="M119" s="90" t="s">
        <v>132</v>
      </c>
      <c r="N119" s="90" t="s">
        <v>135</v>
      </c>
      <c r="O119" s="90">
        <v>0</v>
      </c>
      <c r="P119" s="90">
        <v>0</v>
      </c>
      <c r="Q119" s="90">
        <v>0</v>
      </c>
      <c r="R119" s="90">
        <v>0</v>
      </c>
      <c r="S119" s="93" t="s">
        <v>392</v>
      </c>
      <c r="T119" s="141" t="str">
        <f>searchValues!L125</f>
        <v>Alaska</v>
      </c>
      <c r="U119" s="93" t="s">
        <v>109</v>
      </c>
      <c r="V119" s="93"/>
      <c r="W119" s="182"/>
      <c r="X119" s="19">
        <f>searchValues!F125</f>
        <v>0</v>
      </c>
    </row>
    <row r="120" spans="1:24" x14ac:dyDescent="0.25">
      <c r="A120" s="4" t="s">
        <v>734</v>
      </c>
      <c r="B120" s="19" t="s">
        <v>389</v>
      </c>
      <c r="C120" s="19">
        <f>searchValues!F126</f>
        <v>0</v>
      </c>
      <c r="D120" s="17" t="s">
        <v>391</v>
      </c>
      <c r="E120" s="17" t="s">
        <v>104</v>
      </c>
      <c r="F120" s="17" t="s">
        <v>392</v>
      </c>
      <c r="G120" s="114">
        <f ca="1">searchValues!E126-10000</f>
        <v>34326</v>
      </c>
      <c r="H120" s="88">
        <f t="shared" ca="1" si="1"/>
        <v>44326.690647685187</v>
      </c>
      <c r="I120" s="17" t="s">
        <v>119</v>
      </c>
      <c r="J120" s="17">
        <v>1161</v>
      </c>
      <c r="K120" s="91">
        <f ca="1">searchValues!E126-3650</f>
        <v>40676</v>
      </c>
      <c r="L120" s="115">
        <f ca="1">searchValues!E126-3250</f>
        <v>41076</v>
      </c>
      <c r="M120" s="90" t="s">
        <v>132</v>
      </c>
      <c r="N120" s="90" t="s">
        <v>135</v>
      </c>
      <c r="O120" s="90">
        <v>0</v>
      </c>
      <c r="P120" s="90">
        <v>0</v>
      </c>
      <c r="Q120" s="90">
        <v>0</v>
      </c>
      <c r="R120" s="90">
        <v>0</v>
      </c>
      <c r="S120" s="93" t="s">
        <v>392</v>
      </c>
      <c r="T120" s="141" t="str">
        <f>searchValues!L126</f>
        <v>Alaska</v>
      </c>
      <c r="U120" s="93" t="s">
        <v>109</v>
      </c>
      <c r="V120" s="93"/>
      <c r="W120" s="182"/>
      <c r="X120" s="19">
        <f>searchValues!F126</f>
        <v>0</v>
      </c>
    </row>
    <row r="121" spans="1:24" x14ac:dyDescent="0.25">
      <c r="A121" s="4" t="s">
        <v>735</v>
      </c>
      <c r="B121" s="19" t="s">
        <v>389</v>
      </c>
      <c r="C121" s="19">
        <f>searchValues!F127</f>
        <v>0</v>
      </c>
      <c r="D121" s="17" t="s">
        <v>391</v>
      </c>
      <c r="E121" s="17" t="s">
        <v>104</v>
      </c>
      <c r="F121" s="17" t="s">
        <v>392</v>
      </c>
      <c r="G121" s="114">
        <f ca="1">searchValues!E127-10000</f>
        <v>34326</v>
      </c>
      <c r="H121" s="88">
        <f t="shared" ca="1" si="1"/>
        <v>44326.690647685187</v>
      </c>
      <c r="I121" s="17" t="s">
        <v>119</v>
      </c>
      <c r="J121" s="17">
        <v>1161</v>
      </c>
      <c r="K121" s="91">
        <f ca="1">searchValues!E127-3650</f>
        <v>40676</v>
      </c>
      <c r="L121" s="115">
        <f ca="1">searchValues!E127-3250</f>
        <v>41076</v>
      </c>
      <c r="M121" s="90" t="s">
        <v>132</v>
      </c>
      <c r="N121" s="90" t="s">
        <v>135</v>
      </c>
      <c r="O121" s="90">
        <v>0</v>
      </c>
      <c r="P121" s="90">
        <v>0</v>
      </c>
      <c r="Q121" s="90">
        <v>0</v>
      </c>
      <c r="R121" s="90">
        <v>0</v>
      </c>
      <c r="S121" s="93" t="s">
        <v>392</v>
      </c>
      <c r="T121" s="141" t="str">
        <f>searchValues!L127</f>
        <v>Alaska</v>
      </c>
      <c r="U121" s="93" t="s">
        <v>109</v>
      </c>
      <c r="V121" s="93"/>
      <c r="W121" s="182"/>
      <c r="X121" s="19">
        <f>searchValues!F127</f>
        <v>0</v>
      </c>
    </row>
    <row r="122" spans="1:24" x14ac:dyDescent="0.25">
      <c r="A122" s="4" t="s">
        <v>736</v>
      </c>
      <c r="B122" s="19" t="s">
        <v>389</v>
      </c>
      <c r="C122" s="19">
        <f>searchValues!F128</f>
        <v>0</v>
      </c>
      <c r="D122" s="17" t="s">
        <v>391</v>
      </c>
      <c r="E122" s="17" t="s">
        <v>104</v>
      </c>
      <c r="F122" s="17" t="s">
        <v>392</v>
      </c>
      <c r="G122" s="114">
        <f ca="1">searchValues!E128-10000</f>
        <v>34326</v>
      </c>
      <c r="H122" s="88">
        <f t="shared" ca="1" si="1"/>
        <v>44326.690647685187</v>
      </c>
      <c r="I122" s="17" t="s">
        <v>119</v>
      </c>
      <c r="J122" s="17">
        <v>1161</v>
      </c>
      <c r="K122" s="91">
        <f ca="1">searchValues!E128-3650</f>
        <v>40676</v>
      </c>
      <c r="L122" s="115">
        <f ca="1">searchValues!E128-3250</f>
        <v>41076</v>
      </c>
      <c r="M122" s="90" t="s">
        <v>132</v>
      </c>
      <c r="N122" s="90" t="s">
        <v>135</v>
      </c>
      <c r="O122" s="90">
        <v>0</v>
      </c>
      <c r="P122" s="90">
        <v>0</v>
      </c>
      <c r="Q122" s="90">
        <v>0</v>
      </c>
      <c r="R122" s="90">
        <v>0</v>
      </c>
      <c r="S122" s="93" t="s">
        <v>392</v>
      </c>
      <c r="T122" s="141" t="str">
        <f>searchValues!L128</f>
        <v>Alaska</v>
      </c>
      <c r="U122" s="93" t="s">
        <v>109</v>
      </c>
      <c r="V122" s="93"/>
      <c r="W122" s="182"/>
      <c r="X122" s="19">
        <f>searchValues!F128</f>
        <v>0</v>
      </c>
    </row>
    <row r="123" spans="1:24" x14ac:dyDescent="0.25">
      <c r="A123" s="4" t="s">
        <v>737</v>
      </c>
      <c r="B123" s="19" t="s">
        <v>389</v>
      </c>
      <c r="C123" s="19">
        <f>searchValues!F129</f>
        <v>0</v>
      </c>
      <c r="D123" s="17" t="s">
        <v>391</v>
      </c>
      <c r="E123" s="17" t="s">
        <v>104</v>
      </c>
      <c r="F123" s="17" t="s">
        <v>392</v>
      </c>
      <c r="G123" s="114">
        <f ca="1">searchValues!E129-10000</f>
        <v>34326</v>
      </c>
      <c r="H123" s="88">
        <f t="shared" ca="1" si="1"/>
        <v>44326.690647685187</v>
      </c>
      <c r="I123" s="17" t="s">
        <v>119</v>
      </c>
      <c r="J123" s="17">
        <v>1161</v>
      </c>
      <c r="K123" s="91">
        <f ca="1">searchValues!E129-3650</f>
        <v>40676</v>
      </c>
      <c r="L123" s="115">
        <f ca="1">searchValues!E129-3250</f>
        <v>41076</v>
      </c>
      <c r="M123" s="90" t="s">
        <v>132</v>
      </c>
      <c r="N123" s="90" t="s">
        <v>135</v>
      </c>
      <c r="O123" s="90">
        <v>0</v>
      </c>
      <c r="P123" s="90">
        <v>0</v>
      </c>
      <c r="Q123" s="90">
        <v>0</v>
      </c>
      <c r="R123" s="90">
        <v>0</v>
      </c>
      <c r="S123" s="93" t="s">
        <v>392</v>
      </c>
      <c r="T123" s="141" t="str">
        <f>searchValues!L129</f>
        <v>Alaska</v>
      </c>
      <c r="U123" s="93" t="s">
        <v>109</v>
      </c>
      <c r="V123" s="93"/>
      <c r="W123" s="182"/>
      <c r="X123" s="19">
        <f>searchValues!F129</f>
        <v>0</v>
      </c>
    </row>
    <row r="124" spans="1:24" x14ac:dyDescent="0.25">
      <c r="A124" s="4" t="s">
        <v>738</v>
      </c>
      <c r="B124" s="19" t="s">
        <v>389</v>
      </c>
      <c r="C124" s="19">
        <f>searchValues!F130</f>
        <v>0</v>
      </c>
      <c r="D124" s="17" t="s">
        <v>391</v>
      </c>
      <c r="E124" s="17" t="s">
        <v>104</v>
      </c>
      <c r="F124" s="17" t="s">
        <v>392</v>
      </c>
      <c r="G124" s="114">
        <f ca="1">searchValues!E130-10000</f>
        <v>34326</v>
      </c>
      <c r="H124" s="88">
        <f t="shared" ca="1" si="1"/>
        <v>44326.690647685187</v>
      </c>
      <c r="I124" s="17" t="s">
        <v>119</v>
      </c>
      <c r="J124" s="17">
        <v>1161</v>
      </c>
      <c r="K124" s="91">
        <f ca="1">searchValues!E130-3650</f>
        <v>40676</v>
      </c>
      <c r="L124" s="115">
        <f ca="1">searchValues!E130-3250</f>
        <v>41076</v>
      </c>
      <c r="M124" s="90" t="s">
        <v>132</v>
      </c>
      <c r="N124" s="90" t="s">
        <v>135</v>
      </c>
      <c r="O124" s="90">
        <v>0</v>
      </c>
      <c r="P124" s="90">
        <v>0</v>
      </c>
      <c r="Q124" s="90">
        <v>0</v>
      </c>
      <c r="R124" s="90">
        <v>0</v>
      </c>
      <c r="S124" s="93" t="s">
        <v>392</v>
      </c>
      <c r="T124" s="141" t="str">
        <f>searchValues!L130</f>
        <v>Alaska</v>
      </c>
      <c r="U124" s="93" t="s">
        <v>109</v>
      </c>
      <c r="V124" s="93"/>
      <c r="W124" s="182"/>
      <c r="X124" s="19">
        <f>searchValues!F130</f>
        <v>0</v>
      </c>
    </row>
    <row r="125" spans="1:24" x14ac:dyDescent="0.25">
      <c r="A125" s="4" t="s">
        <v>739</v>
      </c>
      <c r="B125" s="19" t="s">
        <v>389</v>
      </c>
      <c r="C125" s="19">
        <f>searchValues!F131</f>
        <v>0</v>
      </c>
      <c r="D125" s="17" t="s">
        <v>391</v>
      </c>
      <c r="E125" s="17" t="s">
        <v>104</v>
      </c>
      <c r="F125" s="17" t="s">
        <v>392</v>
      </c>
      <c r="G125" s="114">
        <f ca="1">searchValues!E131-10000</f>
        <v>34326</v>
      </c>
      <c r="H125" s="88">
        <f t="shared" ca="1" si="1"/>
        <v>44326.690647685187</v>
      </c>
      <c r="I125" s="17" t="s">
        <v>119</v>
      </c>
      <c r="J125" s="17">
        <v>1161</v>
      </c>
      <c r="K125" s="91">
        <f ca="1">searchValues!E131-3650</f>
        <v>40676</v>
      </c>
      <c r="L125" s="115">
        <f ca="1">searchValues!E131-3250</f>
        <v>41076</v>
      </c>
      <c r="M125" s="90" t="s">
        <v>132</v>
      </c>
      <c r="N125" s="90" t="s">
        <v>135</v>
      </c>
      <c r="O125" s="90">
        <v>0</v>
      </c>
      <c r="P125" s="90">
        <v>0</v>
      </c>
      <c r="Q125" s="90">
        <v>0</v>
      </c>
      <c r="R125" s="90">
        <v>0</v>
      </c>
      <c r="S125" s="93" t="s">
        <v>392</v>
      </c>
      <c r="T125" s="141" t="str">
        <f>searchValues!L131</f>
        <v>Alaska</v>
      </c>
      <c r="U125" s="93" t="s">
        <v>109</v>
      </c>
      <c r="V125" s="93"/>
      <c r="W125" s="182"/>
      <c r="X125" s="19">
        <f>searchValues!F131</f>
        <v>0</v>
      </c>
    </row>
    <row r="126" spans="1:24" x14ac:dyDescent="0.25">
      <c r="A126" s="4" t="s">
        <v>740</v>
      </c>
      <c r="B126" s="19" t="s">
        <v>389</v>
      </c>
      <c r="C126" s="19">
        <f>searchValues!F132</f>
        <v>0</v>
      </c>
      <c r="D126" s="17" t="s">
        <v>391</v>
      </c>
      <c r="E126" s="17" t="s">
        <v>104</v>
      </c>
      <c r="F126" s="17" t="s">
        <v>392</v>
      </c>
      <c r="G126" s="114">
        <f ca="1">searchValues!E132-10000</f>
        <v>34326</v>
      </c>
      <c r="H126" s="88">
        <f t="shared" ca="1" si="1"/>
        <v>44326.690647685187</v>
      </c>
      <c r="I126" s="17" t="s">
        <v>119</v>
      </c>
      <c r="J126" s="17">
        <v>1161</v>
      </c>
      <c r="K126" s="91">
        <f ca="1">searchValues!E132-3650</f>
        <v>40676</v>
      </c>
      <c r="L126" s="115">
        <f ca="1">searchValues!E132-3250</f>
        <v>41076</v>
      </c>
      <c r="M126" s="90" t="s">
        <v>132</v>
      </c>
      <c r="N126" s="90" t="s">
        <v>135</v>
      </c>
      <c r="O126" s="90">
        <v>0</v>
      </c>
      <c r="P126" s="90">
        <v>0</v>
      </c>
      <c r="Q126" s="90">
        <v>0</v>
      </c>
      <c r="R126" s="90">
        <v>0</v>
      </c>
      <c r="S126" s="93" t="s">
        <v>392</v>
      </c>
      <c r="T126" s="141" t="str">
        <f>searchValues!L132</f>
        <v>Alaska</v>
      </c>
      <c r="U126" s="93" t="s">
        <v>109</v>
      </c>
      <c r="V126" s="93"/>
      <c r="W126" s="182"/>
      <c r="X126" s="19">
        <f>searchValues!F132</f>
        <v>0</v>
      </c>
    </row>
    <row r="127" spans="1:24" x14ac:dyDescent="0.25">
      <c r="A127" s="4" t="s">
        <v>741</v>
      </c>
      <c r="B127" s="19" t="s">
        <v>389</v>
      </c>
      <c r="C127" s="19">
        <f>searchValues!F133</f>
        <v>0</v>
      </c>
      <c r="D127" s="17" t="s">
        <v>391</v>
      </c>
      <c r="E127" s="17" t="s">
        <v>104</v>
      </c>
      <c r="F127" s="17" t="s">
        <v>392</v>
      </c>
      <c r="G127" s="114">
        <f ca="1">searchValues!E133-10000</f>
        <v>34326</v>
      </c>
      <c r="H127" s="88">
        <f t="shared" ca="1" si="1"/>
        <v>44326.690647685187</v>
      </c>
      <c r="I127" s="17" t="s">
        <v>119</v>
      </c>
      <c r="J127" s="17">
        <v>1161</v>
      </c>
      <c r="K127" s="91">
        <f ca="1">searchValues!E133-3650</f>
        <v>40676</v>
      </c>
      <c r="L127" s="115">
        <f ca="1">searchValues!E133-3250</f>
        <v>41076</v>
      </c>
      <c r="M127" s="90" t="s">
        <v>132</v>
      </c>
      <c r="N127" s="90" t="s">
        <v>135</v>
      </c>
      <c r="O127" s="90">
        <v>0</v>
      </c>
      <c r="P127" s="90">
        <v>0</v>
      </c>
      <c r="Q127" s="90">
        <v>0</v>
      </c>
      <c r="R127" s="90">
        <v>0</v>
      </c>
      <c r="S127" s="93" t="s">
        <v>392</v>
      </c>
      <c r="T127" s="141" t="str">
        <f>searchValues!L133</f>
        <v>Alaska</v>
      </c>
      <c r="U127" s="93" t="s">
        <v>109</v>
      </c>
      <c r="V127" s="93"/>
      <c r="W127" s="182"/>
      <c r="X127" s="19">
        <f>searchValues!F133</f>
        <v>0</v>
      </c>
    </row>
    <row r="128" spans="1:24" x14ac:dyDescent="0.25">
      <c r="A128" s="4" t="s">
        <v>742</v>
      </c>
      <c r="B128" s="19" t="s">
        <v>389</v>
      </c>
      <c r="C128" s="19">
        <f>searchValues!F134</f>
        <v>0</v>
      </c>
      <c r="D128" s="17" t="s">
        <v>391</v>
      </c>
      <c r="E128" s="17" t="s">
        <v>104</v>
      </c>
      <c r="F128" s="17" t="s">
        <v>392</v>
      </c>
      <c r="G128" s="114">
        <f ca="1">searchValues!E134-10000</f>
        <v>34326</v>
      </c>
      <c r="H128" s="88">
        <f t="shared" ca="1" si="1"/>
        <v>44326.690647685187</v>
      </c>
      <c r="I128" s="17" t="s">
        <v>119</v>
      </c>
      <c r="J128" s="17">
        <v>1161</v>
      </c>
      <c r="K128" s="91">
        <f ca="1">searchValues!E134-3650</f>
        <v>40676</v>
      </c>
      <c r="L128" s="115">
        <f ca="1">searchValues!E134-3250</f>
        <v>41076</v>
      </c>
      <c r="M128" s="90" t="s">
        <v>132</v>
      </c>
      <c r="N128" s="90" t="s">
        <v>135</v>
      </c>
      <c r="O128" s="90">
        <v>0</v>
      </c>
      <c r="P128" s="90">
        <v>0</v>
      </c>
      <c r="Q128" s="90">
        <v>0</v>
      </c>
      <c r="R128" s="90">
        <v>0</v>
      </c>
      <c r="S128" s="93" t="s">
        <v>392</v>
      </c>
      <c r="T128" s="141" t="str">
        <f>searchValues!L134</f>
        <v>Alaska</v>
      </c>
      <c r="U128" s="93" t="s">
        <v>109</v>
      </c>
      <c r="V128" s="93"/>
      <c r="W128" s="182"/>
      <c r="X128" s="19">
        <f>searchValues!F134</f>
        <v>0</v>
      </c>
    </row>
    <row r="129" spans="1:24" x14ac:dyDescent="0.25">
      <c r="A129" s="4" t="s">
        <v>743</v>
      </c>
      <c r="B129" s="19" t="s">
        <v>389</v>
      </c>
      <c r="C129" s="19">
        <f>searchValues!F135</f>
        <v>0</v>
      </c>
      <c r="D129" s="17" t="s">
        <v>391</v>
      </c>
      <c r="E129" s="17" t="s">
        <v>104</v>
      </c>
      <c r="F129" s="17" t="s">
        <v>392</v>
      </c>
      <c r="G129" s="114">
        <f ca="1">searchValues!E135-10000</f>
        <v>34326</v>
      </c>
      <c r="H129" s="88">
        <f t="shared" ca="1" si="1"/>
        <v>44326.690647685187</v>
      </c>
      <c r="I129" s="17" t="s">
        <v>119</v>
      </c>
      <c r="J129" s="17">
        <v>1161</v>
      </c>
      <c r="K129" s="91">
        <f ca="1">searchValues!E135-3650</f>
        <v>40676</v>
      </c>
      <c r="L129" s="115">
        <f ca="1">searchValues!E135-3250</f>
        <v>41076</v>
      </c>
      <c r="M129" s="90" t="s">
        <v>132</v>
      </c>
      <c r="N129" s="90" t="s">
        <v>135</v>
      </c>
      <c r="O129" s="90">
        <v>0</v>
      </c>
      <c r="P129" s="90">
        <v>0</v>
      </c>
      <c r="Q129" s="90">
        <v>0</v>
      </c>
      <c r="R129" s="90">
        <v>0</v>
      </c>
      <c r="S129" s="93" t="s">
        <v>392</v>
      </c>
      <c r="T129" s="141" t="str">
        <f>searchValues!L135</f>
        <v>Alaska</v>
      </c>
      <c r="U129" s="93" t="s">
        <v>109</v>
      </c>
      <c r="V129" s="93"/>
      <c r="W129" s="182"/>
      <c r="X129" s="19">
        <f>searchValues!F135</f>
        <v>0</v>
      </c>
    </row>
    <row r="130" spans="1:24" x14ac:dyDescent="0.25">
      <c r="A130" s="4" t="s">
        <v>744</v>
      </c>
      <c r="B130" s="19" t="s">
        <v>389</v>
      </c>
      <c r="C130" s="19">
        <f>searchValues!F136</f>
        <v>0</v>
      </c>
      <c r="D130" s="17" t="s">
        <v>391</v>
      </c>
      <c r="E130" s="17" t="s">
        <v>104</v>
      </c>
      <c r="F130" s="17" t="s">
        <v>392</v>
      </c>
      <c r="G130" s="114">
        <f ca="1">searchValues!E136-10000</f>
        <v>34326</v>
      </c>
      <c r="H130" s="88">
        <f t="shared" ca="1" si="1"/>
        <v>44326.690647685187</v>
      </c>
      <c r="I130" s="17" t="s">
        <v>119</v>
      </c>
      <c r="J130" s="17">
        <v>1161</v>
      </c>
      <c r="K130" s="91">
        <f ca="1">searchValues!E136-3650</f>
        <v>40676</v>
      </c>
      <c r="L130" s="115">
        <f ca="1">searchValues!E136-3250</f>
        <v>41076</v>
      </c>
      <c r="M130" s="90" t="s">
        <v>132</v>
      </c>
      <c r="N130" s="90" t="s">
        <v>135</v>
      </c>
      <c r="O130" s="90">
        <v>0</v>
      </c>
      <c r="P130" s="90">
        <v>0</v>
      </c>
      <c r="Q130" s="90">
        <v>0</v>
      </c>
      <c r="R130" s="90">
        <v>0</v>
      </c>
      <c r="S130" s="93" t="s">
        <v>392</v>
      </c>
      <c r="T130" s="141" t="str">
        <f>searchValues!L136</f>
        <v>Alaska</v>
      </c>
      <c r="U130" s="93" t="s">
        <v>109</v>
      </c>
      <c r="V130" s="93"/>
      <c r="W130" s="182"/>
      <c r="X130" s="19">
        <f>searchValues!F136</f>
        <v>0</v>
      </c>
    </row>
    <row r="131" spans="1:24" x14ac:dyDescent="0.25">
      <c r="A131" s="4" t="s">
        <v>745</v>
      </c>
      <c r="B131" s="19" t="s">
        <v>389</v>
      </c>
      <c r="C131" s="19">
        <f>searchValues!F137</f>
        <v>0</v>
      </c>
      <c r="D131" s="17" t="s">
        <v>391</v>
      </c>
      <c r="E131" s="17" t="s">
        <v>104</v>
      </c>
      <c r="F131" s="17" t="s">
        <v>392</v>
      </c>
      <c r="G131" s="114">
        <f ca="1">searchValues!E137-10000</f>
        <v>34326</v>
      </c>
      <c r="H131" s="88">
        <f t="shared" ref="H131:H161" ca="1" si="2">NOW()</f>
        <v>44326.690647685187</v>
      </c>
      <c r="I131" s="17" t="s">
        <v>119</v>
      </c>
      <c r="J131" s="17">
        <v>1161</v>
      </c>
      <c r="K131" s="91">
        <f ca="1">searchValues!E137-3650</f>
        <v>40676</v>
      </c>
      <c r="L131" s="115">
        <f ca="1">searchValues!E137-3250</f>
        <v>41076</v>
      </c>
      <c r="M131" s="90" t="s">
        <v>132</v>
      </c>
      <c r="N131" s="90" t="s">
        <v>135</v>
      </c>
      <c r="O131" s="90">
        <v>0</v>
      </c>
      <c r="P131" s="90">
        <v>0</v>
      </c>
      <c r="Q131" s="90">
        <v>0</v>
      </c>
      <c r="R131" s="90">
        <v>0</v>
      </c>
      <c r="S131" s="93" t="s">
        <v>392</v>
      </c>
      <c r="T131" s="141" t="str">
        <f>searchValues!L137</f>
        <v>Alaska</v>
      </c>
      <c r="U131" s="93" t="s">
        <v>109</v>
      </c>
      <c r="V131" s="93"/>
      <c r="W131" s="182"/>
      <c r="X131" s="19">
        <f>searchValues!F137</f>
        <v>0</v>
      </c>
    </row>
    <row r="132" spans="1:24" x14ac:dyDescent="0.25">
      <c r="A132" s="4" t="s">
        <v>746</v>
      </c>
      <c r="B132" s="19" t="s">
        <v>389</v>
      </c>
      <c r="C132" s="19">
        <f>searchValues!F138</f>
        <v>0</v>
      </c>
      <c r="D132" s="17" t="s">
        <v>391</v>
      </c>
      <c r="E132" s="17" t="s">
        <v>104</v>
      </c>
      <c r="F132" s="17" t="s">
        <v>392</v>
      </c>
      <c r="G132" s="114">
        <f ca="1">searchValues!E138-10000</f>
        <v>34326</v>
      </c>
      <c r="H132" s="88">
        <f t="shared" ca="1" si="2"/>
        <v>44326.690647685187</v>
      </c>
      <c r="I132" s="17" t="s">
        <v>119</v>
      </c>
      <c r="J132" s="17">
        <v>1161</v>
      </c>
      <c r="K132" s="91">
        <f ca="1">searchValues!E138-3650</f>
        <v>40676</v>
      </c>
      <c r="L132" s="115">
        <f ca="1">searchValues!E138-3250</f>
        <v>41076</v>
      </c>
      <c r="M132" s="90" t="s">
        <v>132</v>
      </c>
      <c r="N132" s="90" t="s">
        <v>135</v>
      </c>
      <c r="O132" s="90">
        <v>0</v>
      </c>
      <c r="P132" s="90">
        <v>0</v>
      </c>
      <c r="Q132" s="90">
        <v>0</v>
      </c>
      <c r="R132" s="90">
        <v>0</v>
      </c>
      <c r="S132" s="93" t="s">
        <v>392</v>
      </c>
      <c r="T132" s="141" t="str">
        <f>searchValues!L138</f>
        <v>Alaska</v>
      </c>
      <c r="U132" s="93" t="s">
        <v>109</v>
      </c>
      <c r="V132" s="93"/>
      <c r="W132" s="182"/>
      <c r="X132" s="19">
        <f>searchValues!F138</f>
        <v>0</v>
      </c>
    </row>
    <row r="133" spans="1:24" x14ac:dyDescent="0.25">
      <c r="A133" s="4" t="s">
        <v>747</v>
      </c>
      <c r="B133" s="19" t="s">
        <v>389</v>
      </c>
      <c r="C133" s="19">
        <f>searchValues!F139</f>
        <v>0</v>
      </c>
      <c r="D133" s="17" t="s">
        <v>391</v>
      </c>
      <c r="E133" s="17" t="s">
        <v>104</v>
      </c>
      <c r="F133" s="17" t="s">
        <v>392</v>
      </c>
      <c r="G133" s="114">
        <f ca="1">searchValues!E139-10000</f>
        <v>34326</v>
      </c>
      <c r="H133" s="88">
        <f t="shared" ca="1" si="2"/>
        <v>44326.690647685187</v>
      </c>
      <c r="I133" s="17" t="s">
        <v>119</v>
      </c>
      <c r="J133" s="17">
        <v>1161</v>
      </c>
      <c r="K133" s="91">
        <f ca="1">searchValues!E139-3650</f>
        <v>40676</v>
      </c>
      <c r="L133" s="115">
        <f ca="1">searchValues!E139-3250</f>
        <v>41076</v>
      </c>
      <c r="M133" s="90" t="s">
        <v>132</v>
      </c>
      <c r="N133" s="90" t="s">
        <v>135</v>
      </c>
      <c r="O133" s="90">
        <v>0</v>
      </c>
      <c r="P133" s="90">
        <v>0</v>
      </c>
      <c r="Q133" s="90">
        <v>0</v>
      </c>
      <c r="R133" s="90">
        <v>0</v>
      </c>
      <c r="S133" s="93" t="s">
        <v>392</v>
      </c>
      <c r="T133" s="141" t="str">
        <f>searchValues!L139</f>
        <v>Alaska</v>
      </c>
      <c r="U133" s="93" t="s">
        <v>109</v>
      </c>
      <c r="V133" s="93"/>
      <c r="W133" s="182"/>
      <c r="X133" s="19">
        <f>searchValues!F139</f>
        <v>0</v>
      </c>
    </row>
    <row r="134" spans="1:24" x14ac:dyDescent="0.25">
      <c r="A134" s="4" t="s">
        <v>748</v>
      </c>
      <c r="B134" s="19" t="s">
        <v>389</v>
      </c>
      <c r="C134" s="19">
        <f>searchValues!F140</f>
        <v>0</v>
      </c>
      <c r="D134" s="17" t="s">
        <v>391</v>
      </c>
      <c r="E134" s="17" t="s">
        <v>104</v>
      </c>
      <c r="F134" s="17" t="s">
        <v>392</v>
      </c>
      <c r="G134" s="114">
        <f ca="1">searchValues!E140-10000</f>
        <v>34326</v>
      </c>
      <c r="H134" s="88">
        <f t="shared" ca="1" si="2"/>
        <v>44326.690647685187</v>
      </c>
      <c r="I134" s="17" t="s">
        <v>119</v>
      </c>
      <c r="J134" s="17">
        <v>1161</v>
      </c>
      <c r="K134" s="91">
        <f ca="1">searchValues!E140-3650</f>
        <v>40676</v>
      </c>
      <c r="L134" s="115">
        <f ca="1">searchValues!E140-3250</f>
        <v>41076</v>
      </c>
      <c r="M134" s="90" t="s">
        <v>132</v>
      </c>
      <c r="N134" s="90" t="s">
        <v>135</v>
      </c>
      <c r="O134" s="90">
        <v>0</v>
      </c>
      <c r="P134" s="90">
        <v>0</v>
      </c>
      <c r="Q134" s="90">
        <v>0</v>
      </c>
      <c r="R134" s="90">
        <v>0</v>
      </c>
      <c r="S134" s="93" t="s">
        <v>392</v>
      </c>
      <c r="T134" s="141" t="str">
        <f>searchValues!L140</f>
        <v>Alaska</v>
      </c>
      <c r="U134" s="93" t="s">
        <v>109</v>
      </c>
      <c r="V134" s="93"/>
      <c r="W134" s="182"/>
      <c r="X134" s="19">
        <f>searchValues!F140</f>
        <v>0</v>
      </c>
    </row>
    <row r="135" spans="1:24" x14ac:dyDescent="0.25">
      <c r="A135" s="4" t="s">
        <v>749</v>
      </c>
      <c r="B135" s="19" t="s">
        <v>389</v>
      </c>
      <c r="C135" s="19">
        <f>searchValues!F141</f>
        <v>0</v>
      </c>
      <c r="D135" s="17" t="s">
        <v>391</v>
      </c>
      <c r="E135" s="17" t="s">
        <v>104</v>
      </c>
      <c r="F135" s="17" t="s">
        <v>392</v>
      </c>
      <c r="G135" s="114">
        <f ca="1">searchValues!E141-10000</f>
        <v>34326</v>
      </c>
      <c r="H135" s="88">
        <f t="shared" ca="1" si="2"/>
        <v>44326.690647685187</v>
      </c>
      <c r="I135" s="17" t="s">
        <v>119</v>
      </c>
      <c r="J135" s="17">
        <v>1161</v>
      </c>
      <c r="K135" s="91">
        <f ca="1">searchValues!E141-3650</f>
        <v>40676</v>
      </c>
      <c r="L135" s="115">
        <f ca="1">searchValues!E141-3250</f>
        <v>41076</v>
      </c>
      <c r="M135" s="90" t="s">
        <v>132</v>
      </c>
      <c r="N135" s="90" t="s">
        <v>135</v>
      </c>
      <c r="O135" s="90">
        <v>0</v>
      </c>
      <c r="P135" s="90">
        <v>0</v>
      </c>
      <c r="Q135" s="90">
        <v>0</v>
      </c>
      <c r="R135" s="90">
        <v>0</v>
      </c>
      <c r="S135" s="93" t="s">
        <v>392</v>
      </c>
      <c r="T135" s="141" t="str">
        <f>searchValues!L141</f>
        <v>Alaska</v>
      </c>
      <c r="U135" s="93" t="s">
        <v>109</v>
      </c>
      <c r="V135" s="93"/>
      <c r="W135" s="182"/>
      <c r="X135" s="19">
        <f>searchValues!F141</f>
        <v>0</v>
      </c>
    </row>
    <row r="136" spans="1:24" x14ac:dyDescent="0.25">
      <c r="A136" s="4" t="s">
        <v>750</v>
      </c>
      <c r="B136" s="19" t="s">
        <v>389</v>
      </c>
      <c r="C136" s="19">
        <f>searchValues!F142</f>
        <v>0</v>
      </c>
      <c r="D136" s="17" t="s">
        <v>391</v>
      </c>
      <c r="E136" s="17" t="s">
        <v>104</v>
      </c>
      <c r="F136" s="17" t="s">
        <v>392</v>
      </c>
      <c r="G136" s="114">
        <f ca="1">searchValues!E142-10000</f>
        <v>34326</v>
      </c>
      <c r="H136" s="88">
        <f t="shared" ca="1" si="2"/>
        <v>44326.690647685187</v>
      </c>
      <c r="I136" s="17" t="s">
        <v>119</v>
      </c>
      <c r="J136" s="17">
        <v>1161</v>
      </c>
      <c r="K136" s="91">
        <f ca="1">searchValues!E142-3650</f>
        <v>40676</v>
      </c>
      <c r="L136" s="115">
        <f ca="1">searchValues!E142-3250</f>
        <v>41076</v>
      </c>
      <c r="M136" s="90" t="s">
        <v>132</v>
      </c>
      <c r="N136" s="90" t="s">
        <v>135</v>
      </c>
      <c r="O136" s="90">
        <v>0</v>
      </c>
      <c r="P136" s="90">
        <v>0</v>
      </c>
      <c r="Q136" s="90">
        <v>0</v>
      </c>
      <c r="R136" s="90">
        <v>0</v>
      </c>
      <c r="S136" s="93" t="s">
        <v>392</v>
      </c>
      <c r="T136" s="141" t="str">
        <f>searchValues!L142</f>
        <v>Alaska</v>
      </c>
      <c r="U136" s="93" t="s">
        <v>109</v>
      </c>
      <c r="V136" s="93"/>
      <c r="W136" s="182"/>
      <c r="X136" s="19">
        <f>searchValues!F142</f>
        <v>0</v>
      </c>
    </row>
    <row r="137" spans="1:24" x14ac:dyDescent="0.25">
      <c r="A137" s="4" t="s">
        <v>751</v>
      </c>
      <c r="B137" s="19" t="s">
        <v>389</v>
      </c>
      <c r="C137" s="19">
        <f>searchValues!F143</f>
        <v>0</v>
      </c>
      <c r="D137" s="17" t="s">
        <v>391</v>
      </c>
      <c r="E137" s="17" t="s">
        <v>104</v>
      </c>
      <c r="F137" s="17" t="s">
        <v>392</v>
      </c>
      <c r="G137" s="114">
        <f ca="1">searchValues!E143-10000</f>
        <v>34326</v>
      </c>
      <c r="H137" s="88">
        <f t="shared" ca="1" si="2"/>
        <v>44326.690647685187</v>
      </c>
      <c r="I137" s="17" t="s">
        <v>119</v>
      </c>
      <c r="J137" s="17">
        <v>1161</v>
      </c>
      <c r="K137" s="91">
        <f ca="1">searchValues!E143-3650</f>
        <v>40676</v>
      </c>
      <c r="L137" s="115">
        <f ca="1">searchValues!E143-3250</f>
        <v>41076</v>
      </c>
      <c r="M137" s="90" t="s">
        <v>132</v>
      </c>
      <c r="N137" s="90" t="s">
        <v>135</v>
      </c>
      <c r="O137" s="90">
        <v>0</v>
      </c>
      <c r="P137" s="90">
        <v>0</v>
      </c>
      <c r="Q137" s="90">
        <v>0</v>
      </c>
      <c r="R137" s="90">
        <v>0</v>
      </c>
      <c r="S137" s="93" t="s">
        <v>392</v>
      </c>
      <c r="T137" s="141" t="str">
        <f>searchValues!L143</f>
        <v>Alaska</v>
      </c>
      <c r="U137" s="93" t="s">
        <v>109</v>
      </c>
      <c r="V137" s="93"/>
      <c r="W137" s="182"/>
      <c r="X137" s="19">
        <f>searchValues!F143</f>
        <v>0</v>
      </c>
    </row>
    <row r="138" spans="1:24" x14ac:dyDescent="0.25">
      <c r="A138" s="4" t="s">
        <v>752</v>
      </c>
      <c r="B138" s="19" t="s">
        <v>389</v>
      </c>
      <c r="C138" s="19">
        <f>searchValues!F144</f>
        <v>0</v>
      </c>
      <c r="D138" s="17" t="s">
        <v>391</v>
      </c>
      <c r="E138" s="17" t="s">
        <v>104</v>
      </c>
      <c r="F138" s="17" t="s">
        <v>392</v>
      </c>
      <c r="G138" s="114">
        <f ca="1">searchValues!E144-10000</f>
        <v>34326</v>
      </c>
      <c r="H138" s="88">
        <f t="shared" ca="1" si="2"/>
        <v>44326.690647685187</v>
      </c>
      <c r="I138" s="17" t="s">
        <v>119</v>
      </c>
      <c r="J138" s="17">
        <v>1161</v>
      </c>
      <c r="K138" s="91">
        <f ca="1">searchValues!E144-3650</f>
        <v>40676</v>
      </c>
      <c r="L138" s="115">
        <f ca="1">searchValues!E144-3250</f>
        <v>41076</v>
      </c>
      <c r="M138" s="90" t="s">
        <v>132</v>
      </c>
      <c r="N138" s="90" t="s">
        <v>135</v>
      </c>
      <c r="O138" s="90">
        <v>0</v>
      </c>
      <c r="P138" s="90">
        <v>0</v>
      </c>
      <c r="Q138" s="90">
        <v>0</v>
      </c>
      <c r="R138" s="90">
        <v>0</v>
      </c>
      <c r="S138" s="93" t="s">
        <v>392</v>
      </c>
      <c r="T138" s="141" t="str">
        <f>searchValues!L144</f>
        <v>Alaska</v>
      </c>
      <c r="U138" s="93" t="s">
        <v>109</v>
      </c>
      <c r="V138" s="93"/>
      <c r="W138" s="182"/>
      <c r="X138" s="19">
        <f>searchValues!F144</f>
        <v>0</v>
      </c>
    </row>
    <row r="139" spans="1:24" x14ac:dyDescent="0.25">
      <c r="A139" s="4" t="s">
        <v>753</v>
      </c>
      <c r="B139" s="19" t="s">
        <v>389</v>
      </c>
      <c r="C139" s="19">
        <f>searchValues!F145</f>
        <v>0</v>
      </c>
      <c r="D139" s="17" t="s">
        <v>391</v>
      </c>
      <c r="E139" s="17" t="s">
        <v>104</v>
      </c>
      <c r="F139" s="17" t="s">
        <v>392</v>
      </c>
      <c r="G139" s="114">
        <f ca="1">searchValues!E145-10000</f>
        <v>34326</v>
      </c>
      <c r="H139" s="88">
        <f t="shared" ca="1" si="2"/>
        <v>44326.690647685187</v>
      </c>
      <c r="I139" s="17" t="s">
        <v>119</v>
      </c>
      <c r="J139" s="17">
        <v>1161</v>
      </c>
      <c r="K139" s="91">
        <f ca="1">searchValues!E145-3650</f>
        <v>40676</v>
      </c>
      <c r="L139" s="115">
        <f ca="1">searchValues!E145-3250</f>
        <v>41076</v>
      </c>
      <c r="M139" s="90" t="s">
        <v>132</v>
      </c>
      <c r="N139" s="90" t="s">
        <v>135</v>
      </c>
      <c r="O139" s="90">
        <v>0</v>
      </c>
      <c r="P139" s="90">
        <v>0</v>
      </c>
      <c r="Q139" s="90">
        <v>0</v>
      </c>
      <c r="R139" s="90">
        <v>0</v>
      </c>
      <c r="S139" s="93" t="s">
        <v>392</v>
      </c>
      <c r="T139" s="141" t="str">
        <f>searchValues!L145</f>
        <v>Alaska</v>
      </c>
      <c r="U139" s="93" t="s">
        <v>109</v>
      </c>
      <c r="V139" s="93"/>
      <c r="W139" s="182"/>
      <c r="X139" s="19">
        <f>searchValues!F145</f>
        <v>0</v>
      </c>
    </row>
    <row r="140" spans="1:24" x14ac:dyDescent="0.25">
      <c r="A140" s="4" t="s">
        <v>754</v>
      </c>
      <c r="B140" s="19" t="s">
        <v>389</v>
      </c>
      <c r="C140" s="19">
        <f>searchValues!F146</f>
        <v>0</v>
      </c>
      <c r="D140" s="17" t="s">
        <v>391</v>
      </c>
      <c r="E140" s="17" t="s">
        <v>104</v>
      </c>
      <c r="F140" s="17" t="s">
        <v>392</v>
      </c>
      <c r="G140" s="114">
        <f ca="1">searchValues!E146-10000</f>
        <v>34326</v>
      </c>
      <c r="H140" s="88">
        <f t="shared" ca="1" si="2"/>
        <v>44326.690647685187</v>
      </c>
      <c r="I140" s="17" t="s">
        <v>119</v>
      </c>
      <c r="J140" s="17">
        <v>1161</v>
      </c>
      <c r="K140" s="91">
        <f ca="1">searchValues!E146-3650</f>
        <v>40676</v>
      </c>
      <c r="L140" s="115">
        <f ca="1">searchValues!E146-3250</f>
        <v>41076</v>
      </c>
      <c r="M140" s="90" t="s">
        <v>132</v>
      </c>
      <c r="N140" s="90" t="s">
        <v>135</v>
      </c>
      <c r="O140" s="90">
        <v>0</v>
      </c>
      <c r="P140" s="90">
        <v>0</v>
      </c>
      <c r="Q140" s="90">
        <v>0</v>
      </c>
      <c r="R140" s="90">
        <v>0</v>
      </c>
      <c r="S140" s="93" t="s">
        <v>392</v>
      </c>
      <c r="T140" s="141" t="str">
        <f>searchValues!L146</f>
        <v>Alaska</v>
      </c>
      <c r="U140" s="93" t="s">
        <v>109</v>
      </c>
      <c r="V140" s="93"/>
      <c r="W140" s="182"/>
      <c r="X140" s="19">
        <f>searchValues!F146</f>
        <v>0</v>
      </c>
    </row>
    <row r="141" spans="1:24" x14ac:dyDescent="0.25">
      <c r="A141" s="4" t="s">
        <v>755</v>
      </c>
      <c r="B141" s="19" t="s">
        <v>389</v>
      </c>
      <c r="C141" s="19">
        <f>searchValues!F147</f>
        <v>0</v>
      </c>
      <c r="D141" s="17" t="s">
        <v>391</v>
      </c>
      <c r="E141" s="17" t="s">
        <v>104</v>
      </c>
      <c r="F141" s="17" t="s">
        <v>392</v>
      </c>
      <c r="G141" s="114">
        <f ca="1">searchValues!E147-10000</f>
        <v>34326</v>
      </c>
      <c r="H141" s="88">
        <f t="shared" ca="1" si="2"/>
        <v>44326.690647685187</v>
      </c>
      <c r="I141" s="17" t="s">
        <v>119</v>
      </c>
      <c r="J141" s="17">
        <v>1161</v>
      </c>
      <c r="K141" s="91">
        <f ca="1">searchValues!E147-3650</f>
        <v>40676</v>
      </c>
      <c r="L141" s="115">
        <f ca="1">searchValues!E147-3250</f>
        <v>41076</v>
      </c>
      <c r="M141" s="90" t="s">
        <v>132</v>
      </c>
      <c r="N141" s="90" t="s">
        <v>135</v>
      </c>
      <c r="O141" s="90">
        <v>0</v>
      </c>
      <c r="P141" s="90">
        <v>0</v>
      </c>
      <c r="Q141" s="90">
        <v>0</v>
      </c>
      <c r="R141" s="90">
        <v>0</v>
      </c>
      <c r="S141" s="93" t="s">
        <v>392</v>
      </c>
      <c r="T141" s="141" t="str">
        <f>searchValues!L147</f>
        <v>Alaska</v>
      </c>
      <c r="U141" s="93" t="s">
        <v>109</v>
      </c>
      <c r="V141" s="93"/>
      <c r="W141" s="182"/>
      <c r="X141" s="19">
        <f>searchValues!F147</f>
        <v>0</v>
      </c>
    </row>
    <row r="142" spans="1:24" x14ac:dyDescent="0.25">
      <c r="A142" s="4" t="s">
        <v>756</v>
      </c>
      <c r="B142" s="19" t="s">
        <v>389</v>
      </c>
      <c r="C142" s="19">
        <f>searchValues!F148</f>
        <v>0</v>
      </c>
      <c r="D142" s="17" t="s">
        <v>391</v>
      </c>
      <c r="E142" s="17" t="s">
        <v>104</v>
      </c>
      <c r="F142" s="17" t="s">
        <v>392</v>
      </c>
      <c r="G142" s="114">
        <f ca="1">searchValues!E148-10000</f>
        <v>34326</v>
      </c>
      <c r="H142" s="88">
        <f t="shared" ca="1" si="2"/>
        <v>44326.690647685187</v>
      </c>
      <c r="I142" s="17" t="s">
        <v>119</v>
      </c>
      <c r="J142" s="17">
        <v>1161</v>
      </c>
      <c r="K142" s="91">
        <f ca="1">searchValues!E148-3650</f>
        <v>40676</v>
      </c>
      <c r="L142" s="115">
        <f ca="1">searchValues!E148-3250</f>
        <v>41076</v>
      </c>
      <c r="M142" s="90" t="s">
        <v>132</v>
      </c>
      <c r="N142" s="90" t="s">
        <v>135</v>
      </c>
      <c r="O142" s="90">
        <v>0</v>
      </c>
      <c r="P142" s="90">
        <v>0</v>
      </c>
      <c r="Q142" s="90">
        <v>0</v>
      </c>
      <c r="R142" s="90">
        <v>0</v>
      </c>
      <c r="S142" s="93" t="s">
        <v>392</v>
      </c>
      <c r="T142" s="141" t="str">
        <f>searchValues!L148</f>
        <v>Alaska</v>
      </c>
      <c r="U142" s="93" t="s">
        <v>109</v>
      </c>
      <c r="V142" s="93"/>
      <c r="W142" s="182"/>
      <c r="X142" s="19">
        <f>searchValues!F148</f>
        <v>0</v>
      </c>
    </row>
    <row r="143" spans="1:24" x14ac:dyDescent="0.25">
      <c r="A143" s="4" t="s">
        <v>757</v>
      </c>
      <c r="B143" s="19" t="s">
        <v>389</v>
      </c>
      <c r="C143" s="19">
        <f>searchValues!F149</f>
        <v>0</v>
      </c>
      <c r="D143" s="17" t="s">
        <v>391</v>
      </c>
      <c r="E143" s="17" t="s">
        <v>104</v>
      </c>
      <c r="F143" s="17" t="s">
        <v>392</v>
      </c>
      <c r="G143" s="114">
        <f ca="1">searchValues!E149-10000</f>
        <v>34326</v>
      </c>
      <c r="H143" s="88">
        <f t="shared" ca="1" si="2"/>
        <v>44326.690647685187</v>
      </c>
      <c r="I143" s="17" t="s">
        <v>119</v>
      </c>
      <c r="J143" s="17">
        <v>1161</v>
      </c>
      <c r="K143" s="91">
        <f ca="1">searchValues!E149-3650</f>
        <v>40676</v>
      </c>
      <c r="L143" s="115">
        <f ca="1">searchValues!E149-3250</f>
        <v>41076</v>
      </c>
      <c r="M143" s="90" t="s">
        <v>132</v>
      </c>
      <c r="N143" s="90" t="s">
        <v>135</v>
      </c>
      <c r="O143" s="90">
        <v>0</v>
      </c>
      <c r="P143" s="90">
        <v>0</v>
      </c>
      <c r="Q143" s="90">
        <v>0</v>
      </c>
      <c r="R143" s="90">
        <v>0</v>
      </c>
      <c r="S143" s="93" t="s">
        <v>392</v>
      </c>
      <c r="T143" s="141" t="str">
        <f>searchValues!L149</f>
        <v>Alaska</v>
      </c>
      <c r="U143" s="93" t="s">
        <v>109</v>
      </c>
      <c r="V143" s="93"/>
      <c r="W143" s="182"/>
      <c r="X143" s="19">
        <f>searchValues!F149</f>
        <v>0</v>
      </c>
    </row>
    <row r="144" spans="1:24" x14ac:dyDescent="0.25">
      <c r="A144" s="4" t="s">
        <v>758</v>
      </c>
      <c r="B144" s="19" t="s">
        <v>389</v>
      </c>
      <c r="C144" s="19">
        <f>searchValues!F150</f>
        <v>0</v>
      </c>
      <c r="D144" s="17" t="s">
        <v>391</v>
      </c>
      <c r="E144" s="17" t="s">
        <v>104</v>
      </c>
      <c r="F144" s="17" t="s">
        <v>392</v>
      </c>
      <c r="G144" s="114">
        <f ca="1">searchValues!E150-10000</f>
        <v>34326</v>
      </c>
      <c r="H144" s="88">
        <f t="shared" ca="1" si="2"/>
        <v>44326.690647685187</v>
      </c>
      <c r="I144" s="17" t="s">
        <v>119</v>
      </c>
      <c r="J144" s="17">
        <v>1161</v>
      </c>
      <c r="K144" s="91">
        <f ca="1">searchValues!E150-3650</f>
        <v>40676</v>
      </c>
      <c r="L144" s="115">
        <f ca="1">searchValues!E150-3250</f>
        <v>41076</v>
      </c>
      <c r="M144" s="90" t="s">
        <v>132</v>
      </c>
      <c r="N144" s="90" t="s">
        <v>135</v>
      </c>
      <c r="O144" s="90">
        <v>0</v>
      </c>
      <c r="P144" s="90">
        <v>0</v>
      </c>
      <c r="Q144" s="90">
        <v>0</v>
      </c>
      <c r="R144" s="90">
        <v>0</v>
      </c>
      <c r="S144" s="93" t="s">
        <v>392</v>
      </c>
      <c r="T144" s="141" t="str">
        <f>searchValues!L150</f>
        <v>Alaska</v>
      </c>
      <c r="U144" s="93" t="s">
        <v>109</v>
      </c>
      <c r="V144" s="93"/>
      <c r="W144" s="182"/>
      <c r="X144" s="19">
        <f>searchValues!F150</f>
        <v>0</v>
      </c>
    </row>
    <row r="145" spans="1:24" x14ac:dyDescent="0.25">
      <c r="A145" s="4" t="s">
        <v>759</v>
      </c>
      <c r="B145" s="19" t="s">
        <v>389</v>
      </c>
      <c r="C145" s="19">
        <f>searchValues!F151</f>
        <v>0</v>
      </c>
      <c r="D145" s="17" t="s">
        <v>391</v>
      </c>
      <c r="E145" s="17" t="s">
        <v>104</v>
      </c>
      <c r="F145" s="17" t="s">
        <v>392</v>
      </c>
      <c r="G145" s="114">
        <f ca="1">searchValues!E151-10000</f>
        <v>34326</v>
      </c>
      <c r="H145" s="88">
        <f t="shared" ca="1" si="2"/>
        <v>44326.690647685187</v>
      </c>
      <c r="I145" s="17" t="s">
        <v>119</v>
      </c>
      <c r="J145" s="17">
        <v>1161</v>
      </c>
      <c r="K145" s="91">
        <f ca="1">searchValues!E151-3650</f>
        <v>40676</v>
      </c>
      <c r="L145" s="115">
        <f ca="1">searchValues!E151-3250</f>
        <v>41076</v>
      </c>
      <c r="M145" s="90" t="s">
        <v>132</v>
      </c>
      <c r="N145" s="90" t="s">
        <v>135</v>
      </c>
      <c r="O145" s="90">
        <v>0</v>
      </c>
      <c r="P145" s="90">
        <v>0</v>
      </c>
      <c r="Q145" s="90">
        <v>0</v>
      </c>
      <c r="R145" s="90">
        <v>0</v>
      </c>
      <c r="S145" s="93" t="s">
        <v>392</v>
      </c>
      <c r="T145" s="141" t="str">
        <f>searchValues!L151</f>
        <v>Alaska</v>
      </c>
      <c r="U145" s="93" t="s">
        <v>109</v>
      </c>
      <c r="V145" s="93"/>
      <c r="W145" s="182"/>
      <c r="X145" s="19">
        <f>searchValues!F151</f>
        <v>0</v>
      </c>
    </row>
    <row r="146" spans="1:24" x14ac:dyDescent="0.25">
      <c r="A146" s="4" t="s">
        <v>760</v>
      </c>
      <c r="B146" s="19" t="s">
        <v>389</v>
      </c>
      <c r="C146" s="19">
        <f>searchValues!F152</f>
        <v>0</v>
      </c>
      <c r="D146" s="17" t="s">
        <v>391</v>
      </c>
      <c r="E146" s="17" t="s">
        <v>104</v>
      </c>
      <c r="F146" s="17" t="s">
        <v>392</v>
      </c>
      <c r="G146" s="114">
        <f ca="1">searchValues!E152-10000</f>
        <v>34326</v>
      </c>
      <c r="H146" s="88">
        <f t="shared" ca="1" si="2"/>
        <v>44326.690647685187</v>
      </c>
      <c r="I146" s="17" t="s">
        <v>119</v>
      </c>
      <c r="J146" s="17">
        <v>1161</v>
      </c>
      <c r="K146" s="91">
        <f ca="1">searchValues!E152-3650</f>
        <v>40676</v>
      </c>
      <c r="L146" s="115">
        <f ca="1">searchValues!E152-3250</f>
        <v>41076</v>
      </c>
      <c r="M146" s="90" t="s">
        <v>132</v>
      </c>
      <c r="N146" s="90" t="s">
        <v>135</v>
      </c>
      <c r="O146" s="90">
        <v>0</v>
      </c>
      <c r="P146" s="90">
        <v>0</v>
      </c>
      <c r="Q146" s="90">
        <v>0</v>
      </c>
      <c r="R146" s="90">
        <v>0</v>
      </c>
      <c r="S146" s="93" t="s">
        <v>392</v>
      </c>
      <c r="T146" s="141" t="str">
        <f>searchValues!L152</f>
        <v>Alaska</v>
      </c>
      <c r="U146" s="93" t="s">
        <v>109</v>
      </c>
      <c r="V146" s="93"/>
      <c r="W146" s="182"/>
      <c r="X146" s="19">
        <f>searchValues!F152</f>
        <v>0</v>
      </c>
    </row>
    <row r="147" spans="1:24" x14ac:dyDescent="0.25">
      <c r="A147" s="4" t="s">
        <v>761</v>
      </c>
      <c r="B147" s="19" t="s">
        <v>389</v>
      </c>
      <c r="C147" s="19">
        <f>searchValues!F153</f>
        <v>0</v>
      </c>
      <c r="D147" s="17" t="s">
        <v>391</v>
      </c>
      <c r="E147" s="17" t="s">
        <v>104</v>
      </c>
      <c r="F147" s="17" t="s">
        <v>392</v>
      </c>
      <c r="G147" s="114">
        <f ca="1">searchValues!E153-10000</f>
        <v>34326</v>
      </c>
      <c r="H147" s="88">
        <f t="shared" ca="1" si="2"/>
        <v>44326.690647685187</v>
      </c>
      <c r="I147" s="17" t="s">
        <v>119</v>
      </c>
      <c r="J147" s="17">
        <v>1161</v>
      </c>
      <c r="K147" s="91">
        <f ca="1">searchValues!E153-3650</f>
        <v>40676</v>
      </c>
      <c r="L147" s="115">
        <f ca="1">searchValues!E153-3250</f>
        <v>41076</v>
      </c>
      <c r="M147" s="90" t="s">
        <v>132</v>
      </c>
      <c r="N147" s="90" t="s">
        <v>135</v>
      </c>
      <c r="O147" s="90">
        <v>0</v>
      </c>
      <c r="P147" s="90">
        <v>0</v>
      </c>
      <c r="Q147" s="90">
        <v>0</v>
      </c>
      <c r="R147" s="90">
        <v>0</v>
      </c>
      <c r="S147" s="93" t="s">
        <v>392</v>
      </c>
      <c r="T147" s="141" t="str">
        <f>searchValues!L153</f>
        <v>Alaska</v>
      </c>
      <c r="U147" s="93" t="s">
        <v>109</v>
      </c>
      <c r="V147" s="93"/>
      <c r="W147" s="182"/>
      <c r="X147" s="19">
        <f>searchValues!F153</f>
        <v>0</v>
      </c>
    </row>
    <row r="148" spans="1:24" x14ac:dyDescent="0.25">
      <c r="A148" s="4" t="s">
        <v>762</v>
      </c>
      <c r="B148" s="19" t="s">
        <v>389</v>
      </c>
      <c r="C148" s="19">
        <f>searchValues!F154</f>
        <v>0</v>
      </c>
      <c r="D148" s="17" t="s">
        <v>391</v>
      </c>
      <c r="E148" s="17" t="s">
        <v>104</v>
      </c>
      <c r="F148" s="17" t="s">
        <v>392</v>
      </c>
      <c r="G148" s="114">
        <f ca="1">searchValues!E154-10000</f>
        <v>34326</v>
      </c>
      <c r="H148" s="88">
        <f t="shared" ca="1" si="2"/>
        <v>44326.690647685187</v>
      </c>
      <c r="I148" s="17" t="s">
        <v>119</v>
      </c>
      <c r="J148" s="17">
        <v>1161</v>
      </c>
      <c r="K148" s="91">
        <f ca="1">searchValues!E154-3650</f>
        <v>40676</v>
      </c>
      <c r="L148" s="115">
        <f ca="1">searchValues!E154-3250</f>
        <v>41076</v>
      </c>
      <c r="M148" s="90" t="s">
        <v>132</v>
      </c>
      <c r="N148" s="90" t="s">
        <v>135</v>
      </c>
      <c r="O148" s="90">
        <v>0</v>
      </c>
      <c r="P148" s="90">
        <v>0</v>
      </c>
      <c r="Q148" s="90">
        <v>0</v>
      </c>
      <c r="R148" s="90">
        <v>0</v>
      </c>
      <c r="S148" s="93" t="s">
        <v>392</v>
      </c>
      <c r="T148" s="141" t="str">
        <f>searchValues!L154</f>
        <v>Alaska</v>
      </c>
      <c r="U148" s="93" t="s">
        <v>109</v>
      </c>
      <c r="V148" s="93"/>
      <c r="W148" s="182"/>
      <c r="X148" s="19">
        <f>searchValues!F154</f>
        <v>0</v>
      </c>
    </row>
    <row r="149" spans="1:24" x14ac:dyDescent="0.25">
      <c r="A149" s="4" t="s">
        <v>763</v>
      </c>
      <c r="B149" s="19" t="s">
        <v>389</v>
      </c>
      <c r="C149" s="19">
        <f>searchValues!F155</f>
        <v>0</v>
      </c>
      <c r="D149" s="17" t="s">
        <v>391</v>
      </c>
      <c r="E149" s="17" t="s">
        <v>104</v>
      </c>
      <c r="F149" s="17" t="s">
        <v>392</v>
      </c>
      <c r="G149" s="114">
        <f ca="1">searchValues!E155-10000</f>
        <v>34326</v>
      </c>
      <c r="H149" s="88">
        <f t="shared" ca="1" si="2"/>
        <v>44326.690647685187</v>
      </c>
      <c r="I149" s="17" t="s">
        <v>119</v>
      </c>
      <c r="J149" s="17">
        <v>1161</v>
      </c>
      <c r="K149" s="91">
        <f ca="1">searchValues!E155-3650</f>
        <v>40676</v>
      </c>
      <c r="L149" s="115">
        <f ca="1">searchValues!E155-3250</f>
        <v>41076</v>
      </c>
      <c r="M149" s="90" t="s">
        <v>132</v>
      </c>
      <c r="N149" s="90" t="s">
        <v>135</v>
      </c>
      <c r="O149" s="90">
        <v>0</v>
      </c>
      <c r="P149" s="90">
        <v>0</v>
      </c>
      <c r="Q149" s="90">
        <v>0</v>
      </c>
      <c r="R149" s="90">
        <v>0</v>
      </c>
      <c r="S149" s="93" t="s">
        <v>392</v>
      </c>
      <c r="T149" s="141" t="str">
        <f>searchValues!L155</f>
        <v>Alaska</v>
      </c>
      <c r="U149" s="93" t="s">
        <v>109</v>
      </c>
      <c r="V149" s="93"/>
      <c r="W149" s="182"/>
      <c r="X149" s="19">
        <f>searchValues!F155</f>
        <v>0</v>
      </c>
    </row>
    <row r="150" spans="1:24" x14ac:dyDescent="0.25">
      <c r="A150" s="4" t="s">
        <v>764</v>
      </c>
      <c r="B150" s="19" t="s">
        <v>389</v>
      </c>
      <c r="C150" s="19">
        <f>searchValues!F156</f>
        <v>0</v>
      </c>
      <c r="D150" s="17" t="s">
        <v>391</v>
      </c>
      <c r="E150" s="17" t="s">
        <v>104</v>
      </c>
      <c r="F150" s="17" t="s">
        <v>392</v>
      </c>
      <c r="G150" s="114">
        <f ca="1">searchValues!E156-10000</f>
        <v>34326</v>
      </c>
      <c r="H150" s="88">
        <f t="shared" ca="1" si="2"/>
        <v>44326.690647685187</v>
      </c>
      <c r="I150" s="17" t="s">
        <v>119</v>
      </c>
      <c r="J150" s="17">
        <v>1161</v>
      </c>
      <c r="K150" s="91">
        <f ca="1">searchValues!E156-3650</f>
        <v>40676</v>
      </c>
      <c r="L150" s="115">
        <f ca="1">searchValues!E156-3250</f>
        <v>41076</v>
      </c>
      <c r="M150" s="90" t="s">
        <v>132</v>
      </c>
      <c r="N150" s="90" t="s">
        <v>135</v>
      </c>
      <c r="O150" s="90">
        <v>0</v>
      </c>
      <c r="P150" s="90">
        <v>0</v>
      </c>
      <c r="Q150" s="90">
        <v>0</v>
      </c>
      <c r="R150" s="90">
        <v>0</v>
      </c>
      <c r="S150" s="93" t="s">
        <v>392</v>
      </c>
      <c r="T150" s="141" t="str">
        <f>searchValues!L156</f>
        <v>Alaska</v>
      </c>
      <c r="U150" s="93" t="s">
        <v>109</v>
      </c>
      <c r="V150" s="93"/>
      <c r="W150" s="182"/>
      <c r="X150" s="19">
        <f>searchValues!F156</f>
        <v>0</v>
      </c>
    </row>
    <row r="151" spans="1:24" x14ac:dyDescent="0.25">
      <c r="A151" s="4" t="s">
        <v>765</v>
      </c>
      <c r="B151" s="19" t="s">
        <v>389</v>
      </c>
      <c r="C151" s="19">
        <f>searchValues!F157</f>
        <v>0</v>
      </c>
      <c r="D151" s="17" t="s">
        <v>391</v>
      </c>
      <c r="E151" s="17" t="s">
        <v>104</v>
      </c>
      <c r="F151" s="17" t="s">
        <v>392</v>
      </c>
      <c r="G151" s="114">
        <f ca="1">searchValues!E157-10000</f>
        <v>34326</v>
      </c>
      <c r="H151" s="88">
        <f t="shared" ca="1" si="2"/>
        <v>44326.690647685187</v>
      </c>
      <c r="I151" s="17" t="s">
        <v>119</v>
      </c>
      <c r="J151" s="17">
        <v>1161</v>
      </c>
      <c r="K151" s="91">
        <f ca="1">searchValues!E157-3650</f>
        <v>40676</v>
      </c>
      <c r="L151" s="115">
        <f ca="1">searchValues!E157-3250</f>
        <v>41076</v>
      </c>
      <c r="M151" s="90" t="s">
        <v>132</v>
      </c>
      <c r="N151" s="90" t="s">
        <v>135</v>
      </c>
      <c r="O151" s="90">
        <v>0</v>
      </c>
      <c r="P151" s="90">
        <v>0</v>
      </c>
      <c r="Q151" s="90">
        <v>0</v>
      </c>
      <c r="R151" s="90">
        <v>0</v>
      </c>
      <c r="S151" s="93" t="s">
        <v>392</v>
      </c>
      <c r="T151" s="141" t="str">
        <f>searchValues!L157</f>
        <v>Alaska</v>
      </c>
      <c r="U151" s="93" t="s">
        <v>109</v>
      </c>
      <c r="V151" s="93"/>
      <c r="W151" s="182"/>
      <c r="X151" s="19">
        <f>searchValues!F157</f>
        <v>0</v>
      </c>
    </row>
    <row r="152" spans="1:24" x14ac:dyDescent="0.25">
      <c r="A152" s="4" t="s">
        <v>766</v>
      </c>
      <c r="B152" s="19" t="s">
        <v>389</v>
      </c>
      <c r="C152" s="19">
        <f>searchValues!F158</f>
        <v>0</v>
      </c>
      <c r="D152" s="17" t="s">
        <v>391</v>
      </c>
      <c r="E152" s="17" t="s">
        <v>104</v>
      </c>
      <c r="F152" s="17" t="s">
        <v>392</v>
      </c>
      <c r="G152" s="114">
        <f ca="1">searchValues!E158-10000</f>
        <v>34326</v>
      </c>
      <c r="H152" s="88">
        <f t="shared" ca="1" si="2"/>
        <v>44326.690647685187</v>
      </c>
      <c r="I152" s="17" t="s">
        <v>119</v>
      </c>
      <c r="J152" s="17">
        <v>1161</v>
      </c>
      <c r="K152" s="91">
        <f ca="1">searchValues!E158-3650</f>
        <v>40676</v>
      </c>
      <c r="L152" s="115">
        <f ca="1">searchValues!E158-3250</f>
        <v>41076</v>
      </c>
      <c r="M152" s="90" t="s">
        <v>132</v>
      </c>
      <c r="N152" s="90" t="s">
        <v>135</v>
      </c>
      <c r="O152" s="90">
        <v>0</v>
      </c>
      <c r="P152" s="90">
        <v>0</v>
      </c>
      <c r="Q152" s="90">
        <v>0</v>
      </c>
      <c r="R152" s="90">
        <v>0</v>
      </c>
      <c r="S152" s="93" t="s">
        <v>392</v>
      </c>
      <c r="T152" s="141" t="str">
        <f>searchValues!L158</f>
        <v>Alaska</v>
      </c>
      <c r="U152" s="93" t="s">
        <v>109</v>
      </c>
      <c r="V152" s="93"/>
      <c r="W152" s="182"/>
      <c r="X152" s="19">
        <f>searchValues!F158</f>
        <v>0</v>
      </c>
    </row>
    <row r="153" spans="1:24" x14ac:dyDescent="0.25">
      <c r="A153" s="4" t="s">
        <v>767</v>
      </c>
      <c r="B153" s="19" t="s">
        <v>389</v>
      </c>
      <c r="C153" s="19">
        <f>searchValues!F159</f>
        <v>0</v>
      </c>
      <c r="D153" s="17" t="s">
        <v>391</v>
      </c>
      <c r="E153" s="17" t="s">
        <v>104</v>
      </c>
      <c r="F153" s="17" t="s">
        <v>392</v>
      </c>
      <c r="G153" s="114">
        <f ca="1">searchValues!E159-10000</f>
        <v>34326</v>
      </c>
      <c r="H153" s="88">
        <f t="shared" ca="1" si="2"/>
        <v>44326.690647685187</v>
      </c>
      <c r="I153" s="17" t="s">
        <v>119</v>
      </c>
      <c r="J153" s="17">
        <v>1161</v>
      </c>
      <c r="K153" s="91">
        <f ca="1">searchValues!E159-3650</f>
        <v>40676</v>
      </c>
      <c r="L153" s="115">
        <f ca="1">searchValues!E159-3250</f>
        <v>41076</v>
      </c>
      <c r="M153" s="90" t="s">
        <v>132</v>
      </c>
      <c r="N153" s="90" t="s">
        <v>135</v>
      </c>
      <c r="O153" s="90">
        <v>0</v>
      </c>
      <c r="P153" s="90">
        <v>0</v>
      </c>
      <c r="Q153" s="90">
        <v>0</v>
      </c>
      <c r="R153" s="90">
        <v>0</v>
      </c>
      <c r="S153" s="93" t="s">
        <v>392</v>
      </c>
      <c r="T153" s="141" t="str">
        <f>searchValues!L159</f>
        <v>Alaska</v>
      </c>
      <c r="U153" s="93" t="s">
        <v>109</v>
      </c>
      <c r="V153" s="93"/>
      <c r="W153" s="182"/>
      <c r="X153" s="19">
        <f>searchValues!F159</f>
        <v>0</v>
      </c>
    </row>
    <row r="154" spans="1:24" x14ac:dyDescent="0.25">
      <c r="A154" s="4" t="s">
        <v>768</v>
      </c>
      <c r="B154" s="19" t="s">
        <v>389</v>
      </c>
      <c r="C154" s="19">
        <f>searchValues!F160</f>
        <v>0</v>
      </c>
      <c r="D154" s="17" t="s">
        <v>391</v>
      </c>
      <c r="E154" s="17" t="s">
        <v>104</v>
      </c>
      <c r="F154" s="17" t="s">
        <v>392</v>
      </c>
      <c r="G154" s="114">
        <f ca="1">searchValues!E160-10000</f>
        <v>34326</v>
      </c>
      <c r="H154" s="88">
        <f t="shared" ca="1" si="2"/>
        <v>44326.690647685187</v>
      </c>
      <c r="I154" s="17" t="s">
        <v>119</v>
      </c>
      <c r="J154" s="17">
        <v>1161</v>
      </c>
      <c r="K154" s="91">
        <f ca="1">searchValues!E160-3650</f>
        <v>40676</v>
      </c>
      <c r="L154" s="115">
        <f ca="1">searchValues!E160-3250</f>
        <v>41076</v>
      </c>
      <c r="M154" s="90" t="s">
        <v>132</v>
      </c>
      <c r="N154" s="90" t="s">
        <v>135</v>
      </c>
      <c r="O154" s="90">
        <v>0</v>
      </c>
      <c r="P154" s="90">
        <v>0</v>
      </c>
      <c r="Q154" s="90">
        <v>0</v>
      </c>
      <c r="R154" s="90">
        <v>0</v>
      </c>
      <c r="S154" s="93" t="s">
        <v>392</v>
      </c>
      <c r="T154" s="141" t="str">
        <f>searchValues!L160</f>
        <v>Alaska</v>
      </c>
      <c r="U154" s="93" t="s">
        <v>109</v>
      </c>
      <c r="V154" s="93"/>
      <c r="W154" s="182"/>
      <c r="X154" s="19">
        <f>searchValues!F160</f>
        <v>0</v>
      </c>
    </row>
    <row r="155" spans="1:24" x14ac:dyDescent="0.25">
      <c r="A155" s="4" t="s">
        <v>769</v>
      </c>
      <c r="B155" s="19" t="s">
        <v>389</v>
      </c>
      <c r="C155" s="19">
        <f>searchValues!F161</f>
        <v>0</v>
      </c>
      <c r="D155" s="17" t="s">
        <v>391</v>
      </c>
      <c r="E155" s="17" t="s">
        <v>104</v>
      </c>
      <c r="F155" s="17" t="s">
        <v>392</v>
      </c>
      <c r="G155" s="114">
        <f ca="1">searchValues!E161-10000</f>
        <v>34326</v>
      </c>
      <c r="H155" s="88">
        <f t="shared" ca="1" si="2"/>
        <v>44326.690647685187</v>
      </c>
      <c r="I155" s="17" t="s">
        <v>119</v>
      </c>
      <c r="J155" s="17">
        <v>1161</v>
      </c>
      <c r="K155" s="91">
        <f ca="1">searchValues!E161-3650</f>
        <v>40676</v>
      </c>
      <c r="L155" s="115">
        <f ca="1">searchValues!E161-3250</f>
        <v>41076</v>
      </c>
      <c r="M155" s="90" t="s">
        <v>132</v>
      </c>
      <c r="N155" s="90" t="s">
        <v>135</v>
      </c>
      <c r="O155" s="90">
        <v>0</v>
      </c>
      <c r="P155" s="90">
        <v>0</v>
      </c>
      <c r="Q155" s="90">
        <v>0</v>
      </c>
      <c r="R155" s="90">
        <v>0</v>
      </c>
      <c r="S155" s="93" t="s">
        <v>392</v>
      </c>
      <c r="T155" s="141" t="str">
        <f>searchValues!L161</f>
        <v>Alaska</v>
      </c>
      <c r="U155" s="93" t="s">
        <v>109</v>
      </c>
      <c r="V155" s="93"/>
      <c r="W155" s="182"/>
      <c r="X155" s="19">
        <f>searchValues!F161</f>
        <v>0</v>
      </c>
    </row>
    <row r="156" spans="1:24" x14ac:dyDescent="0.25">
      <c r="A156" s="4" t="s">
        <v>770</v>
      </c>
      <c r="B156" s="19" t="s">
        <v>389</v>
      </c>
      <c r="C156" s="19">
        <f>searchValues!F162</f>
        <v>0</v>
      </c>
      <c r="D156" s="17" t="s">
        <v>391</v>
      </c>
      <c r="E156" s="17" t="s">
        <v>104</v>
      </c>
      <c r="F156" s="17" t="s">
        <v>392</v>
      </c>
      <c r="G156" s="114">
        <f ca="1">searchValues!E162-10000</f>
        <v>34326</v>
      </c>
      <c r="H156" s="88">
        <f t="shared" ca="1" si="2"/>
        <v>44326.690647685187</v>
      </c>
      <c r="I156" s="17" t="s">
        <v>119</v>
      </c>
      <c r="J156" s="17">
        <v>1161</v>
      </c>
      <c r="K156" s="91">
        <f ca="1">searchValues!E162-3650</f>
        <v>40676</v>
      </c>
      <c r="L156" s="115">
        <f ca="1">searchValues!E162-3250</f>
        <v>41076</v>
      </c>
      <c r="M156" s="90" t="s">
        <v>132</v>
      </c>
      <c r="N156" s="90" t="s">
        <v>135</v>
      </c>
      <c r="O156" s="90">
        <v>0</v>
      </c>
      <c r="P156" s="90">
        <v>0</v>
      </c>
      <c r="Q156" s="90">
        <v>0</v>
      </c>
      <c r="R156" s="90">
        <v>0</v>
      </c>
      <c r="S156" s="93" t="s">
        <v>392</v>
      </c>
      <c r="T156" s="141" t="str">
        <f>searchValues!L162</f>
        <v>Alaska</v>
      </c>
      <c r="U156" s="93" t="s">
        <v>109</v>
      </c>
      <c r="V156" s="93"/>
      <c r="W156" s="182"/>
      <c r="X156" s="19">
        <f>searchValues!F162</f>
        <v>0</v>
      </c>
    </row>
    <row r="157" spans="1:24" x14ac:dyDescent="0.25">
      <c r="A157" s="4" t="s">
        <v>771</v>
      </c>
      <c r="B157" s="19" t="s">
        <v>389</v>
      </c>
      <c r="C157" s="19">
        <f>searchValues!F163</f>
        <v>0</v>
      </c>
      <c r="D157" s="17" t="s">
        <v>391</v>
      </c>
      <c r="E157" s="17" t="s">
        <v>104</v>
      </c>
      <c r="F157" s="17" t="s">
        <v>392</v>
      </c>
      <c r="G157" s="114">
        <f ca="1">searchValues!E163-10000</f>
        <v>34326</v>
      </c>
      <c r="H157" s="88">
        <f t="shared" ca="1" si="2"/>
        <v>44326.690647685187</v>
      </c>
      <c r="I157" s="17" t="s">
        <v>119</v>
      </c>
      <c r="J157" s="17">
        <v>1161</v>
      </c>
      <c r="K157" s="91">
        <f ca="1">searchValues!E163-3650</f>
        <v>40676</v>
      </c>
      <c r="L157" s="115">
        <f ca="1">searchValues!E163-3250</f>
        <v>41076</v>
      </c>
      <c r="M157" s="90" t="s">
        <v>132</v>
      </c>
      <c r="N157" s="90" t="s">
        <v>135</v>
      </c>
      <c r="O157" s="90">
        <v>0</v>
      </c>
      <c r="P157" s="90">
        <v>0</v>
      </c>
      <c r="Q157" s="90">
        <v>0</v>
      </c>
      <c r="R157" s="90">
        <v>0</v>
      </c>
      <c r="S157" s="93" t="s">
        <v>392</v>
      </c>
      <c r="T157" s="141" t="str">
        <f>searchValues!L163</f>
        <v>Alaska</v>
      </c>
      <c r="U157" s="93" t="s">
        <v>109</v>
      </c>
      <c r="V157" s="93"/>
      <c r="W157" s="182"/>
      <c r="X157" s="19">
        <f>searchValues!F163</f>
        <v>0</v>
      </c>
    </row>
    <row r="158" spans="1:24" x14ac:dyDescent="0.25">
      <c r="A158" s="4" t="s">
        <v>772</v>
      </c>
      <c r="B158" s="19" t="s">
        <v>389</v>
      </c>
      <c r="C158" s="19">
        <f>searchValues!F164</f>
        <v>0</v>
      </c>
      <c r="D158" s="17" t="s">
        <v>391</v>
      </c>
      <c r="E158" s="17" t="s">
        <v>104</v>
      </c>
      <c r="F158" s="17" t="s">
        <v>392</v>
      </c>
      <c r="G158" s="114">
        <f ca="1">searchValues!E164-10000</f>
        <v>34326</v>
      </c>
      <c r="H158" s="88">
        <f t="shared" ca="1" si="2"/>
        <v>44326.690647685187</v>
      </c>
      <c r="I158" s="17" t="s">
        <v>119</v>
      </c>
      <c r="J158" s="17">
        <v>1161</v>
      </c>
      <c r="K158" s="91">
        <f ca="1">searchValues!E164-3650</f>
        <v>40676</v>
      </c>
      <c r="L158" s="115">
        <f ca="1">searchValues!E164-3250</f>
        <v>41076</v>
      </c>
      <c r="M158" s="90" t="s">
        <v>132</v>
      </c>
      <c r="N158" s="90" t="s">
        <v>135</v>
      </c>
      <c r="O158" s="90">
        <v>0</v>
      </c>
      <c r="P158" s="90">
        <v>0</v>
      </c>
      <c r="Q158" s="90">
        <v>0</v>
      </c>
      <c r="R158" s="90">
        <v>0</v>
      </c>
      <c r="S158" s="93" t="s">
        <v>392</v>
      </c>
      <c r="T158" s="141" t="str">
        <f>searchValues!L164</f>
        <v>Alaska</v>
      </c>
      <c r="U158" s="93" t="s">
        <v>109</v>
      </c>
      <c r="V158" s="93"/>
      <c r="W158" s="182"/>
      <c r="X158" s="19">
        <f>searchValues!F164</f>
        <v>0</v>
      </c>
    </row>
    <row r="159" spans="1:24" x14ac:dyDescent="0.25">
      <c r="A159" s="4" t="s">
        <v>773</v>
      </c>
      <c r="B159" s="19" t="s">
        <v>389</v>
      </c>
      <c r="C159" s="19">
        <f>searchValues!F165</f>
        <v>0</v>
      </c>
      <c r="D159" s="17" t="s">
        <v>391</v>
      </c>
      <c r="E159" s="17" t="s">
        <v>104</v>
      </c>
      <c r="F159" s="17" t="s">
        <v>392</v>
      </c>
      <c r="G159" s="114">
        <f ca="1">searchValues!E165-10000</f>
        <v>34326</v>
      </c>
      <c r="H159" s="88">
        <f t="shared" ca="1" si="2"/>
        <v>44326.690647685187</v>
      </c>
      <c r="I159" s="17" t="s">
        <v>119</v>
      </c>
      <c r="J159" s="17">
        <v>1161</v>
      </c>
      <c r="K159" s="91">
        <f ca="1">searchValues!E165-3650</f>
        <v>40676</v>
      </c>
      <c r="L159" s="115">
        <f ca="1">searchValues!E165-3250</f>
        <v>41076</v>
      </c>
      <c r="M159" s="90" t="s">
        <v>132</v>
      </c>
      <c r="N159" s="90" t="s">
        <v>135</v>
      </c>
      <c r="O159" s="90">
        <v>0</v>
      </c>
      <c r="P159" s="90">
        <v>0</v>
      </c>
      <c r="Q159" s="90">
        <v>0</v>
      </c>
      <c r="R159" s="90">
        <v>0</v>
      </c>
      <c r="S159" s="93" t="s">
        <v>392</v>
      </c>
      <c r="T159" s="141" t="str">
        <f>searchValues!L165</f>
        <v>Alaska</v>
      </c>
      <c r="U159" s="93" t="s">
        <v>109</v>
      </c>
      <c r="V159" s="93"/>
      <c r="W159" s="182"/>
      <c r="X159" s="19">
        <f>searchValues!F165</f>
        <v>0</v>
      </c>
    </row>
    <row r="160" spans="1:24" x14ac:dyDescent="0.25">
      <c r="A160" s="4" t="s">
        <v>774</v>
      </c>
      <c r="B160" s="19" t="s">
        <v>389</v>
      </c>
      <c r="C160" s="19">
        <f>searchValues!F166</f>
        <v>0</v>
      </c>
      <c r="D160" s="17" t="s">
        <v>391</v>
      </c>
      <c r="E160" s="17" t="s">
        <v>104</v>
      </c>
      <c r="F160" s="17" t="s">
        <v>392</v>
      </c>
      <c r="G160" s="114">
        <f ca="1">searchValues!E166-10000</f>
        <v>34326</v>
      </c>
      <c r="H160" s="88">
        <f t="shared" ca="1" si="2"/>
        <v>44326.690647685187</v>
      </c>
      <c r="I160" s="17" t="s">
        <v>119</v>
      </c>
      <c r="J160" s="17">
        <v>1161</v>
      </c>
      <c r="K160" s="91">
        <f ca="1">searchValues!E166-3650</f>
        <v>40676</v>
      </c>
      <c r="L160" s="115">
        <f ca="1">searchValues!E166-3250</f>
        <v>41076</v>
      </c>
      <c r="M160" s="90" t="s">
        <v>132</v>
      </c>
      <c r="N160" s="90" t="s">
        <v>135</v>
      </c>
      <c r="O160" s="90">
        <v>0</v>
      </c>
      <c r="P160" s="90">
        <v>0</v>
      </c>
      <c r="Q160" s="90">
        <v>0</v>
      </c>
      <c r="R160" s="90">
        <v>0</v>
      </c>
      <c r="S160" s="93" t="s">
        <v>392</v>
      </c>
      <c r="T160" s="141" t="str">
        <f>searchValues!L166</f>
        <v>Alaska</v>
      </c>
      <c r="U160" s="93" t="s">
        <v>109</v>
      </c>
      <c r="V160" s="93"/>
      <c r="W160" s="182"/>
      <c r="X160" s="19">
        <f>searchValues!F166</f>
        <v>0</v>
      </c>
    </row>
    <row r="161" spans="1:24" x14ac:dyDescent="0.25">
      <c r="A161" s="4" t="s">
        <v>775</v>
      </c>
      <c r="B161" s="19" t="s">
        <v>389</v>
      </c>
      <c r="C161" s="19">
        <f>searchValues!F167</f>
        <v>0</v>
      </c>
      <c r="D161" s="17" t="s">
        <v>391</v>
      </c>
      <c r="E161" s="17" t="s">
        <v>104</v>
      </c>
      <c r="F161" s="17" t="s">
        <v>392</v>
      </c>
      <c r="G161" s="114">
        <f ca="1">searchValues!E167-10000</f>
        <v>34326</v>
      </c>
      <c r="H161" s="88">
        <f t="shared" ca="1" si="2"/>
        <v>44326.690647685187</v>
      </c>
      <c r="I161" s="17" t="s">
        <v>119</v>
      </c>
      <c r="J161" s="17">
        <v>1161</v>
      </c>
      <c r="K161" s="91">
        <f ca="1">searchValues!E167-3650</f>
        <v>40676</v>
      </c>
      <c r="L161" s="115">
        <f ca="1">searchValues!E167-3250</f>
        <v>41076</v>
      </c>
      <c r="M161" s="90" t="s">
        <v>132</v>
      </c>
      <c r="N161" s="90" t="s">
        <v>135</v>
      </c>
      <c r="O161" s="90">
        <v>0</v>
      </c>
      <c r="P161" s="90">
        <v>0</v>
      </c>
      <c r="Q161" s="90">
        <v>0</v>
      </c>
      <c r="R161" s="90">
        <v>0</v>
      </c>
      <c r="S161" s="93" t="s">
        <v>392</v>
      </c>
      <c r="T161" s="141" t="str">
        <f>searchValues!L167</f>
        <v>Alaska</v>
      </c>
      <c r="U161" s="93" t="s">
        <v>109</v>
      </c>
      <c r="V161" s="93"/>
      <c r="W161" s="182"/>
      <c r="X161" s="19">
        <f>searchValues!F167</f>
        <v>0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C8796BA-E2DE-4FA1-9684-E00DF170A1CE}">
          <x14:formula1>
            <xm:f>'DB Config'!$K$2:$K$7</xm:f>
          </x14:formula1>
          <xm:sqref>B2:B1048576</xm:sqref>
        </x14:dataValidation>
        <x14:dataValidation type="list" allowBlank="1" showInputMessage="1" showErrorMessage="1" xr:uid="{0351668C-2D96-4418-86FD-B8AD95B30F24}">
          <x14:formula1>
            <xm:f>'DB Config'!$F$2:$F$31</xm:f>
          </x14:formula1>
          <xm:sqref>I2:I1048576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0B352-051C-4AB8-8030-0A7349DE5F52}">
  <dimension ref="A1:V161"/>
  <sheetViews>
    <sheetView workbookViewId="0">
      <pane xSplit="1" ySplit="1" topLeftCell="M39" activePane="bottomRight" state="frozen"/>
      <selection pane="topRight" activeCell="B1" sqref="B1"/>
      <selection pane="bottomLeft" activeCell="A2" sqref="A2"/>
      <selection pane="bottomRight" activeCell="Q70" sqref="Q70"/>
    </sheetView>
  </sheetViews>
  <sheetFormatPr defaultRowHeight="15" x14ac:dyDescent="0.25"/>
  <cols>
    <col min="1" max="1" width="85.42578125" style="26" bestFit="1" customWidth="1" collapsed="1"/>
    <col min="2" max="2" width="20.85546875" style="26" bestFit="1" customWidth="1" collapsed="1"/>
    <col min="3" max="3" width="23.28515625" style="26" bestFit="1" customWidth="1" collapsed="1"/>
    <col min="4" max="4" width="15.28515625" style="26" bestFit="1" customWidth="1" collapsed="1"/>
    <col min="5" max="5" width="16.7109375" style="26" bestFit="1" customWidth="1" collapsed="1"/>
    <col min="6" max="6" width="20.85546875" style="26" bestFit="1" customWidth="1" collapsed="1"/>
    <col min="7" max="7" width="23.42578125" style="26" bestFit="1" customWidth="1" collapsed="1"/>
    <col min="8" max="8" width="20.140625" style="26" bestFit="1" customWidth="1" collapsed="1"/>
    <col min="9" max="9" width="23.140625" style="26" bestFit="1" customWidth="1" collapsed="1"/>
    <col min="10" max="10" width="25.85546875" style="26" bestFit="1" customWidth="1" collapsed="1"/>
    <col min="11" max="11" width="22.42578125" style="26" bestFit="1" customWidth="1" collapsed="1"/>
    <col min="12" max="12" width="39.140625" style="26" bestFit="1" customWidth="1" collapsed="1"/>
    <col min="13" max="13" width="39" style="26" bestFit="1" customWidth="1" collapsed="1"/>
    <col min="14" max="14" width="34" style="26" bestFit="1" customWidth="1" collapsed="1"/>
    <col min="15" max="15" width="24" style="26" bestFit="1" customWidth="1" collapsed="1"/>
    <col min="16" max="16" width="19.42578125" style="26" bestFit="1" customWidth="1" collapsed="1"/>
    <col min="17" max="17" width="24" style="26" bestFit="1" customWidth="1" collapsed="1"/>
    <col min="18" max="18" width="23" style="26" bestFit="1" customWidth="1" collapsed="1"/>
    <col min="19" max="19" width="25.7109375" style="26" bestFit="1" customWidth="1" collapsed="1"/>
    <col min="20" max="20" width="22.85546875" style="26" bestFit="1" customWidth="1" collapsed="1"/>
    <col min="21" max="16384" width="9.140625" style="26" collapsed="1"/>
  </cols>
  <sheetData>
    <row r="1" spans="1:22" s="97" customFormat="1" x14ac:dyDescent="0.25">
      <c r="A1" s="95" t="s">
        <v>2</v>
      </c>
      <c r="B1" s="95" t="s">
        <v>165</v>
      </c>
      <c r="C1" s="96" t="s">
        <v>398</v>
      </c>
      <c r="D1" s="96" t="s">
        <v>400</v>
      </c>
      <c r="E1" s="96" t="s">
        <v>613</v>
      </c>
      <c r="F1" s="96" t="s">
        <v>401</v>
      </c>
      <c r="G1" s="96" t="s">
        <v>402</v>
      </c>
      <c r="H1" s="96" t="s">
        <v>403</v>
      </c>
      <c r="I1" s="96" t="s">
        <v>404</v>
      </c>
      <c r="J1" s="96" t="s">
        <v>405</v>
      </c>
      <c r="K1" s="96" t="s">
        <v>406</v>
      </c>
      <c r="L1" s="96" t="s">
        <v>523</v>
      </c>
      <c r="M1" s="96" t="s">
        <v>524</v>
      </c>
      <c r="N1" s="96" t="s">
        <v>525</v>
      </c>
      <c r="O1" s="96" t="s">
        <v>408</v>
      </c>
      <c r="P1" s="96" t="s">
        <v>407</v>
      </c>
      <c r="Q1" s="96" t="s">
        <v>409</v>
      </c>
      <c r="R1" s="96" t="s">
        <v>410</v>
      </c>
      <c r="S1" s="96" t="s">
        <v>411</v>
      </c>
      <c r="T1" s="96" t="s">
        <v>412</v>
      </c>
      <c r="U1" s="96"/>
      <c r="V1" s="96"/>
    </row>
    <row r="2" spans="1:22" x14ac:dyDescent="0.25">
      <c r="A2" s="4" t="s">
        <v>616</v>
      </c>
      <c r="B2" s="5"/>
      <c r="C2" s="5" t="s">
        <v>399</v>
      </c>
      <c r="D2" s="5" t="s">
        <v>103</v>
      </c>
      <c r="E2" s="5" t="s">
        <v>614</v>
      </c>
      <c r="F2" s="5" t="s">
        <v>413</v>
      </c>
      <c r="G2" s="5" t="s">
        <v>119</v>
      </c>
      <c r="H2" s="5">
        <v>10000</v>
      </c>
      <c r="I2" s="5">
        <v>5000</v>
      </c>
      <c r="J2" s="5">
        <v>2345</v>
      </c>
      <c r="K2" s="5" t="s">
        <v>414</v>
      </c>
      <c r="L2" s="5" t="s">
        <v>135</v>
      </c>
      <c r="M2" s="5" t="s">
        <v>135</v>
      </c>
      <c r="N2" s="5" t="s">
        <v>415</v>
      </c>
      <c r="O2" s="5" t="str">
        <f>searchValues!F8</f>
        <v>HPfbIfMdV Automation</v>
      </c>
      <c r="P2" s="5"/>
      <c r="Q2" s="5" t="str">
        <f>searchValues!F8</f>
        <v>HPfbIfMdV Automation</v>
      </c>
      <c r="R2" s="5" t="s">
        <v>416</v>
      </c>
      <c r="S2" s="5" t="s">
        <v>135</v>
      </c>
      <c r="T2" s="5" t="s">
        <v>103</v>
      </c>
    </row>
    <row r="3" spans="1:22" x14ac:dyDescent="0.25">
      <c r="A3" s="4" t="s">
        <v>617</v>
      </c>
      <c r="B3" s="5"/>
      <c r="C3" s="5" t="s">
        <v>399</v>
      </c>
      <c r="D3" s="5" t="s">
        <v>103</v>
      </c>
      <c r="E3" s="5" t="s">
        <v>614</v>
      </c>
      <c r="F3" s="5" t="s">
        <v>413</v>
      </c>
      <c r="G3" s="5" t="s">
        <v>119</v>
      </c>
      <c r="H3" s="5">
        <v>10000</v>
      </c>
      <c r="I3" s="5">
        <v>5000</v>
      </c>
      <c r="J3" s="5">
        <v>2345</v>
      </c>
      <c r="K3" s="5" t="s">
        <v>414</v>
      </c>
      <c r="L3" s="5" t="s">
        <v>135</v>
      </c>
      <c r="M3" s="5" t="s">
        <v>135</v>
      </c>
      <c r="N3" s="5" t="s">
        <v>415</v>
      </c>
      <c r="O3" s="5" t="str">
        <f>searchValues!F9</f>
        <v>lizWZRysQ Automation</v>
      </c>
      <c r="P3" s="5"/>
      <c r="Q3" s="5" t="str">
        <f>searchValues!F9</f>
        <v>lizWZRysQ Automation</v>
      </c>
      <c r="R3" s="5" t="s">
        <v>416</v>
      </c>
      <c r="S3" s="5" t="s">
        <v>135</v>
      </c>
      <c r="T3" s="5" t="s">
        <v>103</v>
      </c>
    </row>
    <row r="4" spans="1:22" x14ac:dyDescent="0.25">
      <c r="A4" s="4" t="s">
        <v>618</v>
      </c>
      <c r="B4" s="5"/>
      <c r="C4" s="5" t="s">
        <v>399</v>
      </c>
      <c r="D4" s="5" t="s">
        <v>103</v>
      </c>
      <c r="E4" s="5" t="s">
        <v>614</v>
      </c>
      <c r="F4" s="5" t="s">
        <v>413</v>
      </c>
      <c r="G4" s="5" t="s">
        <v>119</v>
      </c>
      <c r="H4" s="5">
        <v>10000</v>
      </c>
      <c r="I4" s="5">
        <v>5000</v>
      </c>
      <c r="J4" s="5">
        <v>2345</v>
      </c>
      <c r="K4" s="5" t="s">
        <v>414</v>
      </c>
      <c r="L4" s="5" t="s">
        <v>135</v>
      </c>
      <c r="M4" s="5" t="s">
        <v>135</v>
      </c>
      <c r="N4" s="5" t="s">
        <v>415</v>
      </c>
      <c r="O4" s="5" t="str">
        <f>searchValues!F10</f>
        <v>FbIUKVlfD Automation</v>
      </c>
      <c r="P4" s="5"/>
      <c r="Q4" s="5" t="str">
        <f>searchValues!F10</f>
        <v>FbIUKVlfD Automation</v>
      </c>
      <c r="R4" s="5" t="s">
        <v>416</v>
      </c>
      <c r="S4" s="5" t="s">
        <v>135</v>
      </c>
      <c r="T4" s="5" t="s">
        <v>103</v>
      </c>
    </row>
    <row r="5" spans="1:22" x14ac:dyDescent="0.25">
      <c r="A5" s="4" t="s">
        <v>619</v>
      </c>
      <c r="B5" s="5"/>
      <c r="C5" s="5" t="s">
        <v>399</v>
      </c>
      <c r="D5" s="5" t="s">
        <v>103</v>
      </c>
      <c r="E5" s="5" t="s">
        <v>614</v>
      </c>
      <c r="F5" s="5" t="s">
        <v>413</v>
      </c>
      <c r="G5" s="5" t="s">
        <v>119</v>
      </c>
      <c r="H5" s="5">
        <v>10000</v>
      </c>
      <c r="I5" s="5">
        <v>5000</v>
      </c>
      <c r="J5" s="5">
        <v>2345</v>
      </c>
      <c r="K5" s="5" t="s">
        <v>414</v>
      </c>
      <c r="L5" s="5" t="s">
        <v>135</v>
      </c>
      <c r="M5" s="5" t="s">
        <v>135</v>
      </c>
      <c r="N5" s="5" t="s">
        <v>415</v>
      </c>
      <c r="O5" s="5" t="str">
        <f>searchValues!F11</f>
        <v>mzqZEiYzg Automation</v>
      </c>
      <c r="P5" s="5"/>
      <c r="Q5" s="5" t="str">
        <f>searchValues!F11</f>
        <v>mzqZEiYzg Automation</v>
      </c>
      <c r="R5" s="5" t="s">
        <v>416</v>
      </c>
      <c r="S5" s="5" t="s">
        <v>135</v>
      </c>
      <c r="T5" s="5" t="s">
        <v>103</v>
      </c>
    </row>
    <row r="6" spans="1:22" x14ac:dyDescent="0.25">
      <c r="A6" s="4" t="s">
        <v>620</v>
      </c>
      <c r="B6" s="5"/>
      <c r="C6" s="5" t="s">
        <v>399</v>
      </c>
      <c r="D6" s="5" t="s">
        <v>103</v>
      </c>
      <c r="E6" s="5" t="s">
        <v>614</v>
      </c>
      <c r="F6" s="5" t="s">
        <v>413</v>
      </c>
      <c r="G6" s="5" t="s">
        <v>119</v>
      </c>
      <c r="H6" s="5">
        <v>10000</v>
      </c>
      <c r="I6" s="5">
        <v>5000</v>
      </c>
      <c r="J6" s="5">
        <v>2345</v>
      </c>
      <c r="K6" s="5" t="s">
        <v>414</v>
      </c>
      <c r="L6" s="5" t="s">
        <v>135</v>
      </c>
      <c r="M6" s="5" t="s">
        <v>135</v>
      </c>
      <c r="N6" s="5" t="s">
        <v>415</v>
      </c>
      <c r="O6" s="5" t="str">
        <f>searchValues!F12</f>
        <v>mzqZEiYzg Automation</v>
      </c>
      <c r="P6" s="5"/>
      <c r="Q6" s="5" t="str">
        <f>searchValues!F12</f>
        <v>mzqZEiYzg Automation</v>
      </c>
      <c r="R6" s="5" t="s">
        <v>416</v>
      </c>
      <c r="S6" s="5" t="s">
        <v>135</v>
      </c>
      <c r="T6" s="5" t="s">
        <v>103</v>
      </c>
    </row>
    <row r="7" spans="1:22" x14ac:dyDescent="0.25">
      <c r="A7" s="4" t="s">
        <v>621</v>
      </c>
      <c r="B7" s="5"/>
      <c r="C7" s="5" t="s">
        <v>399</v>
      </c>
      <c r="D7" s="5" t="s">
        <v>103</v>
      </c>
      <c r="E7" s="5" t="s">
        <v>614</v>
      </c>
      <c r="F7" s="5" t="s">
        <v>413</v>
      </c>
      <c r="G7" s="5" t="s">
        <v>119</v>
      </c>
      <c r="H7" s="5">
        <v>10000</v>
      </c>
      <c r="I7" s="5">
        <v>5000</v>
      </c>
      <c r="J7" s="5">
        <v>2345</v>
      </c>
      <c r="K7" s="5" t="s">
        <v>414</v>
      </c>
      <c r="L7" s="5" t="s">
        <v>135</v>
      </c>
      <c r="M7" s="5" t="s">
        <v>135</v>
      </c>
      <c r="N7" s="5" t="s">
        <v>415</v>
      </c>
      <c r="O7" s="5">
        <f>searchValues!F13</f>
        <v>0</v>
      </c>
      <c r="P7" s="5"/>
      <c r="Q7" s="5">
        <f>searchValues!F13</f>
        <v>0</v>
      </c>
      <c r="R7" s="5" t="s">
        <v>416</v>
      </c>
      <c r="S7" s="5" t="s">
        <v>135</v>
      </c>
      <c r="T7" s="5" t="s">
        <v>103</v>
      </c>
    </row>
    <row r="8" spans="1:22" x14ac:dyDescent="0.25">
      <c r="A8" s="4" t="s">
        <v>622</v>
      </c>
      <c r="B8" s="5"/>
      <c r="C8" s="5" t="s">
        <v>399</v>
      </c>
      <c r="D8" s="5" t="s">
        <v>103</v>
      </c>
      <c r="E8" s="5" t="s">
        <v>614</v>
      </c>
      <c r="F8" s="5" t="s">
        <v>413</v>
      </c>
      <c r="G8" s="5" t="s">
        <v>119</v>
      </c>
      <c r="H8" s="5">
        <v>10000</v>
      </c>
      <c r="I8" s="5">
        <v>5000</v>
      </c>
      <c r="J8" s="5">
        <v>2345</v>
      </c>
      <c r="K8" s="5" t="s">
        <v>414</v>
      </c>
      <c r="L8" s="5" t="s">
        <v>135</v>
      </c>
      <c r="M8" s="5" t="s">
        <v>135</v>
      </c>
      <c r="N8" s="5" t="s">
        <v>415</v>
      </c>
      <c r="O8" s="5">
        <f>searchValues!F14</f>
        <v>0</v>
      </c>
      <c r="P8" s="5"/>
      <c r="Q8" s="5">
        <f>searchValues!F14</f>
        <v>0</v>
      </c>
      <c r="R8" s="5" t="s">
        <v>416</v>
      </c>
      <c r="S8" s="5" t="s">
        <v>135</v>
      </c>
      <c r="T8" s="5" t="s">
        <v>103</v>
      </c>
    </row>
    <row r="9" spans="1:22" x14ac:dyDescent="0.25">
      <c r="A9" s="4" t="s">
        <v>623</v>
      </c>
      <c r="B9" s="5"/>
      <c r="C9" s="5" t="s">
        <v>399</v>
      </c>
      <c r="D9" s="5" t="s">
        <v>103</v>
      </c>
      <c r="E9" s="5" t="s">
        <v>614</v>
      </c>
      <c r="F9" s="5" t="s">
        <v>413</v>
      </c>
      <c r="G9" s="5" t="s">
        <v>119</v>
      </c>
      <c r="H9" s="5">
        <v>10000</v>
      </c>
      <c r="I9" s="5">
        <v>5000</v>
      </c>
      <c r="J9" s="5">
        <v>2345</v>
      </c>
      <c r="K9" s="5" t="s">
        <v>414</v>
      </c>
      <c r="L9" s="5" t="s">
        <v>135</v>
      </c>
      <c r="M9" s="5" t="s">
        <v>135</v>
      </c>
      <c r="N9" s="5" t="s">
        <v>415</v>
      </c>
      <c r="O9" s="5">
        <f>searchValues!F15</f>
        <v>0</v>
      </c>
      <c r="P9" s="5"/>
      <c r="Q9" s="5">
        <f>searchValues!F15</f>
        <v>0</v>
      </c>
      <c r="R9" s="5" t="s">
        <v>416</v>
      </c>
      <c r="S9" s="5" t="s">
        <v>135</v>
      </c>
      <c r="T9" s="5" t="s">
        <v>103</v>
      </c>
    </row>
    <row r="10" spans="1:22" x14ac:dyDescent="0.25">
      <c r="A10" s="4" t="s">
        <v>624</v>
      </c>
      <c r="B10" s="5"/>
      <c r="C10" s="5" t="s">
        <v>399</v>
      </c>
      <c r="D10" s="5" t="s">
        <v>103</v>
      </c>
      <c r="E10" s="5" t="s">
        <v>614</v>
      </c>
      <c r="F10" s="5" t="s">
        <v>413</v>
      </c>
      <c r="G10" s="5" t="s">
        <v>119</v>
      </c>
      <c r="H10" s="5">
        <v>10000</v>
      </c>
      <c r="I10" s="5">
        <v>5000</v>
      </c>
      <c r="J10" s="5">
        <v>2345</v>
      </c>
      <c r="K10" s="5" t="s">
        <v>414</v>
      </c>
      <c r="L10" s="5" t="s">
        <v>135</v>
      </c>
      <c r="M10" s="5" t="s">
        <v>135</v>
      </c>
      <c r="N10" s="5" t="s">
        <v>415</v>
      </c>
      <c r="O10" s="5">
        <f>searchValues!F16</f>
        <v>0</v>
      </c>
      <c r="P10" s="5"/>
      <c r="Q10" s="5">
        <f>searchValues!F16</f>
        <v>0</v>
      </c>
      <c r="R10" s="5" t="s">
        <v>416</v>
      </c>
      <c r="S10" s="5" t="s">
        <v>135</v>
      </c>
      <c r="T10" s="5" t="s">
        <v>103</v>
      </c>
    </row>
    <row r="11" spans="1:22" x14ac:dyDescent="0.25">
      <c r="A11" s="4" t="s">
        <v>625</v>
      </c>
      <c r="B11" s="5"/>
      <c r="C11" s="5" t="s">
        <v>399</v>
      </c>
      <c r="D11" s="5" t="s">
        <v>103</v>
      </c>
      <c r="E11" s="5" t="s">
        <v>614</v>
      </c>
      <c r="F11" s="5" t="s">
        <v>413</v>
      </c>
      <c r="G11" s="5" t="s">
        <v>119</v>
      </c>
      <c r="H11" s="5">
        <v>10000</v>
      </c>
      <c r="I11" s="5">
        <v>5000</v>
      </c>
      <c r="J11" s="5">
        <v>2345</v>
      </c>
      <c r="K11" s="5" t="s">
        <v>414</v>
      </c>
      <c r="L11" s="5" t="s">
        <v>135</v>
      </c>
      <c r="M11" s="5" t="s">
        <v>135</v>
      </c>
      <c r="N11" s="5" t="s">
        <v>415</v>
      </c>
      <c r="O11" s="5">
        <f>searchValues!F17</f>
        <v>0</v>
      </c>
      <c r="P11" s="5"/>
      <c r="Q11" s="5">
        <f>searchValues!F17</f>
        <v>0</v>
      </c>
      <c r="R11" s="5" t="s">
        <v>416</v>
      </c>
      <c r="S11" s="5" t="s">
        <v>135</v>
      </c>
      <c r="T11" s="5" t="s">
        <v>103</v>
      </c>
    </row>
    <row r="12" spans="1:22" x14ac:dyDescent="0.25">
      <c r="A12" s="4" t="s">
        <v>626</v>
      </c>
      <c r="B12" s="5"/>
      <c r="C12" s="5" t="s">
        <v>399</v>
      </c>
      <c r="D12" s="5" t="s">
        <v>103</v>
      </c>
      <c r="E12" s="5" t="s">
        <v>614</v>
      </c>
      <c r="F12" s="5" t="s">
        <v>413</v>
      </c>
      <c r="G12" s="5" t="s">
        <v>119</v>
      </c>
      <c r="H12" s="5">
        <v>10000</v>
      </c>
      <c r="I12" s="5">
        <v>5000</v>
      </c>
      <c r="J12" s="5">
        <v>2345</v>
      </c>
      <c r="K12" s="5" t="s">
        <v>414</v>
      </c>
      <c r="L12" s="5" t="s">
        <v>135</v>
      </c>
      <c r="M12" s="5" t="s">
        <v>135</v>
      </c>
      <c r="N12" s="5" t="s">
        <v>415</v>
      </c>
      <c r="O12" s="5">
        <f>searchValues!F18</f>
        <v>0</v>
      </c>
      <c r="P12" s="5"/>
      <c r="Q12" s="5">
        <f>searchValues!F18</f>
        <v>0</v>
      </c>
      <c r="R12" s="5" t="s">
        <v>416</v>
      </c>
      <c r="S12" s="5" t="s">
        <v>135</v>
      </c>
      <c r="T12" s="5" t="s">
        <v>103</v>
      </c>
    </row>
    <row r="13" spans="1:22" x14ac:dyDescent="0.25">
      <c r="A13" s="4" t="s">
        <v>627</v>
      </c>
      <c r="B13" s="5"/>
      <c r="C13" s="5" t="s">
        <v>399</v>
      </c>
      <c r="D13" s="5" t="s">
        <v>103</v>
      </c>
      <c r="E13" s="5" t="s">
        <v>614</v>
      </c>
      <c r="F13" s="5" t="s">
        <v>413</v>
      </c>
      <c r="G13" s="5" t="s">
        <v>119</v>
      </c>
      <c r="H13" s="5">
        <v>10000</v>
      </c>
      <c r="I13" s="5">
        <v>5000</v>
      </c>
      <c r="J13" s="5">
        <v>2345</v>
      </c>
      <c r="K13" s="5" t="s">
        <v>414</v>
      </c>
      <c r="L13" s="5" t="s">
        <v>135</v>
      </c>
      <c r="M13" s="5" t="s">
        <v>135</v>
      </c>
      <c r="N13" s="5" t="s">
        <v>415</v>
      </c>
      <c r="O13" s="5">
        <f>searchValues!F19</f>
        <v>0</v>
      </c>
      <c r="P13" s="5"/>
      <c r="Q13" s="5">
        <f>searchValues!F19</f>
        <v>0</v>
      </c>
      <c r="R13" s="5" t="s">
        <v>416</v>
      </c>
      <c r="S13" s="5" t="s">
        <v>135</v>
      </c>
      <c r="T13" s="5" t="s">
        <v>103</v>
      </c>
    </row>
    <row r="14" spans="1:22" x14ac:dyDescent="0.25">
      <c r="A14" s="4" t="s">
        <v>628</v>
      </c>
      <c r="B14" s="5"/>
      <c r="C14" s="5" t="s">
        <v>399</v>
      </c>
      <c r="D14" s="5" t="s">
        <v>103</v>
      </c>
      <c r="E14" s="5" t="s">
        <v>614</v>
      </c>
      <c r="F14" s="5" t="s">
        <v>413</v>
      </c>
      <c r="G14" s="5" t="s">
        <v>119</v>
      </c>
      <c r="H14" s="5">
        <v>10000</v>
      </c>
      <c r="I14" s="5">
        <v>5000</v>
      </c>
      <c r="J14" s="5">
        <v>2345</v>
      </c>
      <c r="K14" s="5" t="s">
        <v>414</v>
      </c>
      <c r="L14" s="5" t="s">
        <v>135</v>
      </c>
      <c r="M14" s="5" t="s">
        <v>135</v>
      </c>
      <c r="N14" s="5" t="s">
        <v>415</v>
      </c>
      <c r="O14" s="5">
        <f>searchValues!F20</f>
        <v>0</v>
      </c>
      <c r="P14" s="5"/>
      <c r="Q14" s="5">
        <f>searchValues!F20</f>
        <v>0</v>
      </c>
      <c r="R14" s="5" t="s">
        <v>416</v>
      </c>
      <c r="S14" s="5" t="s">
        <v>135</v>
      </c>
      <c r="T14" s="5" t="s">
        <v>103</v>
      </c>
    </row>
    <row r="15" spans="1:22" x14ac:dyDescent="0.25">
      <c r="A15" s="4" t="s">
        <v>629</v>
      </c>
      <c r="B15" s="5"/>
      <c r="C15" s="5" t="s">
        <v>399</v>
      </c>
      <c r="D15" s="5" t="s">
        <v>103</v>
      </c>
      <c r="E15" s="5" t="s">
        <v>614</v>
      </c>
      <c r="F15" s="5" t="s">
        <v>413</v>
      </c>
      <c r="G15" s="5" t="s">
        <v>119</v>
      </c>
      <c r="H15" s="5">
        <v>10000</v>
      </c>
      <c r="I15" s="5">
        <v>5000</v>
      </c>
      <c r="J15" s="5">
        <v>2345</v>
      </c>
      <c r="K15" s="5" t="s">
        <v>414</v>
      </c>
      <c r="L15" s="5" t="s">
        <v>135</v>
      </c>
      <c r="M15" s="5" t="s">
        <v>135</v>
      </c>
      <c r="N15" s="5" t="s">
        <v>415</v>
      </c>
      <c r="O15" s="5">
        <f>searchValues!F21</f>
        <v>0</v>
      </c>
      <c r="P15" s="5"/>
      <c r="Q15" s="5">
        <f>searchValues!F21</f>
        <v>0</v>
      </c>
      <c r="R15" s="5" t="s">
        <v>416</v>
      </c>
      <c r="S15" s="5" t="s">
        <v>135</v>
      </c>
      <c r="T15" s="5" t="s">
        <v>103</v>
      </c>
    </row>
    <row r="16" spans="1:22" x14ac:dyDescent="0.25">
      <c r="A16" s="4" t="s">
        <v>630</v>
      </c>
      <c r="B16" s="5"/>
      <c r="C16" s="5" t="s">
        <v>399</v>
      </c>
      <c r="D16" s="5" t="s">
        <v>103</v>
      </c>
      <c r="E16" s="5" t="s">
        <v>614</v>
      </c>
      <c r="F16" s="5" t="s">
        <v>413</v>
      </c>
      <c r="G16" s="5" t="s">
        <v>119</v>
      </c>
      <c r="H16" s="5">
        <v>10000</v>
      </c>
      <c r="I16" s="5">
        <v>5000</v>
      </c>
      <c r="J16" s="5">
        <v>2345</v>
      </c>
      <c r="K16" s="5" t="s">
        <v>414</v>
      </c>
      <c r="L16" s="5" t="s">
        <v>135</v>
      </c>
      <c r="M16" s="5" t="s">
        <v>135</v>
      </c>
      <c r="N16" s="5" t="s">
        <v>415</v>
      </c>
      <c r="O16" s="5">
        <f>searchValues!F22</f>
        <v>0</v>
      </c>
      <c r="P16" s="5"/>
      <c r="Q16" s="5">
        <f>searchValues!F22</f>
        <v>0</v>
      </c>
      <c r="R16" s="5" t="s">
        <v>416</v>
      </c>
      <c r="S16" s="5" t="s">
        <v>135</v>
      </c>
      <c r="T16" s="5" t="s">
        <v>103</v>
      </c>
    </row>
    <row r="17" spans="1:20" x14ac:dyDescent="0.25">
      <c r="A17" s="4" t="s">
        <v>631</v>
      </c>
      <c r="B17" s="5"/>
      <c r="C17" s="5" t="s">
        <v>399</v>
      </c>
      <c r="D17" s="5" t="s">
        <v>103</v>
      </c>
      <c r="E17" s="5" t="s">
        <v>614</v>
      </c>
      <c r="F17" s="5" t="s">
        <v>413</v>
      </c>
      <c r="G17" s="5" t="s">
        <v>119</v>
      </c>
      <c r="H17" s="5">
        <v>10000</v>
      </c>
      <c r="I17" s="5">
        <v>5000</v>
      </c>
      <c r="J17" s="5">
        <v>2345</v>
      </c>
      <c r="K17" s="5" t="s">
        <v>414</v>
      </c>
      <c r="L17" s="5" t="s">
        <v>135</v>
      </c>
      <c r="M17" s="5" t="s">
        <v>135</v>
      </c>
      <c r="N17" s="5" t="s">
        <v>415</v>
      </c>
      <c r="O17" s="5">
        <f>searchValues!F23</f>
        <v>0</v>
      </c>
      <c r="P17" s="5"/>
      <c r="Q17" s="5">
        <f>searchValues!F23</f>
        <v>0</v>
      </c>
      <c r="R17" s="5" t="s">
        <v>416</v>
      </c>
      <c r="S17" s="5" t="s">
        <v>135</v>
      </c>
      <c r="T17" s="5" t="s">
        <v>103</v>
      </c>
    </row>
    <row r="18" spans="1:20" x14ac:dyDescent="0.25">
      <c r="A18" s="4" t="s">
        <v>632</v>
      </c>
      <c r="B18" s="5"/>
      <c r="C18" s="5" t="s">
        <v>399</v>
      </c>
      <c r="D18" s="5" t="s">
        <v>103</v>
      </c>
      <c r="E18" s="5" t="s">
        <v>614</v>
      </c>
      <c r="F18" s="5" t="s">
        <v>413</v>
      </c>
      <c r="G18" s="5" t="s">
        <v>119</v>
      </c>
      <c r="H18" s="5">
        <v>10000</v>
      </c>
      <c r="I18" s="5">
        <v>5000</v>
      </c>
      <c r="J18" s="5">
        <v>2345</v>
      </c>
      <c r="K18" s="5" t="s">
        <v>414</v>
      </c>
      <c r="L18" s="5" t="s">
        <v>135</v>
      </c>
      <c r="M18" s="5" t="s">
        <v>135</v>
      </c>
      <c r="N18" s="5" t="s">
        <v>415</v>
      </c>
      <c r="O18" s="5">
        <f>searchValues!F24</f>
        <v>0</v>
      </c>
      <c r="P18" s="5"/>
      <c r="Q18" s="5">
        <f>searchValues!F24</f>
        <v>0</v>
      </c>
      <c r="R18" s="5" t="s">
        <v>416</v>
      </c>
      <c r="S18" s="5" t="s">
        <v>135</v>
      </c>
      <c r="T18" s="5" t="s">
        <v>103</v>
      </c>
    </row>
    <row r="19" spans="1:20" x14ac:dyDescent="0.25">
      <c r="A19" s="4" t="s">
        <v>633</v>
      </c>
      <c r="B19" s="5"/>
      <c r="C19" s="5" t="s">
        <v>399</v>
      </c>
      <c r="D19" s="5" t="s">
        <v>103</v>
      </c>
      <c r="E19" s="5" t="s">
        <v>614</v>
      </c>
      <c r="F19" s="5" t="s">
        <v>413</v>
      </c>
      <c r="G19" s="5" t="s">
        <v>119</v>
      </c>
      <c r="H19" s="5">
        <v>10000</v>
      </c>
      <c r="I19" s="5">
        <v>5000</v>
      </c>
      <c r="J19" s="5">
        <v>2345</v>
      </c>
      <c r="K19" s="5" t="s">
        <v>414</v>
      </c>
      <c r="L19" s="5" t="s">
        <v>135</v>
      </c>
      <c r="M19" s="5" t="s">
        <v>135</v>
      </c>
      <c r="N19" s="5" t="s">
        <v>415</v>
      </c>
      <c r="O19" s="5" t="str">
        <f>searchValues!F25</f>
        <v>gCEhRbtRp Automation</v>
      </c>
      <c r="P19" s="5"/>
      <c r="Q19" s="5" t="str">
        <f>searchValues!F25</f>
        <v>gCEhRbtRp Automation</v>
      </c>
      <c r="R19" s="5" t="s">
        <v>416</v>
      </c>
      <c r="S19" s="5" t="s">
        <v>135</v>
      </c>
      <c r="T19" s="5" t="s">
        <v>103</v>
      </c>
    </row>
    <row r="20" spans="1:20" x14ac:dyDescent="0.25">
      <c r="A20" s="4" t="s">
        <v>634</v>
      </c>
      <c r="B20" s="5"/>
      <c r="C20" s="5" t="s">
        <v>399</v>
      </c>
      <c r="D20" s="5" t="s">
        <v>103</v>
      </c>
      <c r="E20" s="5" t="s">
        <v>614</v>
      </c>
      <c r="F20" s="5" t="s">
        <v>413</v>
      </c>
      <c r="G20" s="5" t="s">
        <v>119</v>
      </c>
      <c r="H20" s="5">
        <v>10000</v>
      </c>
      <c r="I20" s="5">
        <v>5000</v>
      </c>
      <c r="J20" s="5">
        <v>2345</v>
      </c>
      <c r="K20" s="5" t="s">
        <v>414</v>
      </c>
      <c r="L20" s="5" t="s">
        <v>135</v>
      </c>
      <c r="M20" s="5" t="s">
        <v>135</v>
      </c>
      <c r="N20" s="5" t="s">
        <v>415</v>
      </c>
      <c r="O20" s="5">
        <f>searchValues!F26</f>
        <v>0</v>
      </c>
      <c r="P20" s="5"/>
      <c r="Q20" s="5">
        <f>searchValues!F26</f>
        <v>0</v>
      </c>
      <c r="R20" s="5" t="s">
        <v>416</v>
      </c>
      <c r="S20" s="5" t="s">
        <v>135</v>
      </c>
      <c r="T20" s="5" t="s">
        <v>103</v>
      </c>
    </row>
    <row r="21" spans="1:20" x14ac:dyDescent="0.25">
      <c r="A21" s="4" t="s">
        <v>635</v>
      </c>
      <c r="B21" s="5"/>
      <c r="C21" s="5" t="s">
        <v>399</v>
      </c>
      <c r="D21" s="5" t="s">
        <v>103</v>
      </c>
      <c r="E21" s="5" t="s">
        <v>614</v>
      </c>
      <c r="F21" s="5" t="s">
        <v>413</v>
      </c>
      <c r="G21" s="5" t="s">
        <v>119</v>
      </c>
      <c r="H21" s="5">
        <v>10000</v>
      </c>
      <c r="I21" s="5">
        <v>5000</v>
      </c>
      <c r="J21" s="5">
        <v>2345</v>
      </c>
      <c r="K21" s="5" t="s">
        <v>414</v>
      </c>
      <c r="L21" s="5" t="s">
        <v>135</v>
      </c>
      <c r="M21" s="5" t="s">
        <v>135</v>
      </c>
      <c r="N21" s="5" t="s">
        <v>415</v>
      </c>
      <c r="O21" s="5" t="str">
        <f>searchValues!F27</f>
        <v>huSeGebZT Automation</v>
      </c>
      <c r="P21" s="5"/>
      <c r="Q21" s="5" t="str">
        <f>searchValues!F27</f>
        <v>huSeGebZT Automation</v>
      </c>
      <c r="R21" s="5" t="s">
        <v>416</v>
      </c>
      <c r="S21" s="5" t="s">
        <v>135</v>
      </c>
      <c r="T21" s="5" t="s">
        <v>103</v>
      </c>
    </row>
    <row r="22" spans="1:20" x14ac:dyDescent="0.25">
      <c r="A22" s="4" t="s">
        <v>636</v>
      </c>
      <c r="B22" s="110"/>
      <c r="C22" s="5" t="s">
        <v>399</v>
      </c>
      <c r="D22" s="5" t="s">
        <v>103</v>
      </c>
      <c r="E22" s="5" t="s">
        <v>614</v>
      </c>
      <c r="F22" s="5" t="s">
        <v>413</v>
      </c>
      <c r="G22" s="5" t="s">
        <v>119</v>
      </c>
      <c r="H22" s="5">
        <v>10000</v>
      </c>
      <c r="I22" s="5">
        <v>5000</v>
      </c>
      <c r="J22" s="5">
        <v>2345</v>
      </c>
      <c r="K22" s="5" t="s">
        <v>414</v>
      </c>
      <c r="L22" s="5" t="s">
        <v>135</v>
      </c>
      <c r="M22" s="5" t="s">
        <v>135</v>
      </c>
      <c r="N22" s="5" t="s">
        <v>415</v>
      </c>
      <c r="O22" s="5" t="str">
        <f>searchValues!F28</f>
        <v>wbGIMySal Automation</v>
      </c>
      <c r="P22" s="5"/>
      <c r="Q22" s="5" t="str">
        <f>searchValues!F28</f>
        <v>wbGIMySal Automation</v>
      </c>
      <c r="R22" s="5" t="s">
        <v>416</v>
      </c>
      <c r="S22" s="5" t="s">
        <v>135</v>
      </c>
      <c r="T22" s="5" t="s">
        <v>103</v>
      </c>
    </row>
    <row r="23" spans="1:20" s="111" customFormat="1" x14ac:dyDescent="0.25">
      <c r="A23" s="4" t="s">
        <v>637</v>
      </c>
      <c r="B23" s="109"/>
      <c r="C23" s="5" t="s">
        <v>399</v>
      </c>
      <c r="D23" s="5" t="s">
        <v>103</v>
      </c>
      <c r="E23" s="5" t="s">
        <v>614</v>
      </c>
      <c r="F23" s="5" t="s">
        <v>413</v>
      </c>
      <c r="G23" s="5" t="s">
        <v>119</v>
      </c>
      <c r="H23" s="5">
        <v>10000</v>
      </c>
      <c r="I23" s="5">
        <v>5000</v>
      </c>
      <c r="J23" s="5">
        <v>2345</v>
      </c>
      <c r="K23" s="5" t="s">
        <v>414</v>
      </c>
      <c r="L23" s="5" t="s">
        <v>135</v>
      </c>
      <c r="M23" s="5" t="s">
        <v>135</v>
      </c>
      <c r="N23" s="5" t="s">
        <v>415</v>
      </c>
      <c r="O23" s="5" t="str">
        <f>searchValues!F29</f>
        <v>memqcVIRh Automation</v>
      </c>
      <c r="P23" s="109"/>
      <c r="Q23" s="109"/>
      <c r="R23" s="109"/>
      <c r="S23" s="109"/>
      <c r="T23" s="109"/>
    </row>
    <row r="24" spans="1:20" x14ac:dyDescent="0.25">
      <c r="A24" s="4" t="s">
        <v>638</v>
      </c>
      <c r="B24" s="5"/>
      <c r="C24" s="5" t="s">
        <v>399</v>
      </c>
      <c r="D24" s="5" t="s">
        <v>103</v>
      </c>
      <c r="E24" s="5" t="s">
        <v>614</v>
      </c>
      <c r="F24" s="5" t="s">
        <v>413</v>
      </c>
      <c r="G24" s="5" t="s">
        <v>119</v>
      </c>
      <c r="H24" s="5">
        <v>10000</v>
      </c>
      <c r="I24" s="5">
        <v>5000</v>
      </c>
      <c r="J24" s="5">
        <v>2345</v>
      </c>
      <c r="K24" s="5" t="s">
        <v>414</v>
      </c>
      <c r="L24" s="5" t="s">
        <v>135</v>
      </c>
      <c r="M24" s="5" t="s">
        <v>135</v>
      </c>
      <c r="N24" s="5" t="s">
        <v>415</v>
      </c>
      <c r="O24" s="5" t="str">
        <f>searchValues!F30</f>
        <v>wuHMIRHgH Automation</v>
      </c>
      <c r="P24" s="5"/>
      <c r="Q24" s="5" t="str">
        <f>searchValues!F30</f>
        <v>wuHMIRHgH Automation</v>
      </c>
      <c r="R24" s="5" t="s">
        <v>416</v>
      </c>
      <c r="S24" s="5" t="s">
        <v>135</v>
      </c>
      <c r="T24" s="5" t="s">
        <v>103</v>
      </c>
    </row>
    <row r="25" spans="1:20" x14ac:dyDescent="0.25">
      <c r="A25" s="4" t="s">
        <v>639</v>
      </c>
      <c r="B25" s="5"/>
      <c r="C25" s="5" t="s">
        <v>399</v>
      </c>
      <c r="D25" s="5" t="s">
        <v>103</v>
      </c>
      <c r="E25" s="5" t="s">
        <v>614</v>
      </c>
      <c r="F25" s="5" t="s">
        <v>413</v>
      </c>
      <c r="G25" s="5" t="s">
        <v>119</v>
      </c>
      <c r="H25" s="5">
        <v>10000</v>
      </c>
      <c r="I25" s="5">
        <v>5000</v>
      </c>
      <c r="J25" s="5">
        <v>2345</v>
      </c>
      <c r="K25" s="5" t="s">
        <v>414</v>
      </c>
      <c r="L25" s="5" t="s">
        <v>135</v>
      </c>
      <c r="M25" s="5" t="s">
        <v>135</v>
      </c>
      <c r="N25" s="5" t="s">
        <v>415</v>
      </c>
      <c r="O25" s="5" t="str">
        <f>searchValues!F31</f>
        <v>quSpHlyiP Automation</v>
      </c>
      <c r="P25" s="5"/>
      <c r="Q25" s="5" t="str">
        <f>searchValues!F31</f>
        <v>quSpHlyiP Automation</v>
      </c>
      <c r="R25" s="5" t="s">
        <v>416</v>
      </c>
      <c r="S25" s="5" t="s">
        <v>135</v>
      </c>
      <c r="T25" s="5" t="s">
        <v>103</v>
      </c>
    </row>
    <row r="26" spans="1:20" x14ac:dyDescent="0.25">
      <c r="A26" s="4" t="s">
        <v>640</v>
      </c>
      <c r="B26" s="5"/>
      <c r="C26" s="5" t="s">
        <v>399</v>
      </c>
      <c r="D26" s="5" t="s">
        <v>103</v>
      </c>
      <c r="E26" s="5" t="s">
        <v>614</v>
      </c>
      <c r="F26" s="5" t="s">
        <v>413</v>
      </c>
      <c r="G26" s="5" t="s">
        <v>119</v>
      </c>
      <c r="H26" s="5">
        <v>10000</v>
      </c>
      <c r="I26" s="5">
        <v>5000</v>
      </c>
      <c r="J26" s="5">
        <v>2345</v>
      </c>
      <c r="K26" s="5" t="s">
        <v>414</v>
      </c>
      <c r="L26" s="5" t="s">
        <v>135</v>
      </c>
      <c r="M26" s="5" t="s">
        <v>135</v>
      </c>
      <c r="N26" s="5" t="s">
        <v>415</v>
      </c>
      <c r="O26" s="5" t="str">
        <f>searchValues!F32</f>
        <v>ZfKElzPIh Automation</v>
      </c>
      <c r="P26" s="5"/>
      <c r="Q26" s="5" t="str">
        <f>searchValues!F32</f>
        <v>ZfKElzPIh Automation</v>
      </c>
      <c r="R26" s="5" t="s">
        <v>416</v>
      </c>
      <c r="S26" s="5" t="s">
        <v>135</v>
      </c>
      <c r="T26" s="5" t="s">
        <v>103</v>
      </c>
    </row>
    <row r="27" spans="1:20" x14ac:dyDescent="0.25">
      <c r="A27" s="4" t="s">
        <v>641</v>
      </c>
      <c r="B27" s="5"/>
      <c r="C27" s="5" t="s">
        <v>399</v>
      </c>
      <c r="D27" s="5" t="s">
        <v>103</v>
      </c>
      <c r="E27" s="5" t="s">
        <v>614</v>
      </c>
      <c r="F27" s="5" t="s">
        <v>413</v>
      </c>
      <c r="G27" s="5" t="s">
        <v>119</v>
      </c>
      <c r="H27" s="5">
        <v>10000</v>
      </c>
      <c r="I27" s="5">
        <v>5000</v>
      </c>
      <c r="J27" s="5">
        <v>2345</v>
      </c>
      <c r="K27" s="5" t="s">
        <v>414</v>
      </c>
      <c r="L27" s="5" t="s">
        <v>135</v>
      </c>
      <c r="M27" s="5" t="s">
        <v>135</v>
      </c>
      <c r="N27" s="5" t="s">
        <v>415</v>
      </c>
      <c r="O27" s="5" t="str">
        <f>searchValues!F33</f>
        <v>gfORjxfCj Automation</v>
      </c>
      <c r="P27" s="5"/>
      <c r="Q27" s="5" t="str">
        <f>searchValues!F33</f>
        <v>gfORjxfCj Automation</v>
      </c>
      <c r="R27" s="5" t="s">
        <v>416</v>
      </c>
      <c r="S27" s="5" t="s">
        <v>135</v>
      </c>
      <c r="T27" s="5" t="s">
        <v>103</v>
      </c>
    </row>
    <row r="28" spans="1:20" x14ac:dyDescent="0.25">
      <c r="A28" s="4" t="s">
        <v>642</v>
      </c>
      <c r="B28" s="5"/>
      <c r="C28" s="5" t="s">
        <v>399</v>
      </c>
      <c r="D28" s="5" t="s">
        <v>103</v>
      </c>
      <c r="E28" s="5" t="s">
        <v>614</v>
      </c>
      <c r="F28" s="5" t="s">
        <v>413</v>
      </c>
      <c r="G28" s="5" t="s">
        <v>119</v>
      </c>
      <c r="H28" s="5">
        <v>10000</v>
      </c>
      <c r="I28" s="5">
        <v>5000</v>
      </c>
      <c r="J28" s="5">
        <v>2345</v>
      </c>
      <c r="K28" s="5" t="s">
        <v>414</v>
      </c>
      <c r="L28" s="5" t="s">
        <v>135</v>
      </c>
      <c r="M28" s="5" t="s">
        <v>135</v>
      </c>
      <c r="N28" s="5" t="s">
        <v>415</v>
      </c>
      <c r="O28" s="5" t="str">
        <f>searchValues!F34</f>
        <v>iRByncFsF Automation</v>
      </c>
      <c r="P28" s="5"/>
      <c r="Q28" s="5" t="str">
        <f>searchValues!F34</f>
        <v>iRByncFsF Automation</v>
      </c>
      <c r="R28" s="5" t="s">
        <v>416</v>
      </c>
      <c r="S28" s="5" t="s">
        <v>135</v>
      </c>
      <c r="T28" s="5" t="s">
        <v>103</v>
      </c>
    </row>
    <row r="29" spans="1:20" x14ac:dyDescent="0.25">
      <c r="A29" s="4" t="s">
        <v>643</v>
      </c>
      <c r="B29" s="5"/>
      <c r="C29" s="5" t="s">
        <v>399</v>
      </c>
      <c r="D29" s="5" t="s">
        <v>103</v>
      </c>
      <c r="E29" s="5" t="s">
        <v>614</v>
      </c>
      <c r="F29" s="5" t="s">
        <v>413</v>
      </c>
      <c r="G29" s="5" t="s">
        <v>119</v>
      </c>
      <c r="H29" s="5">
        <v>10000</v>
      </c>
      <c r="I29" s="5">
        <v>5000</v>
      </c>
      <c r="J29" s="5">
        <v>2345</v>
      </c>
      <c r="K29" s="5" t="s">
        <v>414</v>
      </c>
      <c r="L29" s="5" t="s">
        <v>135</v>
      </c>
      <c r="M29" s="5" t="s">
        <v>135</v>
      </c>
      <c r="N29" s="5" t="s">
        <v>415</v>
      </c>
      <c r="O29" s="5">
        <f>searchValues!F35</f>
        <v>0</v>
      </c>
      <c r="P29" s="5"/>
      <c r="Q29" s="5">
        <f>searchValues!F35</f>
        <v>0</v>
      </c>
      <c r="R29" s="5" t="s">
        <v>416</v>
      </c>
      <c r="S29" s="5" t="s">
        <v>135</v>
      </c>
      <c r="T29" s="5" t="s">
        <v>103</v>
      </c>
    </row>
    <row r="30" spans="1:20" x14ac:dyDescent="0.25">
      <c r="A30" s="4" t="s">
        <v>644</v>
      </c>
      <c r="B30" s="5"/>
      <c r="C30" s="5" t="s">
        <v>399</v>
      </c>
      <c r="D30" s="5" t="s">
        <v>103</v>
      </c>
      <c r="E30" s="5" t="s">
        <v>614</v>
      </c>
      <c r="F30" s="5" t="s">
        <v>413</v>
      </c>
      <c r="G30" s="5" t="s">
        <v>119</v>
      </c>
      <c r="H30" s="5">
        <v>10000</v>
      </c>
      <c r="I30" s="5">
        <v>5000</v>
      </c>
      <c r="J30" s="5">
        <v>2345</v>
      </c>
      <c r="K30" s="5" t="s">
        <v>414</v>
      </c>
      <c r="L30" s="5" t="s">
        <v>135</v>
      </c>
      <c r="M30" s="5" t="s">
        <v>135</v>
      </c>
      <c r="N30" s="5" t="s">
        <v>415</v>
      </c>
      <c r="O30" s="5">
        <f>searchValues!F36</f>
        <v>0</v>
      </c>
      <c r="P30" s="5"/>
      <c r="Q30" s="5">
        <f>searchValues!F36</f>
        <v>0</v>
      </c>
      <c r="R30" s="5" t="s">
        <v>416</v>
      </c>
      <c r="S30" s="5" t="s">
        <v>135</v>
      </c>
      <c r="T30" s="5" t="s">
        <v>103</v>
      </c>
    </row>
    <row r="31" spans="1:20" x14ac:dyDescent="0.25">
      <c r="A31" s="4" t="s">
        <v>645</v>
      </c>
      <c r="B31" s="5"/>
      <c r="C31" s="5" t="s">
        <v>399</v>
      </c>
      <c r="D31" s="5" t="s">
        <v>103</v>
      </c>
      <c r="E31" s="5" t="s">
        <v>614</v>
      </c>
      <c r="F31" s="5" t="s">
        <v>413</v>
      </c>
      <c r="G31" s="5" t="s">
        <v>119</v>
      </c>
      <c r="H31" s="5">
        <v>10000</v>
      </c>
      <c r="I31" s="5">
        <v>5000</v>
      </c>
      <c r="J31" s="5">
        <v>2345</v>
      </c>
      <c r="K31" s="5" t="s">
        <v>414</v>
      </c>
      <c r="L31" s="5" t="s">
        <v>135</v>
      </c>
      <c r="M31" s="5" t="s">
        <v>135</v>
      </c>
      <c r="N31" s="5" t="s">
        <v>415</v>
      </c>
      <c r="O31" s="5">
        <f>searchValues!F37</f>
        <v>0</v>
      </c>
      <c r="P31" s="5"/>
      <c r="Q31" s="5">
        <f>searchValues!F37</f>
        <v>0</v>
      </c>
      <c r="R31" s="5" t="s">
        <v>416</v>
      </c>
      <c r="S31" s="5" t="s">
        <v>135</v>
      </c>
      <c r="T31" s="5" t="s">
        <v>103</v>
      </c>
    </row>
    <row r="32" spans="1:20" x14ac:dyDescent="0.25">
      <c r="A32" s="4" t="s">
        <v>646</v>
      </c>
      <c r="B32" s="5"/>
      <c r="C32" s="5" t="s">
        <v>399</v>
      </c>
      <c r="D32" s="5" t="s">
        <v>103</v>
      </c>
      <c r="E32" s="5" t="s">
        <v>614</v>
      </c>
      <c r="F32" s="5" t="s">
        <v>413</v>
      </c>
      <c r="G32" s="5" t="s">
        <v>119</v>
      </c>
      <c r="H32" s="5">
        <v>10000</v>
      </c>
      <c r="I32" s="5">
        <v>5000</v>
      </c>
      <c r="J32" s="5">
        <v>2345</v>
      </c>
      <c r="K32" s="5" t="s">
        <v>414</v>
      </c>
      <c r="L32" s="5" t="s">
        <v>135</v>
      </c>
      <c r="M32" s="5" t="s">
        <v>135</v>
      </c>
      <c r="N32" s="5" t="s">
        <v>415</v>
      </c>
      <c r="O32" s="5">
        <f>searchValues!F38</f>
        <v>0</v>
      </c>
      <c r="P32" s="5"/>
      <c r="Q32" s="5">
        <f>searchValues!F38</f>
        <v>0</v>
      </c>
      <c r="R32" s="5" t="s">
        <v>416</v>
      </c>
      <c r="S32" s="5" t="s">
        <v>135</v>
      </c>
      <c r="T32" s="5" t="s">
        <v>103</v>
      </c>
    </row>
    <row r="33" spans="1:20" x14ac:dyDescent="0.25">
      <c r="A33" s="4" t="s">
        <v>647</v>
      </c>
      <c r="B33" s="5"/>
      <c r="C33" s="5" t="s">
        <v>399</v>
      </c>
      <c r="D33" s="5" t="s">
        <v>103</v>
      </c>
      <c r="E33" s="5" t="s">
        <v>614</v>
      </c>
      <c r="F33" s="5" t="s">
        <v>413</v>
      </c>
      <c r="G33" s="5" t="s">
        <v>119</v>
      </c>
      <c r="H33" s="5">
        <v>10000</v>
      </c>
      <c r="I33" s="5">
        <v>5000</v>
      </c>
      <c r="J33" s="5">
        <v>2345</v>
      </c>
      <c r="K33" s="5" t="s">
        <v>414</v>
      </c>
      <c r="L33" s="5" t="s">
        <v>135</v>
      </c>
      <c r="M33" s="5" t="s">
        <v>135</v>
      </c>
      <c r="N33" s="5" t="s">
        <v>415</v>
      </c>
      <c r="O33" s="5">
        <f>searchValues!F39</f>
        <v>0</v>
      </c>
      <c r="P33" s="5"/>
      <c r="Q33" s="5">
        <f>searchValues!F39</f>
        <v>0</v>
      </c>
      <c r="R33" s="5" t="s">
        <v>416</v>
      </c>
      <c r="S33" s="5" t="s">
        <v>135</v>
      </c>
      <c r="T33" s="5" t="s">
        <v>103</v>
      </c>
    </row>
    <row r="34" spans="1:20" x14ac:dyDescent="0.25">
      <c r="A34" s="4" t="s">
        <v>648</v>
      </c>
      <c r="B34" s="5"/>
      <c r="C34" s="5" t="s">
        <v>399</v>
      </c>
      <c r="D34" s="5" t="s">
        <v>103</v>
      </c>
      <c r="E34" s="5" t="s">
        <v>614</v>
      </c>
      <c r="F34" s="5" t="s">
        <v>413</v>
      </c>
      <c r="G34" s="5" t="s">
        <v>119</v>
      </c>
      <c r="H34" s="5">
        <v>10000</v>
      </c>
      <c r="I34" s="5">
        <v>5000</v>
      </c>
      <c r="J34" s="5">
        <v>2345</v>
      </c>
      <c r="K34" s="5" t="s">
        <v>414</v>
      </c>
      <c r="L34" s="5" t="s">
        <v>135</v>
      </c>
      <c r="M34" s="5" t="s">
        <v>135</v>
      </c>
      <c r="N34" s="5" t="s">
        <v>415</v>
      </c>
      <c r="O34" s="5" t="str">
        <f>searchValues!F40</f>
        <v>SfMfoQNLq Automation</v>
      </c>
      <c r="P34" s="5"/>
      <c r="Q34" s="5" t="str">
        <f>searchValues!F40</f>
        <v>SfMfoQNLq Automation</v>
      </c>
      <c r="R34" s="5" t="s">
        <v>416</v>
      </c>
      <c r="S34" s="5" t="s">
        <v>135</v>
      </c>
      <c r="T34" s="5" t="s">
        <v>103</v>
      </c>
    </row>
    <row r="35" spans="1:20" x14ac:dyDescent="0.25">
      <c r="A35" s="4" t="s">
        <v>649</v>
      </c>
      <c r="B35" s="5"/>
      <c r="C35" s="5" t="s">
        <v>399</v>
      </c>
      <c r="D35" s="5" t="s">
        <v>103</v>
      </c>
      <c r="E35" s="5" t="s">
        <v>614</v>
      </c>
      <c r="F35" s="5" t="s">
        <v>413</v>
      </c>
      <c r="G35" s="5" t="s">
        <v>119</v>
      </c>
      <c r="H35" s="5">
        <v>10000</v>
      </c>
      <c r="I35" s="5">
        <v>5000</v>
      </c>
      <c r="J35" s="5">
        <v>2345</v>
      </c>
      <c r="K35" s="5" t="s">
        <v>414</v>
      </c>
      <c r="L35" s="5" t="s">
        <v>135</v>
      </c>
      <c r="M35" s="5" t="s">
        <v>135</v>
      </c>
      <c r="N35" s="5" t="s">
        <v>415</v>
      </c>
      <c r="O35" s="5" t="str">
        <f>searchValues!F41</f>
        <v>WHiSgaUni Automation</v>
      </c>
      <c r="P35" s="5"/>
      <c r="Q35" s="5" t="str">
        <f>searchValues!F41</f>
        <v>WHiSgaUni Automation</v>
      </c>
      <c r="R35" s="5" t="s">
        <v>416</v>
      </c>
      <c r="S35" s="5" t="s">
        <v>135</v>
      </c>
      <c r="T35" s="5" t="s">
        <v>103</v>
      </c>
    </row>
    <row r="36" spans="1:20" x14ac:dyDescent="0.25">
      <c r="A36" s="4" t="s">
        <v>650</v>
      </c>
      <c r="B36" s="5"/>
      <c r="C36" s="5" t="s">
        <v>399</v>
      </c>
      <c r="D36" s="5" t="s">
        <v>103</v>
      </c>
      <c r="E36" s="5" t="s">
        <v>614</v>
      </c>
      <c r="F36" s="5" t="s">
        <v>413</v>
      </c>
      <c r="G36" s="5" t="s">
        <v>119</v>
      </c>
      <c r="H36" s="5">
        <v>10000</v>
      </c>
      <c r="I36" s="5">
        <v>5000</v>
      </c>
      <c r="J36" s="5">
        <v>2345</v>
      </c>
      <c r="K36" s="5" t="s">
        <v>414</v>
      </c>
      <c r="L36" s="5" t="s">
        <v>135</v>
      </c>
      <c r="M36" s="5" t="s">
        <v>135</v>
      </c>
      <c r="N36" s="5" t="s">
        <v>415</v>
      </c>
      <c r="O36" s="5">
        <f>searchValues!F42</f>
        <v>0</v>
      </c>
      <c r="P36" s="5"/>
      <c r="Q36" s="5">
        <f>searchValues!F42</f>
        <v>0</v>
      </c>
      <c r="R36" s="5" t="s">
        <v>416</v>
      </c>
      <c r="S36" s="5" t="s">
        <v>135</v>
      </c>
      <c r="T36" s="5" t="s">
        <v>103</v>
      </c>
    </row>
    <row r="37" spans="1:20" x14ac:dyDescent="0.25">
      <c r="A37" s="4" t="s">
        <v>651</v>
      </c>
      <c r="B37" s="5"/>
      <c r="C37" s="5" t="s">
        <v>399</v>
      </c>
      <c r="D37" s="5" t="s">
        <v>103</v>
      </c>
      <c r="E37" s="5" t="s">
        <v>614</v>
      </c>
      <c r="F37" s="5" t="s">
        <v>413</v>
      </c>
      <c r="G37" s="5" t="s">
        <v>119</v>
      </c>
      <c r="H37" s="5">
        <v>10000</v>
      </c>
      <c r="I37" s="5">
        <v>5000</v>
      </c>
      <c r="J37" s="5">
        <v>2345</v>
      </c>
      <c r="K37" s="5" t="s">
        <v>414</v>
      </c>
      <c r="L37" s="5" t="s">
        <v>135</v>
      </c>
      <c r="M37" s="5" t="s">
        <v>135</v>
      </c>
      <c r="N37" s="5" t="s">
        <v>415</v>
      </c>
      <c r="O37" s="5">
        <f>searchValues!F43</f>
        <v>0</v>
      </c>
      <c r="P37" s="5"/>
      <c r="Q37" s="5">
        <f>searchValues!F43</f>
        <v>0</v>
      </c>
      <c r="R37" s="5" t="s">
        <v>416</v>
      </c>
      <c r="S37" s="5" t="s">
        <v>135</v>
      </c>
      <c r="T37" s="5" t="s">
        <v>103</v>
      </c>
    </row>
    <row r="38" spans="1:20" x14ac:dyDescent="0.25">
      <c r="A38" s="4" t="s">
        <v>652</v>
      </c>
      <c r="B38" s="5"/>
      <c r="C38" s="5" t="s">
        <v>399</v>
      </c>
      <c r="D38" s="5" t="s">
        <v>103</v>
      </c>
      <c r="E38" s="5" t="s">
        <v>614</v>
      </c>
      <c r="F38" s="5" t="s">
        <v>413</v>
      </c>
      <c r="G38" s="5" t="s">
        <v>119</v>
      </c>
      <c r="H38" s="5">
        <v>10000</v>
      </c>
      <c r="I38" s="5">
        <v>5000</v>
      </c>
      <c r="J38" s="5">
        <v>2345</v>
      </c>
      <c r="K38" s="5" t="s">
        <v>414</v>
      </c>
      <c r="L38" s="5" t="s">
        <v>135</v>
      </c>
      <c r="M38" s="5" t="s">
        <v>135</v>
      </c>
      <c r="N38" s="5" t="s">
        <v>415</v>
      </c>
      <c r="O38" s="5">
        <f>searchValues!F44</f>
        <v>0</v>
      </c>
      <c r="P38" s="5"/>
      <c r="Q38" s="5">
        <f>searchValues!F44</f>
        <v>0</v>
      </c>
      <c r="R38" s="5" t="s">
        <v>416</v>
      </c>
      <c r="S38" s="5" t="s">
        <v>135</v>
      </c>
      <c r="T38" s="5" t="s">
        <v>103</v>
      </c>
    </row>
    <row r="39" spans="1:20" x14ac:dyDescent="0.25">
      <c r="A39" s="4" t="s">
        <v>653</v>
      </c>
      <c r="B39" s="5"/>
      <c r="C39" s="5" t="s">
        <v>399</v>
      </c>
      <c r="D39" s="5" t="s">
        <v>103</v>
      </c>
      <c r="E39" s="5" t="s">
        <v>614</v>
      </c>
      <c r="F39" s="5" t="s">
        <v>413</v>
      </c>
      <c r="G39" s="5" t="s">
        <v>119</v>
      </c>
      <c r="H39" s="5">
        <v>10000</v>
      </c>
      <c r="I39" s="5">
        <v>5000</v>
      </c>
      <c r="J39" s="5">
        <v>2345</v>
      </c>
      <c r="K39" s="5" t="s">
        <v>414</v>
      </c>
      <c r="L39" s="5" t="s">
        <v>135</v>
      </c>
      <c r="M39" s="5" t="s">
        <v>135</v>
      </c>
      <c r="N39" s="5" t="s">
        <v>415</v>
      </c>
      <c r="O39" s="5">
        <f>searchValues!F45</f>
        <v>0</v>
      </c>
      <c r="P39" s="5"/>
      <c r="Q39" s="5">
        <f>searchValues!F45</f>
        <v>0</v>
      </c>
      <c r="R39" s="5" t="s">
        <v>416</v>
      </c>
      <c r="S39" s="5" t="s">
        <v>135</v>
      </c>
      <c r="T39" s="5" t="s">
        <v>103</v>
      </c>
    </row>
    <row r="40" spans="1:20" x14ac:dyDescent="0.25">
      <c r="A40" s="4" t="s">
        <v>654</v>
      </c>
      <c r="B40" s="5"/>
      <c r="C40" s="5" t="s">
        <v>399</v>
      </c>
      <c r="D40" s="5" t="s">
        <v>103</v>
      </c>
      <c r="E40" s="5" t="s">
        <v>614</v>
      </c>
      <c r="F40" s="5" t="s">
        <v>413</v>
      </c>
      <c r="G40" s="5" t="s">
        <v>119</v>
      </c>
      <c r="H40" s="5">
        <v>10000</v>
      </c>
      <c r="I40" s="5">
        <v>5000</v>
      </c>
      <c r="J40" s="5">
        <v>2345</v>
      </c>
      <c r="K40" s="5" t="s">
        <v>414</v>
      </c>
      <c r="L40" s="5" t="s">
        <v>135</v>
      </c>
      <c r="M40" s="5" t="s">
        <v>135</v>
      </c>
      <c r="N40" s="5" t="s">
        <v>415</v>
      </c>
      <c r="O40" s="5">
        <f>searchValues!F46</f>
        <v>0</v>
      </c>
      <c r="P40" s="5"/>
      <c r="Q40" s="5">
        <f>searchValues!F46</f>
        <v>0</v>
      </c>
      <c r="R40" s="5" t="s">
        <v>416</v>
      </c>
      <c r="S40" s="5" t="s">
        <v>135</v>
      </c>
      <c r="T40" s="5" t="s">
        <v>103</v>
      </c>
    </row>
    <row r="41" spans="1:20" x14ac:dyDescent="0.25">
      <c r="A41" s="4" t="s">
        <v>655</v>
      </c>
      <c r="B41" s="5"/>
      <c r="C41" s="5" t="s">
        <v>399</v>
      </c>
      <c r="D41" s="5" t="s">
        <v>103</v>
      </c>
      <c r="E41" s="5" t="s">
        <v>614</v>
      </c>
      <c r="F41" s="5" t="s">
        <v>413</v>
      </c>
      <c r="G41" s="5" t="s">
        <v>119</v>
      </c>
      <c r="H41" s="5">
        <v>10000</v>
      </c>
      <c r="I41" s="5">
        <v>5000</v>
      </c>
      <c r="J41" s="5">
        <v>2345</v>
      </c>
      <c r="K41" s="5" t="s">
        <v>414</v>
      </c>
      <c r="L41" s="5" t="s">
        <v>135</v>
      </c>
      <c r="M41" s="5" t="s">
        <v>135</v>
      </c>
      <c r="N41" s="5" t="s">
        <v>415</v>
      </c>
      <c r="O41" s="5">
        <f>searchValues!F47</f>
        <v>0</v>
      </c>
      <c r="P41" s="5"/>
      <c r="Q41" s="5">
        <f>searchValues!F47</f>
        <v>0</v>
      </c>
      <c r="R41" s="5" t="s">
        <v>416</v>
      </c>
      <c r="S41" s="5" t="s">
        <v>135</v>
      </c>
      <c r="T41" s="5" t="s">
        <v>103</v>
      </c>
    </row>
    <row r="42" spans="1:20" x14ac:dyDescent="0.25">
      <c r="A42" s="4" t="s">
        <v>656</v>
      </c>
      <c r="B42" s="5"/>
      <c r="C42" s="5" t="s">
        <v>399</v>
      </c>
      <c r="D42" s="5" t="s">
        <v>103</v>
      </c>
      <c r="E42" s="5" t="s">
        <v>614</v>
      </c>
      <c r="F42" s="5" t="s">
        <v>413</v>
      </c>
      <c r="G42" s="5" t="s">
        <v>119</v>
      </c>
      <c r="H42" s="5">
        <v>10000</v>
      </c>
      <c r="I42" s="5">
        <v>5000</v>
      </c>
      <c r="J42" s="5">
        <v>2345</v>
      </c>
      <c r="K42" s="5" t="s">
        <v>414</v>
      </c>
      <c r="L42" s="5" t="s">
        <v>135</v>
      </c>
      <c r="M42" s="5" t="s">
        <v>135</v>
      </c>
      <c r="N42" s="5" t="s">
        <v>415</v>
      </c>
      <c r="O42" s="5">
        <f>searchValues!F48</f>
        <v>0</v>
      </c>
      <c r="P42" s="5"/>
      <c r="Q42" s="5">
        <f>searchValues!F48</f>
        <v>0</v>
      </c>
      <c r="R42" s="5" t="s">
        <v>416</v>
      </c>
      <c r="S42" s="5" t="s">
        <v>135</v>
      </c>
      <c r="T42" s="5" t="s">
        <v>103</v>
      </c>
    </row>
    <row r="43" spans="1:20" x14ac:dyDescent="0.25">
      <c r="A43" s="4" t="s">
        <v>657</v>
      </c>
      <c r="B43" s="5"/>
      <c r="C43" s="5" t="s">
        <v>399</v>
      </c>
      <c r="D43" s="5" t="s">
        <v>103</v>
      </c>
      <c r="E43" s="5" t="s">
        <v>614</v>
      </c>
      <c r="F43" s="5" t="s">
        <v>413</v>
      </c>
      <c r="G43" s="5" t="s">
        <v>119</v>
      </c>
      <c r="H43" s="5">
        <v>10000</v>
      </c>
      <c r="I43" s="5">
        <v>5000</v>
      </c>
      <c r="J43" s="5">
        <v>2345</v>
      </c>
      <c r="K43" s="5" t="s">
        <v>414</v>
      </c>
      <c r="L43" s="5" t="s">
        <v>135</v>
      </c>
      <c r="M43" s="5" t="s">
        <v>135</v>
      </c>
      <c r="N43" s="5" t="s">
        <v>415</v>
      </c>
      <c r="O43" s="5">
        <f>searchValues!F49</f>
        <v>0</v>
      </c>
      <c r="P43" s="5"/>
      <c r="Q43" s="5">
        <f>searchValues!F49</f>
        <v>0</v>
      </c>
      <c r="R43" s="5" t="s">
        <v>416</v>
      </c>
      <c r="S43" s="5" t="s">
        <v>135</v>
      </c>
      <c r="T43" s="5" t="s">
        <v>103</v>
      </c>
    </row>
    <row r="44" spans="1:20" x14ac:dyDescent="0.25">
      <c r="A44" s="4" t="s">
        <v>658</v>
      </c>
      <c r="B44" s="5"/>
      <c r="C44" s="5" t="s">
        <v>399</v>
      </c>
      <c r="D44" s="5" t="s">
        <v>103</v>
      </c>
      <c r="E44" s="5" t="s">
        <v>614</v>
      </c>
      <c r="F44" s="5" t="s">
        <v>413</v>
      </c>
      <c r="G44" s="5" t="s">
        <v>119</v>
      </c>
      <c r="H44" s="5">
        <v>10000</v>
      </c>
      <c r="I44" s="5">
        <v>5000</v>
      </c>
      <c r="J44" s="5">
        <v>2345</v>
      </c>
      <c r="K44" s="5" t="s">
        <v>414</v>
      </c>
      <c r="L44" s="5" t="s">
        <v>135</v>
      </c>
      <c r="M44" s="5" t="s">
        <v>135</v>
      </c>
      <c r="N44" s="5" t="s">
        <v>415</v>
      </c>
      <c r="O44" s="5">
        <f>searchValues!F50</f>
        <v>0</v>
      </c>
      <c r="P44" s="5"/>
      <c r="Q44" s="5">
        <f>searchValues!F50</f>
        <v>0</v>
      </c>
      <c r="R44" s="5" t="s">
        <v>416</v>
      </c>
      <c r="S44" s="5" t="s">
        <v>135</v>
      </c>
      <c r="T44" s="5" t="s">
        <v>103</v>
      </c>
    </row>
    <row r="45" spans="1:20" x14ac:dyDescent="0.25">
      <c r="A45" s="4" t="s">
        <v>659</v>
      </c>
      <c r="B45" s="5"/>
      <c r="C45" s="5" t="s">
        <v>399</v>
      </c>
      <c r="D45" s="5" t="s">
        <v>103</v>
      </c>
      <c r="E45" s="5" t="s">
        <v>614</v>
      </c>
      <c r="F45" s="5" t="s">
        <v>413</v>
      </c>
      <c r="G45" s="5" t="s">
        <v>119</v>
      </c>
      <c r="H45" s="5">
        <v>10000</v>
      </c>
      <c r="I45" s="5">
        <v>5000</v>
      </c>
      <c r="J45" s="5">
        <v>2345</v>
      </c>
      <c r="K45" s="5" t="s">
        <v>414</v>
      </c>
      <c r="L45" s="5" t="s">
        <v>135</v>
      </c>
      <c r="M45" s="5" t="s">
        <v>135</v>
      </c>
      <c r="N45" s="5" t="s">
        <v>415</v>
      </c>
      <c r="O45" s="5">
        <f>searchValues!F51</f>
        <v>0</v>
      </c>
      <c r="P45" s="5"/>
      <c r="Q45" s="5">
        <f>searchValues!F51</f>
        <v>0</v>
      </c>
      <c r="R45" s="5" t="s">
        <v>416</v>
      </c>
      <c r="S45" s="5" t="s">
        <v>135</v>
      </c>
      <c r="T45" s="5" t="s">
        <v>103</v>
      </c>
    </row>
    <row r="46" spans="1:20" x14ac:dyDescent="0.25">
      <c r="A46" s="4" t="s">
        <v>660</v>
      </c>
      <c r="B46" s="5"/>
      <c r="C46" s="5" t="s">
        <v>399</v>
      </c>
      <c r="D46" s="5" t="s">
        <v>103</v>
      </c>
      <c r="E46" s="5" t="s">
        <v>614</v>
      </c>
      <c r="F46" s="5" t="s">
        <v>413</v>
      </c>
      <c r="G46" s="5" t="s">
        <v>119</v>
      </c>
      <c r="H46" s="5">
        <v>10000</v>
      </c>
      <c r="I46" s="5">
        <v>5000</v>
      </c>
      <c r="J46" s="5">
        <v>2345</v>
      </c>
      <c r="K46" s="5" t="s">
        <v>414</v>
      </c>
      <c r="L46" s="5" t="s">
        <v>135</v>
      </c>
      <c r="M46" s="5" t="s">
        <v>135</v>
      </c>
      <c r="N46" s="5" t="s">
        <v>415</v>
      </c>
      <c r="O46" s="5">
        <f>searchValues!F52</f>
        <v>0</v>
      </c>
      <c r="P46" s="5"/>
      <c r="Q46" s="5">
        <f>searchValues!F52</f>
        <v>0</v>
      </c>
      <c r="R46" s="5" t="s">
        <v>416</v>
      </c>
      <c r="S46" s="5" t="s">
        <v>135</v>
      </c>
      <c r="T46" s="5" t="s">
        <v>103</v>
      </c>
    </row>
    <row r="47" spans="1:20" x14ac:dyDescent="0.25">
      <c r="A47" s="4" t="s">
        <v>661</v>
      </c>
      <c r="B47" s="5"/>
      <c r="C47" s="5" t="s">
        <v>399</v>
      </c>
      <c r="D47" s="5" t="s">
        <v>103</v>
      </c>
      <c r="E47" s="5" t="s">
        <v>614</v>
      </c>
      <c r="F47" s="5" t="s">
        <v>413</v>
      </c>
      <c r="G47" s="5" t="s">
        <v>119</v>
      </c>
      <c r="H47" s="5">
        <v>10000</v>
      </c>
      <c r="I47" s="5">
        <v>5000</v>
      </c>
      <c r="J47" s="5">
        <v>2345</v>
      </c>
      <c r="K47" s="5" t="s">
        <v>414</v>
      </c>
      <c r="L47" s="5" t="s">
        <v>135</v>
      </c>
      <c r="M47" s="5" t="s">
        <v>135</v>
      </c>
      <c r="N47" s="5" t="s">
        <v>415</v>
      </c>
      <c r="O47" s="5" t="str">
        <f>searchValues!F53</f>
        <v>sBbxzNvQq Automation</v>
      </c>
      <c r="P47" s="5"/>
      <c r="Q47" s="5" t="str">
        <f>searchValues!F53</f>
        <v>sBbxzNvQq Automation</v>
      </c>
      <c r="R47" s="5" t="s">
        <v>416</v>
      </c>
      <c r="S47" s="5" t="s">
        <v>135</v>
      </c>
      <c r="T47" s="5" t="s">
        <v>103</v>
      </c>
    </row>
    <row r="48" spans="1:20" x14ac:dyDescent="0.25">
      <c r="A48" s="4" t="s">
        <v>662</v>
      </c>
      <c r="B48" s="5"/>
      <c r="C48" s="5" t="s">
        <v>399</v>
      </c>
      <c r="D48" s="5" t="s">
        <v>103</v>
      </c>
      <c r="E48" s="5" t="s">
        <v>614</v>
      </c>
      <c r="F48" s="5" t="s">
        <v>413</v>
      </c>
      <c r="G48" s="5" t="s">
        <v>119</v>
      </c>
      <c r="H48" s="5">
        <v>10000</v>
      </c>
      <c r="I48" s="5">
        <v>5000</v>
      </c>
      <c r="J48" s="5">
        <v>2345</v>
      </c>
      <c r="K48" s="5" t="s">
        <v>414</v>
      </c>
      <c r="L48" s="5" t="s">
        <v>135</v>
      </c>
      <c r="M48" s="5" t="s">
        <v>135</v>
      </c>
      <c r="N48" s="5" t="s">
        <v>415</v>
      </c>
      <c r="O48" s="5" t="str">
        <f>searchValues!F54</f>
        <v>TZzrcIvos Automation</v>
      </c>
      <c r="P48" s="5"/>
      <c r="Q48" s="5" t="str">
        <f>searchValues!F54</f>
        <v>TZzrcIvos Automation</v>
      </c>
      <c r="R48" s="5" t="s">
        <v>416</v>
      </c>
      <c r="S48" s="5" t="s">
        <v>135</v>
      </c>
      <c r="T48" s="5" t="s">
        <v>103</v>
      </c>
    </row>
    <row r="49" spans="1:20" x14ac:dyDescent="0.25">
      <c r="A49" s="4" t="s">
        <v>663</v>
      </c>
      <c r="B49" s="5"/>
      <c r="C49" s="5" t="s">
        <v>399</v>
      </c>
      <c r="D49" s="5" t="s">
        <v>103</v>
      </c>
      <c r="E49" s="5" t="s">
        <v>614</v>
      </c>
      <c r="F49" s="5" t="s">
        <v>413</v>
      </c>
      <c r="G49" s="5" t="s">
        <v>119</v>
      </c>
      <c r="H49" s="5">
        <v>10000</v>
      </c>
      <c r="I49" s="5">
        <v>5000</v>
      </c>
      <c r="J49" s="5">
        <v>2345</v>
      </c>
      <c r="K49" s="5" t="s">
        <v>414</v>
      </c>
      <c r="L49" s="5" t="s">
        <v>135</v>
      </c>
      <c r="M49" s="5" t="s">
        <v>135</v>
      </c>
      <c r="N49" s="5" t="s">
        <v>415</v>
      </c>
      <c r="O49" s="5" t="str">
        <f>searchValues!F55</f>
        <v>gzqgqyMSY Automation</v>
      </c>
      <c r="P49" s="5"/>
      <c r="Q49" s="5" t="str">
        <f>searchValues!F55</f>
        <v>gzqgqyMSY Automation</v>
      </c>
      <c r="R49" s="5" t="s">
        <v>416</v>
      </c>
      <c r="S49" s="5" t="s">
        <v>135</v>
      </c>
      <c r="T49" s="5" t="s">
        <v>103</v>
      </c>
    </row>
    <row r="50" spans="1:20" x14ac:dyDescent="0.25">
      <c r="A50" s="4" t="s">
        <v>664</v>
      </c>
      <c r="B50" s="5"/>
      <c r="C50" s="5" t="s">
        <v>399</v>
      </c>
      <c r="D50" s="5" t="s">
        <v>103</v>
      </c>
      <c r="E50" s="5" t="s">
        <v>614</v>
      </c>
      <c r="F50" s="5" t="s">
        <v>413</v>
      </c>
      <c r="G50" s="5" t="s">
        <v>119</v>
      </c>
      <c r="H50" s="5">
        <v>10000</v>
      </c>
      <c r="I50" s="5">
        <v>5000</v>
      </c>
      <c r="J50" s="5">
        <v>2345</v>
      </c>
      <c r="K50" s="5" t="s">
        <v>414</v>
      </c>
      <c r="L50" s="5" t="s">
        <v>135</v>
      </c>
      <c r="M50" s="5" t="s">
        <v>135</v>
      </c>
      <c r="N50" s="5" t="s">
        <v>415</v>
      </c>
      <c r="O50" s="5" t="str">
        <f>searchValues!F56</f>
        <v>dcXUHxeXU Automation</v>
      </c>
      <c r="P50" s="5"/>
      <c r="Q50" s="5" t="str">
        <f>searchValues!F56</f>
        <v>dcXUHxeXU Automation</v>
      </c>
      <c r="R50" s="5" t="s">
        <v>416</v>
      </c>
      <c r="S50" s="5" t="s">
        <v>135</v>
      </c>
      <c r="T50" s="5" t="s">
        <v>103</v>
      </c>
    </row>
    <row r="51" spans="1:20" x14ac:dyDescent="0.25">
      <c r="A51" s="4" t="s">
        <v>665</v>
      </c>
      <c r="B51" s="5"/>
      <c r="C51" s="5" t="s">
        <v>399</v>
      </c>
      <c r="D51" s="5" t="s">
        <v>103</v>
      </c>
      <c r="E51" s="5" t="s">
        <v>614</v>
      </c>
      <c r="F51" s="5" t="s">
        <v>413</v>
      </c>
      <c r="G51" s="5" t="s">
        <v>119</v>
      </c>
      <c r="H51" s="5">
        <v>10000</v>
      </c>
      <c r="I51" s="5">
        <v>5000</v>
      </c>
      <c r="J51" s="5">
        <v>2345</v>
      </c>
      <c r="K51" s="5" t="s">
        <v>414</v>
      </c>
      <c r="L51" s="5" t="s">
        <v>135</v>
      </c>
      <c r="M51" s="5" t="s">
        <v>135</v>
      </c>
      <c r="N51" s="5" t="s">
        <v>415</v>
      </c>
      <c r="O51" s="5" t="str">
        <f>searchValues!F57</f>
        <v>FEayQezbf Automation</v>
      </c>
      <c r="P51" s="5"/>
      <c r="Q51" s="5" t="str">
        <f>searchValues!F57</f>
        <v>FEayQezbf Automation</v>
      </c>
      <c r="R51" s="5" t="s">
        <v>416</v>
      </c>
      <c r="S51" s="5" t="s">
        <v>135</v>
      </c>
      <c r="T51" s="5" t="s">
        <v>103</v>
      </c>
    </row>
    <row r="52" spans="1:20" x14ac:dyDescent="0.25">
      <c r="A52" s="4" t="s">
        <v>666</v>
      </c>
      <c r="B52" s="5"/>
      <c r="C52" s="5" t="s">
        <v>399</v>
      </c>
      <c r="D52" s="5" t="s">
        <v>103</v>
      </c>
      <c r="E52" s="5" t="s">
        <v>614</v>
      </c>
      <c r="F52" s="5" t="s">
        <v>413</v>
      </c>
      <c r="G52" s="5" t="s">
        <v>119</v>
      </c>
      <c r="H52" s="5">
        <v>10000</v>
      </c>
      <c r="I52" s="5">
        <v>5000</v>
      </c>
      <c r="J52" s="5">
        <v>2345</v>
      </c>
      <c r="K52" s="5" t="s">
        <v>414</v>
      </c>
      <c r="L52" s="5" t="s">
        <v>135</v>
      </c>
      <c r="M52" s="5" t="s">
        <v>135</v>
      </c>
      <c r="N52" s="5" t="s">
        <v>415</v>
      </c>
      <c r="O52" s="5">
        <f>searchValues!F58</f>
        <v>0</v>
      </c>
      <c r="P52" s="5"/>
      <c r="Q52" s="5">
        <f>searchValues!F58</f>
        <v>0</v>
      </c>
      <c r="R52" s="5" t="s">
        <v>416</v>
      </c>
      <c r="S52" s="5" t="s">
        <v>135</v>
      </c>
      <c r="T52" s="5" t="s">
        <v>103</v>
      </c>
    </row>
    <row r="53" spans="1:20" x14ac:dyDescent="0.25">
      <c r="A53" s="4" t="s">
        <v>667</v>
      </c>
      <c r="B53" s="5"/>
      <c r="C53" s="5" t="s">
        <v>399</v>
      </c>
      <c r="D53" s="5" t="s">
        <v>103</v>
      </c>
      <c r="E53" s="5" t="s">
        <v>614</v>
      </c>
      <c r="F53" s="5" t="s">
        <v>413</v>
      </c>
      <c r="G53" s="5" t="s">
        <v>119</v>
      </c>
      <c r="H53" s="5">
        <v>10000</v>
      </c>
      <c r="I53" s="5">
        <v>5000</v>
      </c>
      <c r="J53" s="5">
        <v>2345</v>
      </c>
      <c r="K53" s="5" t="s">
        <v>414</v>
      </c>
      <c r="L53" s="5" t="s">
        <v>135</v>
      </c>
      <c r="M53" s="5" t="s">
        <v>135</v>
      </c>
      <c r="N53" s="5" t="s">
        <v>415</v>
      </c>
      <c r="O53" s="5" t="str">
        <f>searchValues!F59</f>
        <v>mzqZEiYzg Automation</v>
      </c>
      <c r="P53" s="5"/>
      <c r="Q53" s="5" t="str">
        <f>searchValues!F59</f>
        <v>mzqZEiYzg Automation</v>
      </c>
      <c r="R53" s="5" t="s">
        <v>416</v>
      </c>
      <c r="S53" s="5" t="s">
        <v>135</v>
      </c>
      <c r="T53" s="5" t="s">
        <v>103</v>
      </c>
    </row>
    <row r="54" spans="1:20" x14ac:dyDescent="0.25">
      <c r="A54" s="4" t="s">
        <v>668</v>
      </c>
      <c r="B54" s="5"/>
      <c r="C54" s="5" t="s">
        <v>399</v>
      </c>
      <c r="D54" s="5" t="s">
        <v>103</v>
      </c>
      <c r="E54" s="5" t="s">
        <v>614</v>
      </c>
      <c r="F54" s="5" t="s">
        <v>413</v>
      </c>
      <c r="G54" s="5" t="s">
        <v>119</v>
      </c>
      <c r="H54" s="5">
        <v>10000</v>
      </c>
      <c r="I54" s="5">
        <v>5000</v>
      </c>
      <c r="J54" s="5">
        <v>2345</v>
      </c>
      <c r="K54" s="5" t="s">
        <v>414</v>
      </c>
      <c r="L54" s="5" t="s">
        <v>135</v>
      </c>
      <c r="M54" s="5" t="s">
        <v>135</v>
      </c>
      <c r="N54" s="5" t="s">
        <v>415</v>
      </c>
      <c r="O54" s="5" t="str">
        <f>searchValues!F60</f>
        <v>tVNkSdgGe Automation</v>
      </c>
      <c r="P54" s="5"/>
      <c r="Q54" s="5" t="str">
        <f>searchValues!F60</f>
        <v>tVNkSdgGe Automation</v>
      </c>
      <c r="R54" s="5" t="s">
        <v>416</v>
      </c>
      <c r="S54" s="5" t="s">
        <v>135</v>
      </c>
      <c r="T54" s="5" t="s">
        <v>103</v>
      </c>
    </row>
    <row r="55" spans="1:20" x14ac:dyDescent="0.25">
      <c r="A55" s="4" t="s">
        <v>669</v>
      </c>
      <c r="B55" s="5"/>
      <c r="C55" s="5" t="s">
        <v>399</v>
      </c>
      <c r="D55" s="5" t="s">
        <v>103</v>
      </c>
      <c r="E55" s="5" t="s">
        <v>614</v>
      </c>
      <c r="F55" s="5" t="s">
        <v>413</v>
      </c>
      <c r="G55" s="5" t="s">
        <v>119</v>
      </c>
      <c r="H55" s="5">
        <v>10000</v>
      </c>
      <c r="I55" s="5">
        <v>5000</v>
      </c>
      <c r="J55" s="5">
        <v>2345</v>
      </c>
      <c r="K55" s="5" t="s">
        <v>414</v>
      </c>
      <c r="L55" s="5" t="s">
        <v>135</v>
      </c>
      <c r="M55" s="5" t="s">
        <v>135</v>
      </c>
      <c r="N55" s="5" t="s">
        <v>415</v>
      </c>
      <c r="O55" s="5">
        <f>searchValues!F61</f>
        <v>0</v>
      </c>
      <c r="P55" s="5"/>
      <c r="Q55" s="5">
        <f>searchValues!F61</f>
        <v>0</v>
      </c>
      <c r="R55" s="5" t="s">
        <v>416</v>
      </c>
      <c r="S55" s="5" t="s">
        <v>135</v>
      </c>
      <c r="T55" s="5" t="s">
        <v>103</v>
      </c>
    </row>
    <row r="56" spans="1:20" x14ac:dyDescent="0.25">
      <c r="A56" s="4" t="s">
        <v>670</v>
      </c>
      <c r="B56" s="5"/>
      <c r="C56" s="5" t="s">
        <v>399</v>
      </c>
      <c r="D56" s="5" t="s">
        <v>103</v>
      </c>
      <c r="E56" s="5" t="s">
        <v>614</v>
      </c>
      <c r="F56" s="5" t="s">
        <v>413</v>
      </c>
      <c r="G56" s="5" t="s">
        <v>119</v>
      </c>
      <c r="H56" s="5">
        <v>10000</v>
      </c>
      <c r="I56" s="5">
        <v>5000</v>
      </c>
      <c r="J56" s="5">
        <v>2345</v>
      </c>
      <c r="K56" s="5" t="s">
        <v>414</v>
      </c>
      <c r="L56" s="5" t="s">
        <v>135</v>
      </c>
      <c r="M56" s="5" t="s">
        <v>135</v>
      </c>
      <c r="N56" s="5" t="s">
        <v>415</v>
      </c>
      <c r="O56" s="5">
        <f>searchValues!F62</f>
        <v>0</v>
      </c>
      <c r="P56" s="5"/>
      <c r="Q56" s="5">
        <f>searchValues!F62</f>
        <v>0</v>
      </c>
      <c r="R56" s="5" t="s">
        <v>416</v>
      </c>
      <c r="S56" s="5" t="s">
        <v>135</v>
      </c>
      <c r="T56" s="5" t="s">
        <v>103</v>
      </c>
    </row>
    <row r="57" spans="1:20" x14ac:dyDescent="0.25">
      <c r="A57" s="4" t="s">
        <v>671</v>
      </c>
      <c r="B57" s="5"/>
      <c r="C57" s="5" t="s">
        <v>399</v>
      </c>
      <c r="D57" s="5" t="s">
        <v>103</v>
      </c>
      <c r="E57" s="5" t="s">
        <v>614</v>
      </c>
      <c r="F57" s="5" t="s">
        <v>413</v>
      </c>
      <c r="G57" s="5" t="s">
        <v>119</v>
      </c>
      <c r="H57" s="5">
        <v>10000</v>
      </c>
      <c r="I57" s="5">
        <v>5000</v>
      </c>
      <c r="J57" s="5">
        <v>2345</v>
      </c>
      <c r="K57" s="5" t="s">
        <v>414</v>
      </c>
      <c r="L57" s="5" t="s">
        <v>135</v>
      </c>
      <c r="M57" s="5" t="s">
        <v>135</v>
      </c>
      <c r="N57" s="5" t="s">
        <v>415</v>
      </c>
      <c r="O57" s="5">
        <f>searchValues!F63</f>
        <v>0</v>
      </c>
      <c r="P57" s="5"/>
      <c r="Q57" s="5">
        <f>searchValues!F63</f>
        <v>0</v>
      </c>
      <c r="R57" s="5" t="s">
        <v>416</v>
      </c>
      <c r="S57" s="5" t="s">
        <v>135</v>
      </c>
      <c r="T57" s="5" t="s">
        <v>103</v>
      </c>
    </row>
    <row r="58" spans="1:20" x14ac:dyDescent="0.25">
      <c r="A58" s="4" t="s">
        <v>672</v>
      </c>
      <c r="B58" s="5"/>
      <c r="C58" s="5" t="s">
        <v>399</v>
      </c>
      <c r="D58" s="5" t="s">
        <v>103</v>
      </c>
      <c r="E58" s="5" t="s">
        <v>614</v>
      </c>
      <c r="F58" s="5" t="s">
        <v>413</v>
      </c>
      <c r="G58" s="5" t="s">
        <v>119</v>
      </c>
      <c r="H58" s="5">
        <v>10000</v>
      </c>
      <c r="I58" s="5">
        <v>5000</v>
      </c>
      <c r="J58" s="5">
        <v>2345</v>
      </c>
      <c r="K58" s="5" t="s">
        <v>414</v>
      </c>
      <c r="L58" s="5" t="s">
        <v>135</v>
      </c>
      <c r="M58" s="5" t="s">
        <v>135</v>
      </c>
      <c r="N58" s="5" t="s">
        <v>415</v>
      </c>
      <c r="O58" s="5" t="str">
        <f>searchValues!F64</f>
        <v>INCUEWpiz Automation</v>
      </c>
      <c r="P58" s="5"/>
      <c r="Q58" s="5" t="str">
        <f>searchValues!F64</f>
        <v>INCUEWpiz Automation</v>
      </c>
      <c r="R58" s="5" t="s">
        <v>416</v>
      </c>
      <c r="S58" s="5" t="s">
        <v>135</v>
      </c>
      <c r="T58" s="5" t="s">
        <v>103</v>
      </c>
    </row>
    <row r="59" spans="1:20" x14ac:dyDescent="0.25">
      <c r="A59" s="4" t="s">
        <v>673</v>
      </c>
      <c r="B59" s="5"/>
      <c r="C59" s="5" t="s">
        <v>399</v>
      </c>
      <c r="D59" s="5" t="s">
        <v>103</v>
      </c>
      <c r="E59" s="5" t="s">
        <v>614</v>
      </c>
      <c r="F59" s="5" t="s">
        <v>413</v>
      </c>
      <c r="G59" s="5" t="s">
        <v>119</v>
      </c>
      <c r="H59" s="5">
        <v>10000</v>
      </c>
      <c r="I59" s="5">
        <v>5000</v>
      </c>
      <c r="J59" s="5">
        <v>2345</v>
      </c>
      <c r="K59" s="5" t="s">
        <v>414</v>
      </c>
      <c r="L59" s="5" t="s">
        <v>135</v>
      </c>
      <c r="M59" s="5" t="s">
        <v>135</v>
      </c>
      <c r="N59" s="5" t="s">
        <v>415</v>
      </c>
      <c r="O59" s="5" t="str">
        <f>searchValues!F65</f>
        <v>DqkpAHydO Automation</v>
      </c>
      <c r="P59" s="5"/>
      <c r="Q59" s="5" t="str">
        <f>searchValues!F65</f>
        <v>DqkpAHydO Automation</v>
      </c>
      <c r="R59" s="5" t="s">
        <v>416</v>
      </c>
      <c r="S59" s="5" t="s">
        <v>135</v>
      </c>
      <c r="T59" s="5" t="s">
        <v>103</v>
      </c>
    </row>
    <row r="60" spans="1:20" x14ac:dyDescent="0.25">
      <c r="A60" s="4" t="s">
        <v>674</v>
      </c>
      <c r="B60" s="5"/>
      <c r="C60" s="5" t="s">
        <v>399</v>
      </c>
      <c r="D60" s="5" t="s">
        <v>103</v>
      </c>
      <c r="E60" s="5" t="s">
        <v>614</v>
      </c>
      <c r="F60" s="5" t="s">
        <v>413</v>
      </c>
      <c r="G60" s="5" t="s">
        <v>119</v>
      </c>
      <c r="H60" s="5">
        <v>10000</v>
      </c>
      <c r="I60" s="5">
        <v>5000</v>
      </c>
      <c r="J60" s="5">
        <v>2345</v>
      </c>
      <c r="K60" s="5" t="s">
        <v>414</v>
      </c>
      <c r="L60" s="5" t="s">
        <v>135</v>
      </c>
      <c r="M60" s="5" t="s">
        <v>135</v>
      </c>
      <c r="N60" s="5" t="s">
        <v>415</v>
      </c>
      <c r="O60" s="5" t="str">
        <f>searchValues!F66</f>
        <v>DqkpAHydO Automation</v>
      </c>
      <c r="P60" s="5"/>
      <c r="Q60" s="5" t="str">
        <f>searchValues!F66</f>
        <v>DqkpAHydO Automation</v>
      </c>
      <c r="R60" s="5" t="s">
        <v>416</v>
      </c>
      <c r="S60" s="5" t="s">
        <v>135</v>
      </c>
      <c r="T60" s="5" t="s">
        <v>103</v>
      </c>
    </row>
    <row r="61" spans="1:20" x14ac:dyDescent="0.25">
      <c r="A61" s="4" t="s">
        <v>675</v>
      </c>
      <c r="B61" s="5"/>
      <c r="C61" s="5" t="s">
        <v>399</v>
      </c>
      <c r="D61" s="5" t="s">
        <v>103</v>
      </c>
      <c r="E61" s="5" t="s">
        <v>614</v>
      </c>
      <c r="F61" s="5" t="s">
        <v>413</v>
      </c>
      <c r="G61" s="5" t="s">
        <v>119</v>
      </c>
      <c r="H61" s="5">
        <v>10000</v>
      </c>
      <c r="I61" s="5">
        <v>5000</v>
      </c>
      <c r="J61" s="5">
        <v>2345</v>
      </c>
      <c r="K61" s="5" t="s">
        <v>414</v>
      </c>
      <c r="L61" s="5" t="s">
        <v>135</v>
      </c>
      <c r="M61" s="5" t="s">
        <v>135</v>
      </c>
      <c r="N61" s="5" t="s">
        <v>415</v>
      </c>
      <c r="O61" s="5" t="str">
        <f>searchValues!F67</f>
        <v>WkdfFYDED Automation</v>
      </c>
      <c r="P61" s="5"/>
      <c r="Q61" s="5" t="str">
        <f>searchValues!F67</f>
        <v>WkdfFYDED Automation</v>
      </c>
      <c r="R61" s="5" t="s">
        <v>416</v>
      </c>
      <c r="S61" s="5" t="s">
        <v>135</v>
      </c>
      <c r="T61" s="5" t="s">
        <v>103</v>
      </c>
    </row>
    <row r="62" spans="1:20" x14ac:dyDescent="0.25">
      <c r="A62" s="4" t="s">
        <v>676</v>
      </c>
      <c r="B62" s="5"/>
      <c r="C62" s="5" t="s">
        <v>399</v>
      </c>
      <c r="D62" s="5" t="s">
        <v>103</v>
      </c>
      <c r="E62" s="5" t="s">
        <v>614</v>
      </c>
      <c r="F62" s="5" t="s">
        <v>413</v>
      </c>
      <c r="G62" s="5" t="s">
        <v>119</v>
      </c>
      <c r="H62" s="5">
        <v>10000</v>
      </c>
      <c r="I62" s="5">
        <v>5000</v>
      </c>
      <c r="J62" s="5">
        <v>2345</v>
      </c>
      <c r="K62" s="5" t="s">
        <v>414</v>
      </c>
      <c r="L62" s="5" t="s">
        <v>135</v>
      </c>
      <c r="M62" s="5" t="s">
        <v>135</v>
      </c>
      <c r="N62" s="5" t="s">
        <v>415</v>
      </c>
      <c r="O62" s="5" t="str">
        <f>searchValues!F68</f>
        <v>WkdfFYDED Automation</v>
      </c>
      <c r="P62" s="5"/>
      <c r="Q62" s="5" t="str">
        <f>searchValues!F68</f>
        <v>WkdfFYDED Automation</v>
      </c>
      <c r="R62" s="5" t="s">
        <v>416</v>
      </c>
      <c r="S62" s="5" t="s">
        <v>135</v>
      </c>
      <c r="T62" s="5" t="s">
        <v>103</v>
      </c>
    </row>
    <row r="63" spans="1:20" x14ac:dyDescent="0.25">
      <c r="A63" s="4" t="s">
        <v>677</v>
      </c>
      <c r="B63" s="5"/>
      <c r="C63" s="5" t="s">
        <v>399</v>
      </c>
      <c r="D63" s="5" t="s">
        <v>103</v>
      </c>
      <c r="E63" s="5" t="s">
        <v>614</v>
      </c>
      <c r="F63" s="5" t="s">
        <v>413</v>
      </c>
      <c r="G63" s="5" t="s">
        <v>119</v>
      </c>
      <c r="H63" s="5">
        <v>10000</v>
      </c>
      <c r="I63" s="5">
        <v>5000</v>
      </c>
      <c r="J63" s="5">
        <v>2345</v>
      </c>
      <c r="K63" s="5" t="s">
        <v>414</v>
      </c>
      <c r="L63" s="5" t="s">
        <v>135</v>
      </c>
      <c r="M63" s="5" t="s">
        <v>135</v>
      </c>
      <c r="N63" s="5" t="s">
        <v>415</v>
      </c>
      <c r="O63" s="5" t="str">
        <f>searchValues!F69</f>
        <v>WkdfFYDED Automation</v>
      </c>
      <c r="P63" s="5"/>
      <c r="Q63" s="5" t="str">
        <f>searchValues!F69</f>
        <v>WkdfFYDED Automation</v>
      </c>
      <c r="R63" s="5" t="s">
        <v>416</v>
      </c>
      <c r="S63" s="5" t="s">
        <v>135</v>
      </c>
      <c r="T63" s="5" t="s">
        <v>103</v>
      </c>
    </row>
    <row r="64" spans="1:20" x14ac:dyDescent="0.25">
      <c r="A64" s="4" t="s">
        <v>678</v>
      </c>
      <c r="B64" s="5"/>
      <c r="C64" s="5" t="s">
        <v>399</v>
      </c>
      <c r="D64" s="5" t="s">
        <v>103</v>
      </c>
      <c r="E64" s="5" t="s">
        <v>614</v>
      </c>
      <c r="F64" s="5" t="s">
        <v>413</v>
      </c>
      <c r="G64" s="5" t="s">
        <v>119</v>
      </c>
      <c r="H64" s="5">
        <v>10000</v>
      </c>
      <c r="I64" s="5">
        <v>5000</v>
      </c>
      <c r="J64" s="5">
        <v>2345</v>
      </c>
      <c r="K64" s="5" t="s">
        <v>414</v>
      </c>
      <c r="L64" s="5" t="s">
        <v>135</v>
      </c>
      <c r="M64" s="5" t="s">
        <v>135</v>
      </c>
      <c r="N64" s="5" t="s">
        <v>415</v>
      </c>
      <c r="O64" s="5">
        <f>searchValues!F70</f>
        <v>0</v>
      </c>
      <c r="P64" s="5"/>
      <c r="Q64" s="5">
        <f>searchValues!F70</f>
        <v>0</v>
      </c>
      <c r="R64" s="5" t="s">
        <v>416</v>
      </c>
      <c r="S64" s="5" t="s">
        <v>135</v>
      </c>
      <c r="T64" s="5" t="s">
        <v>103</v>
      </c>
    </row>
    <row r="65" spans="1:20" x14ac:dyDescent="0.25">
      <c r="A65" s="4" t="s">
        <v>679</v>
      </c>
      <c r="B65" s="5"/>
      <c r="C65" s="5" t="s">
        <v>399</v>
      </c>
      <c r="D65" s="5" t="s">
        <v>103</v>
      </c>
      <c r="E65" s="5" t="s">
        <v>614</v>
      </c>
      <c r="F65" s="5" t="s">
        <v>413</v>
      </c>
      <c r="G65" s="5" t="s">
        <v>119</v>
      </c>
      <c r="H65" s="5">
        <v>10000</v>
      </c>
      <c r="I65" s="5">
        <v>5000</v>
      </c>
      <c r="J65" s="5">
        <v>2345</v>
      </c>
      <c r="K65" s="5" t="s">
        <v>414</v>
      </c>
      <c r="L65" s="5" t="s">
        <v>135</v>
      </c>
      <c r="M65" s="5" t="s">
        <v>135</v>
      </c>
      <c r="N65" s="5" t="s">
        <v>415</v>
      </c>
      <c r="O65" s="5">
        <f>searchValues!F71</f>
        <v>0</v>
      </c>
      <c r="P65" s="5"/>
      <c r="Q65" s="5">
        <f>searchValues!F71</f>
        <v>0</v>
      </c>
      <c r="R65" s="5" t="s">
        <v>416</v>
      </c>
      <c r="S65" s="5" t="s">
        <v>135</v>
      </c>
      <c r="T65" s="5" t="s">
        <v>103</v>
      </c>
    </row>
    <row r="66" spans="1:20" x14ac:dyDescent="0.25">
      <c r="A66" s="4" t="s">
        <v>680</v>
      </c>
      <c r="B66" s="5"/>
      <c r="C66" s="5" t="s">
        <v>399</v>
      </c>
      <c r="D66" s="5" t="s">
        <v>103</v>
      </c>
      <c r="E66" s="5" t="s">
        <v>614</v>
      </c>
      <c r="F66" s="5" t="s">
        <v>413</v>
      </c>
      <c r="G66" s="5" t="s">
        <v>119</v>
      </c>
      <c r="H66" s="5">
        <v>10000</v>
      </c>
      <c r="I66" s="5">
        <v>5000</v>
      </c>
      <c r="J66" s="5">
        <v>2345</v>
      </c>
      <c r="K66" s="5" t="s">
        <v>414</v>
      </c>
      <c r="L66" s="5" t="s">
        <v>135</v>
      </c>
      <c r="M66" s="5" t="s">
        <v>135</v>
      </c>
      <c r="N66" s="5" t="s">
        <v>415</v>
      </c>
      <c r="O66" s="5">
        <f>searchValues!F72</f>
        <v>0</v>
      </c>
      <c r="P66" s="5"/>
      <c r="Q66" s="5">
        <f>searchValues!F72</f>
        <v>0</v>
      </c>
      <c r="R66" s="5" t="s">
        <v>416</v>
      </c>
      <c r="S66" s="5" t="s">
        <v>135</v>
      </c>
      <c r="T66" s="5" t="s">
        <v>103</v>
      </c>
    </row>
    <row r="67" spans="1:20" x14ac:dyDescent="0.25">
      <c r="A67" s="4" t="s">
        <v>681</v>
      </c>
      <c r="B67" s="5"/>
      <c r="C67" s="5" t="s">
        <v>399</v>
      </c>
      <c r="D67" s="5" t="s">
        <v>103</v>
      </c>
      <c r="E67" s="5" t="s">
        <v>614</v>
      </c>
      <c r="F67" s="5" t="s">
        <v>413</v>
      </c>
      <c r="G67" s="5" t="s">
        <v>119</v>
      </c>
      <c r="H67" s="5">
        <v>10000</v>
      </c>
      <c r="I67" s="5">
        <v>5000</v>
      </c>
      <c r="J67" s="5">
        <v>2345</v>
      </c>
      <c r="K67" s="5" t="s">
        <v>414</v>
      </c>
      <c r="L67" s="5" t="s">
        <v>135</v>
      </c>
      <c r="M67" s="5" t="s">
        <v>135</v>
      </c>
      <c r="N67" s="5" t="s">
        <v>415</v>
      </c>
      <c r="O67" s="5">
        <f>searchValues!F73</f>
        <v>0</v>
      </c>
      <c r="P67" s="5"/>
      <c r="Q67" s="5">
        <f>searchValues!F73</f>
        <v>0</v>
      </c>
      <c r="R67" s="5" t="s">
        <v>416</v>
      </c>
      <c r="S67" s="5" t="s">
        <v>135</v>
      </c>
      <c r="T67" s="5" t="s">
        <v>103</v>
      </c>
    </row>
    <row r="68" spans="1:20" x14ac:dyDescent="0.25">
      <c r="A68" s="4" t="s">
        <v>682</v>
      </c>
      <c r="B68" s="5"/>
      <c r="C68" s="5" t="s">
        <v>399</v>
      </c>
      <c r="D68" s="5" t="s">
        <v>103</v>
      </c>
      <c r="E68" s="5" t="s">
        <v>614</v>
      </c>
      <c r="F68" s="5" t="s">
        <v>413</v>
      </c>
      <c r="G68" s="5" t="s">
        <v>119</v>
      </c>
      <c r="H68" s="5">
        <v>10000</v>
      </c>
      <c r="I68" s="5">
        <v>5000</v>
      </c>
      <c r="J68" s="5">
        <v>2345</v>
      </c>
      <c r="K68" s="5" t="s">
        <v>414</v>
      </c>
      <c r="L68" s="5" t="s">
        <v>135</v>
      </c>
      <c r="M68" s="5" t="s">
        <v>135</v>
      </c>
      <c r="N68" s="5" t="s">
        <v>415</v>
      </c>
      <c r="O68" s="5">
        <f>searchValues!F74</f>
        <v>0</v>
      </c>
      <c r="P68" s="5"/>
      <c r="Q68" s="5">
        <f>searchValues!F74</f>
        <v>0</v>
      </c>
      <c r="R68" s="5" t="s">
        <v>416</v>
      </c>
      <c r="S68" s="5" t="s">
        <v>135</v>
      </c>
      <c r="T68" s="5" t="s">
        <v>103</v>
      </c>
    </row>
    <row r="69" spans="1:20" x14ac:dyDescent="0.25">
      <c r="A69" s="4" t="s">
        <v>683</v>
      </c>
      <c r="B69" s="5"/>
      <c r="C69" s="5" t="s">
        <v>399</v>
      </c>
      <c r="D69" s="5" t="s">
        <v>103</v>
      </c>
      <c r="E69" s="5" t="s">
        <v>614</v>
      </c>
      <c r="F69" s="5" t="s">
        <v>413</v>
      </c>
      <c r="G69" s="5" t="s">
        <v>119</v>
      </c>
      <c r="H69" s="5">
        <v>10000</v>
      </c>
      <c r="I69" s="5">
        <v>5000</v>
      </c>
      <c r="J69" s="5">
        <v>2345</v>
      </c>
      <c r="K69" s="5" t="s">
        <v>414</v>
      </c>
      <c r="L69" s="5" t="s">
        <v>135</v>
      </c>
      <c r="M69" s="5" t="s">
        <v>135</v>
      </c>
      <c r="N69" s="5" t="s">
        <v>415</v>
      </c>
      <c r="O69" s="5" t="str">
        <f>searchValues!F75</f>
        <v>neephjeDz Automation</v>
      </c>
      <c r="P69" s="5"/>
      <c r="Q69" s="5" t="str">
        <f>searchValues!F75</f>
        <v>neephjeDz Automation</v>
      </c>
      <c r="R69" s="5" t="s">
        <v>416</v>
      </c>
      <c r="S69" s="5" t="s">
        <v>135</v>
      </c>
      <c r="T69" s="5" t="s">
        <v>103</v>
      </c>
    </row>
    <row r="70" spans="1:20" x14ac:dyDescent="0.25">
      <c r="A70" s="4" t="s">
        <v>684</v>
      </c>
      <c r="B70" s="5"/>
      <c r="C70" s="5" t="s">
        <v>399</v>
      </c>
      <c r="D70" s="109"/>
      <c r="E70" s="109"/>
      <c r="F70" s="109" t="s">
        <v>413</v>
      </c>
      <c r="G70" s="5" t="s">
        <v>119</v>
      </c>
      <c r="H70" s="109" t="s">
        <v>103</v>
      </c>
      <c r="I70" s="109"/>
      <c r="J70" s="109" t="s">
        <v>103</v>
      </c>
      <c r="K70" s="109"/>
      <c r="L70" s="109"/>
      <c r="M70" s="109"/>
      <c r="N70" s="109"/>
      <c r="O70" s="5" t="str">
        <f>searchValues!F76</f>
        <v>qrpXgIHtz Automation</v>
      </c>
      <c r="P70" s="5"/>
      <c r="Q70" s="5" t="str">
        <f>searchValues!F76</f>
        <v>qrpXgIHtz Automation</v>
      </c>
      <c r="R70" s="5" t="s">
        <v>416</v>
      </c>
      <c r="S70" s="5" t="s">
        <v>135</v>
      </c>
      <c r="T70" s="5" t="s">
        <v>103</v>
      </c>
    </row>
    <row r="71" spans="1:20" x14ac:dyDescent="0.25">
      <c r="A71" s="4" t="s">
        <v>685</v>
      </c>
      <c r="B71" s="5"/>
      <c r="C71" s="5" t="s">
        <v>399</v>
      </c>
      <c r="D71" s="5" t="s">
        <v>103</v>
      </c>
      <c r="E71" s="5" t="s">
        <v>614</v>
      </c>
      <c r="F71" s="5" t="s">
        <v>413</v>
      </c>
      <c r="G71" s="5" t="s">
        <v>119</v>
      </c>
      <c r="H71" s="5">
        <v>10000</v>
      </c>
      <c r="I71" s="5">
        <v>5000</v>
      </c>
      <c r="J71" s="5">
        <v>2345</v>
      </c>
      <c r="K71" s="5" t="s">
        <v>414</v>
      </c>
      <c r="L71" s="5" t="s">
        <v>135</v>
      </c>
      <c r="M71" s="5" t="s">
        <v>135</v>
      </c>
      <c r="N71" s="5" t="s">
        <v>415</v>
      </c>
      <c r="O71" s="5" t="str">
        <f>searchValues!F77</f>
        <v>qrpXgIHtz Automation</v>
      </c>
      <c r="P71" s="5"/>
      <c r="Q71" s="5" t="str">
        <f>searchValues!F77</f>
        <v>qrpXgIHtz Automation</v>
      </c>
      <c r="R71" s="5" t="s">
        <v>416</v>
      </c>
      <c r="S71" s="5" t="s">
        <v>135</v>
      </c>
      <c r="T71" s="5" t="s">
        <v>103</v>
      </c>
    </row>
    <row r="72" spans="1:20" x14ac:dyDescent="0.25">
      <c r="A72" s="4" t="s">
        <v>686</v>
      </c>
      <c r="B72" s="5"/>
      <c r="C72" s="5" t="s">
        <v>399</v>
      </c>
      <c r="D72" s="5" t="s">
        <v>103</v>
      </c>
      <c r="E72" s="5" t="s">
        <v>614</v>
      </c>
      <c r="F72" s="5" t="s">
        <v>413</v>
      </c>
      <c r="G72" s="5" t="s">
        <v>119</v>
      </c>
      <c r="H72" s="5">
        <v>10000</v>
      </c>
      <c r="I72" s="5">
        <v>5000</v>
      </c>
      <c r="J72" s="5">
        <v>2345</v>
      </c>
      <c r="K72" s="5" t="s">
        <v>414</v>
      </c>
      <c r="L72" s="5" t="s">
        <v>135</v>
      </c>
      <c r="M72" s="5" t="s">
        <v>135</v>
      </c>
      <c r="N72" s="5" t="s">
        <v>415</v>
      </c>
      <c r="O72" s="5">
        <f>searchValues!F78</f>
        <v>0</v>
      </c>
      <c r="P72" s="5"/>
      <c r="Q72" s="5">
        <f>searchValues!F78</f>
        <v>0</v>
      </c>
      <c r="R72" s="5" t="s">
        <v>416</v>
      </c>
      <c r="S72" s="5" t="s">
        <v>135</v>
      </c>
      <c r="T72" s="5" t="s">
        <v>103</v>
      </c>
    </row>
    <row r="73" spans="1:20" x14ac:dyDescent="0.25">
      <c r="A73" s="4" t="s">
        <v>687</v>
      </c>
      <c r="B73" s="5"/>
      <c r="C73" s="5" t="s">
        <v>399</v>
      </c>
      <c r="D73" s="5" t="s">
        <v>103</v>
      </c>
      <c r="E73" s="5" t="s">
        <v>614</v>
      </c>
      <c r="F73" s="5" t="s">
        <v>413</v>
      </c>
      <c r="G73" s="5" t="s">
        <v>119</v>
      </c>
      <c r="H73" s="5">
        <v>10000</v>
      </c>
      <c r="I73" s="5">
        <v>5000</v>
      </c>
      <c r="J73" s="5">
        <v>2345</v>
      </c>
      <c r="K73" s="5" t="s">
        <v>414</v>
      </c>
      <c r="L73" s="5" t="s">
        <v>135</v>
      </c>
      <c r="M73" s="5" t="s">
        <v>135</v>
      </c>
      <c r="N73" s="5" t="s">
        <v>415</v>
      </c>
      <c r="O73" s="5">
        <f>searchValues!F79</f>
        <v>0</v>
      </c>
      <c r="P73" s="5"/>
      <c r="Q73" s="5">
        <f>searchValues!F79</f>
        <v>0</v>
      </c>
      <c r="R73" s="5" t="s">
        <v>416</v>
      </c>
      <c r="S73" s="5" t="s">
        <v>135</v>
      </c>
      <c r="T73" s="5" t="s">
        <v>103</v>
      </c>
    </row>
    <row r="74" spans="1:20" x14ac:dyDescent="0.25">
      <c r="A74" s="4" t="s">
        <v>688</v>
      </c>
      <c r="B74" s="5"/>
      <c r="C74" s="5" t="s">
        <v>399</v>
      </c>
      <c r="D74" s="5" t="s">
        <v>103</v>
      </c>
      <c r="E74" s="5" t="s">
        <v>614</v>
      </c>
      <c r="F74" s="5" t="s">
        <v>413</v>
      </c>
      <c r="G74" s="5" t="s">
        <v>119</v>
      </c>
      <c r="H74" s="5">
        <v>10000</v>
      </c>
      <c r="I74" s="5">
        <v>5000</v>
      </c>
      <c r="J74" s="5">
        <v>2345</v>
      </c>
      <c r="K74" s="5" t="s">
        <v>414</v>
      </c>
      <c r="L74" s="5" t="s">
        <v>135</v>
      </c>
      <c r="M74" s="5" t="s">
        <v>135</v>
      </c>
      <c r="N74" s="5" t="s">
        <v>415</v>
      </c>
      <c r="O74" s="5">
        <f>searchValues!F80</f>
        <v>0</v>
      </c>
      <c r="P74" s="5"/>
      <c r="Q74" s="5">
        <f>searchValues!F80</f>
        <v>0</v>
      </c>
      <c r="R74" s="5" t="s">
        <v>416</v>
      </c>
      <c r="S74" s="5" t="s">
        <v>135</v>
      </c>
      <c r="T74" s="5" t="s">
        <v>103</v>
      </c>
    </row>
    <row r="75" spans="1:20" x14ac:dyDescent="0.25">
      <c r="A75" s="4" t="s">
        <v>689</v>
      </c>
      <c r="B75" s="5"/>
      <c r="C75" s="5" t="s">
        <v>399</v>
      </c>
      <c r="D75" s="5" t="s">
        <v>103</v>
      </c>
      <c r="E75" s="5" t="s">
        <v>614</v>
      </c>
      <c r="F75" s="5" t="s">
        <v>413</v>
      </c>
      <c r="G75" s="5" t="s">
        <v>119</v>
      </c>
      <c r="H75" s="5">
        <v>10000</v>
      </c>
      <c r="I75" s="5">
        <v>5000</v>
      </c>
      <c r="J75" s="5">
        <v>2345</v>
      </c>
      <c r="K75" s="5" t="s">
        <v>414</v>
      </c>
      <c r="L75" s="5" t="s">
        <v>135</v>
      </c>
      <c r="M75" s="5" t="s">
        <v>135</v>
      </c>
      <c r="N75" s="5" t="s">
        <v>415</v>
      </c>
      <c r="O75" s="5">
        <f>searchValues!F81</f>
        <v>0</v>
      </c>
      <c r="P75" s="5"/>
      <c r="Q75" s="5">
        <f>searchValues!F81</f>
        <v>0</v>
      </c>
      <c r="R75" s="5" t="s">
        <v>416</v>
      </c>
      <c r="S75" s="5" t="s">
        <v>135</v>
      </c>
      <c r="T75" s="5" t="s">
        <v>103</v>
      </c>
    </row>
    <row r="76" spans="1:20" x14ac:dyDescent="0.25">
      <c r="A76" s="4" t="s">
        <v>690</v>
      </c>
      <c r="B76" s="5"/>
      <c r="C76" s="5" t="s">
        <v>399</v>
      </c>
      <c r="D76" s="5" t="s">
        <v>103</v>
      </c>
      <c r="E76" s="5" t="s">
        <v>614</v>
      </c>
      <c r="F76" s="5" t="s">
        <v>413</v>
      </c>
      <c r="G76" s="5" t="s">
        <v>119</v>
      </c>
      <c r="H76" s="5">
        <v>10000</v>
      </c>
      <c r="I76" s="5">
        <v>5000</v>
      </c>
      <c r="J76" s="5">
        <v>2345</v>
      </c>
      <c r="K76" s="5" t="s">
        <v>414</v>
      </c>
      <c r="L76" s="5" t="s">
        <v>135</v>
      </c>
      <c r="M76" s="5" t="s">
        <v>135</v>
      </c>
      <c r="N76" s="5" t="s">
        <v>415</v>
      </c>
      <c r="O76" s="5">
        <f>searchValues!F82</f>
        <v>0</v>
      </c>
      <c r="P76" s="5"/>
      <c r="Q76" s="5">
        <f>searchValues!F82</f>
        <v>0</v>
      </c>
      <c r="R76" s="5" t="s">
        <v>416</v>
      </c>
      <c r="S76" s="5" t="s">
        <v>135</v>
      </c>
      <c r="T76" s="5" t="s">
        <v>103</v>
      </c>
    </row>
    <row r="77" spans="1:20" x14ac:dyDescent="0.25">
      <c r="A77" s="4" t="s">
        <v>691</v>
      </c>
      <c r="B77" s="5"/>
      <c r="C77" s="5" t="s">
        <v>399</v>
      </c>
      <c r="D77" s="5" t="s">
        <v>103</v>
      </c>
      <c r="E77" s="5" t="s">
        <v>614</v>
      </c>
      <c r="F77" s="5" t="s">
        <v>413</v>
      </c>
      <c r="G77" s="5" t="s">
        <v>119</v>
      </c>
      <c r="H77" s="5">
        <v>10000</v>
      </c>
      <c r="I77" s="5">
        <v>5000</v>
      </c>
      <c r="J77" s="5">
        <v>2345</v>
      </c>
      <c r="K77" s="5" t="s">
        <v>414</v>
      </c>
      <c r="L77" s="5" t="s">
        <v>135</v>
      </c>
      <c r="M77" s="5" t="s">
        <v>135</v>
      </c>
      <c r="N77" s="5" t="s">
        <v>415</v>
      </c>
      <c r="O77" s="5">
        <f>searchValues!F83</f>
        <v>0</v>
      </c>
      <c r="P77" s="5"/>
      <c r="Q77" s="5">
        <f>searchValues!F83</f>
        <v>0</v>
      </c>
      <c r="R77" s="5" t="s">
        <v>416</v>
      </c>
      <c r="S77" s="5" t="s">
        <v>135</v>
      </c>
      <c r="T77" s="5" t="s">
        <v>103</v>
      </c>
    </row>
    <row r="78" spans="1:20" x14ac:dyDescent="0.25">
      <c r="A78" s="4" t="s">
        <v>692</v>
      </c>
      <c r="B78" s="5"/>
      <c r="C78" s="5" t="s">
        <v>399</v>
      </c>
      <c r="D78" s="5" t="s">
        <v>103</v>
      </c>
      <c r="E78" s="5" t="s">
        <v>614</v>
      </c>
      <c r="F78" s="5" t="s">
        <v>413</v>
      </c>
      <c r="G78" s="5" t="s">
        <v>119</v>
      </c>
      <c r="H78" s="5">
        <v>10000</v>
      </c>
      <c r="I78" s="5">
        <v>5000</v>
      </c>
      <c r="J78" s="5">
        <v>2345</v>
      </c>
      <c r="K78" s="5" t="s">
        <v>414</v>
      </c>
      <c r="L78" s="5" t="s">
        <v>135</v>
      </c>
      <c r="M78" s="5" t="s">
        <v>135</v>
      </c>
      <c r="N78" s="5" t="s">
        <v>415</v>
      </c>
      <c r="O78" s="5">
        <f>searchValues!F84</f>
        <v>0</v>
      </c>
      <c r="P78" s="5"/>
      <c r="Q78" s="5">
        <f>searchValues!F84</f>
        <v>0</v>
      </c>
      <c r="R78" s="5" t="s">
        <v>416</v>
      </c>
      <c r="S78" s="5" t="s">
        <v>135</v>
      </c>
      <c r="T78" s="5" t="s">
        <v>103</v>
      </c>
    </row>
    <row r="79" spans="1:20" x14ac:dyDescent="0.25">
      <c r="A79" s="4" t="s">
        <v>693</v>
      </c>
      <c r="B79" s="5"/>
      <c r="C79" s="5" t="s">
        <v>399</v>
      </c>
      <c r="D79" s="5" t="s">
        <v>103</v>
      </c>
      <c r="E79" s="5" t="s">
        <v>614</v>
      </c>
      <c r="F79" s="5" t="s">
        <v>413</v>
      </c>
      <c r="G79" s="5" t="s">
        <v>119</v>
      </c>
      <c r="H79" s="5">
        <v>10000</v>
      </c>
      <c r="I79" s="5">
        <v>5000</v>
      </c>
      <c r="J79" s="5">
        <v>2345</v>
      </c>
      <c r="K79" s="5" t="s">
        <v>414</v>
      </c>
      <c r="L79" s="5" t="s">
        <v>135</v>
      </c>
      <c r="M79" s="5" t="s">
        <v>135</v>
      </c>
      <c r="N79" s="5" t="s">
        <v>415</v>
      </c>
      <c r="O79" s="5">
        <f>searchValues!F85</f>
        <v>0</v>
      </c>
      <c r="P79" s="5"/>
      <c r="Q79" s="5">
        <f>searchValues!F85</f>
        <v>0</v>
      </c>
      <c r="R79" s="5" t="s">
        <v>416</v>
      </c>
      <c r="S79" s="5" t="s">
        <v>135</v>
      </c>
      <c r="T79" s="5" t="s">
        <v>103</v>
      </c>
    </row>
    <row r="80" spans="1:20" x14ac:dyDescent="0.25">
      <c r="A80" s="4" t="s">
        <v>694</v>
      </c>
      <c r="B80" s="5"/>
      <c r="C80" s="5" t="s">
        <v>399</v>
      </c>
      <c r="D80" s="5" t="s">
        <v>103</v>
      </c>
      <c r="E80" s="5" t="s">
        <v>614</v>
      </c>
      <c r="F80" s="5" t="s">
        <v>413</v>
      </c>
      <c r="G80" s="5" t="s">
        <v>119</v>
      </c>
      <c r="H80" s="5">
        <v>10000</v>
      </c>
      <c r="I80" s="5">
        <v>5000</v>
      </c>
      <c r="J80" s="5">
        <v>2345</v>
      </c>
      <c r="K80" s="5" t="s">
        <v>414</v>
      </c>
      <c r="L80" s="5" t="s">
        <v>135</v>
      </c>
      <c r="M80" s="5" t="s">
        <v>135</v>
      </c>
      <c r="N80" s="5" t="s">
        <v>415</v>
      </c>
      <c r="O80" s="5">
        <f>searchValues!F86</f>
        <v>0</v>
      </c>
      <c r="P80" s="5"/>
      <c r="Q80" s="5">
        <f>searchValues!F86</f>
        <v>0</v>
      </c>
      <c r="R80" s="5" t="s">
        <v>416</v>
      </c>
      <c r="S80" s="5" t="s">
        <v>135</v>
      </c>
      <c r="T80" s="5" t="s">
        <v>103</v>
      </c>
    </row>
    <row r="81" spans="1:20" x14ac:dyDescent="0.25">
      <c r="A81" s="4" t="s">
        <v>695</v>
      </c>
      <c r="B81" s="5"/>
      <c r="C81" s="5" t="s">
        <v>399</v>
      </c>
      <c r="D81" s="5" t="s">
        <v>103</v>
      </c>
      <c r="E81" s="5" t="s">
        <v>614</v>
      </c>
      <c r="F81" s="5" t="s">
        <v>413</v>
      </c>
      <c r="G81" s="5" t="s">
        <v>119</v>
      </c>
      <c r="H81" s="5">
        <v>10000</v>
      </c>
      <c r="I81" s="5">
        <v>5000</v>
      </c>
      <c r="J81" s="5">
        <v>2345</v>
      </c>
      <c r="K81" s="5" t="s">
        <v>414</v>
      </c>
      <c r="L81" s="5" t="s">
        <v>135</v>
      </c>
      <c r="M81" s="5" t="s">
        <v>135</v>
      </c>
      <c r="N81" s="5" t="s">
        <v>415</v>
      </c>
      <c r="O81" s="5">
        <f>searchValues!F87</f>
        <v>0</v>
      </c>
      <c r="P81" s="5"/>
      <c r="Q81" s="5">
        <f>searchValues!F87</f>
        <v>0</v>
      </c>
      <c r="R81" s="5" t="s">
        <v>416</v>
      </c>
      <c r="S81" s="5" t="s">
        <v>135</v>
      </c>
      <c r="T81" s="5" t="s">
        <v>103</v>
      </c>
    </row>
    <row r="82" spans="1:20" x14ac:dyDescent="0.25">
      <c r="A82" s="4" t="s">
        <v>696</v>
      </c>
      <c r="B82" s="5"/>
      <c r="C82" s="5" t="s">
        <v>399</v>
      </c>
      <c r="D82" s="5" t="s">
        <v>103</v>
      </c>
      <c r="E82" s="5" t="s">
        <v>614</v>
      </c>
      <c r="F82" s="5" t="s">
        <v>413</v>
      </c>
      <c r="G82" s="5" t="s">
        <v>119</v>
      </c>
      <c r="H82" s="5">
        <v>10000</v>
      </c>
      <c r="I82" s="5">
        <v>5000</v>
      </c>
      <c r="J82" s="5">
        <v>2345</v>
      </c>
      <c r="K82" s="5" t="s">
        <v>414</v>
      </c>
      <c r="L82" s="5" t="s">
        <v>135</v>
      </c>
      <c r="M82" s="5" t="s">
        <v>135</v>
      </c>
      <c r="N82" s="5" t="s">
        <v>415</v>
      </c>
      <c r="O82" s="5" t="str">
        <f>searchValues!F88</f>
        <v>mzqZEiYzg Automation</v>
      </c>
      <c r="P82" s="5"/>
      <c r="Q82" s="5" t="str">
        <f>searchValues!F88</f>
        <v>mzqZEiYzg Automation</v>
      </c>
      <c r="R82" s="5" t="s">
        <v>416</v>
      </c>
      <c r="S82" s="5" t="s">
        <v>135</v>
      </c>
      <c r="T82" s="5" t="s">
        <v>103</v>
      </c>
    </row>
    <row r="83" spans="1:20" x14ac:dyDescent="0.25">
      <c r="A83" s="4" t="s">
        <v>697</v>
      </c>
      <c r="B83" s="5"/>
      <c r="C83" s="5" t="s">
        <v>399</v>
      </c>
      <c r="D83" s="5" t="s">
        <v>103</v>
      </c>
      <c r="E83" s="5" t="s">
        <v>614</v>
      </c>
      <c r="F83" s="5" t="s">
        <v>413</v>
      </c>
      <c r="G83" s="5" t="s">
        <v>119</v>
      </c>
      <c r="H83" s="5">
        <v>10000</v>
      </c>
      <c r="I83" s="5">
        <v>5000</v>
      </c>
      <c r="J83" s="5">
        <v>2345</v>
      </c>
      <c r="K83" s="5" t="s">
        <v>414</v>
      </c>
      <c r="L83" s="5" t="s">
        <v>135</v>
      </c>
      <c r="M83" s="5" t="s">
        <v>135</v>
      </c>
      <c r="N83" s="5" t="s">
        <v>415</v>
      </c>
      <c r="O83" s="5" t="str">
        <f>searchValues!F89</f>
        <v>mzqZEiYzg Automation</v>
      </c>
      <c r="P83" s="5"/>
      <c r="Q83" s="5" t="str">
        <f>searchValues!F89</f>
        <v>mzqZEiYzg Automation</v>
      </c>
      <c r="R83" s="5" t="s">
        <v>416</v>
      </c>
      <c r="S83" s="5" t="s">
        <v>135</v>
      </c>
      <c r="T83" s="5" t="s">
        <v>103</v>
      </c>
    </row>
    <row r="84" spans="1:20" x14ac:dyDescent="0.25">
      <c r="A84" s="4" t="s">
        <v>698</v>
      </c>
      <c r="B84" s="5"/>
      <c r="C84" s="5" t="s">
        <v>399</v>
      </c>
      <c r="D84" s="5" t="s">
        <v>103</v>
      </c>
      <c r="E84" s="5" t="s">
        <v>614</v>
      </c>
      <c r="F84" s="5" t="s">
        <v>413</v>
      </c>
      <c r="G84" s="5" t="s">
        <v>119</v>
      </c>
      <c r="H84" s="5">
        <v>10000</v>
      </c>
      <c r="I84" s="5">
        <v>5000</v>
      </c>
      <c r="J84" s="5">
        <v>2345</v>
      </c>
      <c r="K84" s="5" t="s">
        <v>414</v>
      </c>
      <c r="L84" s="5" t="s">
        <v>135</v>
      </c>
      <c r="M84" s="5" t="s">
        <v>135</v>
      </c>
      <c r="N84" s="5" t="s">
        <v>415</v>
      </c>
      <c r="O84" s="5">
        <f>searchValues!F90</f>
        <v>0</v>
      </c>
      <c r="P84" s="5"/>
      <c r="Q84" s="5">
        <f>searchValues!F90</f>
        <v>0</v>
      </c>
      <c r="R84" s="5" t="s">
        <v>416</v>
      </c>
      <c r="S84" s="5" t="s">
        <v>135</v>
      </c>
      <c r="T84" s="5" t="s">
        <v>103</v>
      </c>
    </row>
    <row r="85" spans="1:20" x14ac:dyDescent="0.25">
      <c r="A85" s="4" t="s">
        <v>699</v>
      </c>
      <c r="B85" s="5"/>
      <c r="C85" s="5" t="s">
        <v>399</v>
      </c>
      <c r="D85" s="5" t="s">
        <v>103</v>
      </c>
      <c r="E85" s="5" t="s">
        <v>614</v>
      </c>
      <c r="F85" s="5" t="s">
        <v>413</v>
      </c>
      <c r="G85" s="5" t="s">
        <v>119</v>
      </c>
      <c r="H85" s="5">
        <v>10000</v>
      </c>
      <c r="I85" s="5">
        <v>5000</v>
      </c>
      <c r="J85" s="5">
        <v>2345</v>
      </c>
      <c r="K85" s="5" t="s">
        <v>414</v>
      </c>
      <c r="L85" s="5" t="s">
        <v>135</v>
      </c>
      <c r="M85" s="5" t="s">
        <v>135</v>
      </c>
      <c r="N85" s="5" t="s">
        <v>415</v>
      </c>
      <c r="O85" s="5" t="str">
        <f>searchValues!F91</f>
        <v>mzqZEiYzg Automation</v>
      </c>
      <c r="P85" s="5"/>
      <c r="Q85" s="5" t="str">
        <f>searchValues!F91</f>
        <v>mzqZEiYzg Automation</v>
      </c>
      <c r="R85" s="5" t="s">
        <v>416</v>
      </c>
      <c r="S85" s="5" t="s">
        <v>135</v>
      </c>
      <c r="T85" s="5" t="s">
        <v>103</v>
      </c>
    </row>
    <row r="86" spans="1:20" x14ac:dyDescent="0.25">
      <c r="A86" s="4" t="s">
        <v>700</v>
      </c>
      <c r="B86" s="5"/>
      <c r="C86" s="5" t="s">
        <v>399</v>
      </c>
      <c r="D86" s="5" t="s">
        <v>103</v>
      </c>
      <c r="E86" s="5" t="s">
        <v>614</v>
      </c>
      <c r="F86" s="5" t="s">
        <v>413</v>
      </c>
      <c r="G86" s="5" t="s">
        <v>119</v>
      </c>
      <c r="H86" s="5">
        <v>10000</v>
      </c>
      <c r="I86" s="5">
        <v>5000</v>
      </c>
      <c r="J86" s="5">
        <v>2345</v>
      </c>
      <c r="K86" s="5" t="s">
        <v>414</v>
      </c>
      <c r="L86" s="5" t="s">
        <v>135</v>
      </c>
      <c r="M86" s="5" t="s">
        <v>135</v>
      </c>
      <c r="N86" s="5" t="s">
        <v>415</v>
      </c>
      <c r="O86" s="5" t="str">
        <f>searchValues!F92</f>
        <v>mzqZEiYzg Automation</v>
      </c>
      <c r="P86" s="5"/>
      <c r="Q86" s="5" t="str">
        <f>searchValues!F92</f>
        <v>mzqZEiYzg Automation</v>
      </c>
      <c r="R86" s="5" t="s">
        <v>416</v>
      </c>
      <c r="S86" s="5" t="s">
        <v>135</v>
      </c>
      <c r="T86" s="5" t="s">
        <v>103</v>
      </c>
    </row>
    <row r="87" spans="1:20" x14ac:dyDescent="0.25">
      <c r="A87" s="4" t="s">
        <v>701</v>
      </c>
      <c r="B87" s="5"/>
      <c r="C87" s="5" t="s">
        <v>399</v>
      </c>
      <c r="D87" s="5" t="s">
        <v>103</v>
      </c>
      <c r="E87" s="5" t="s">
        <v>614</v>
      </c>
      <c r="F87" s="5" t="s">
        <v>413</v>
      </c>
      <c r="G87" s="5" t="s">
        <v>119</v>
      </c>
      <c r="H87" s="5">
        <v>10000</v>
      </c>
      <c r="I87" s="5">
        <v>5000</v>
      </c>
      <c r="J87" s="5">
        <v>2345</v>
      </c>
      <c r="K87" s="5" t="s">
        <v>414</v>
      </c>
      <c r="L87" s="5" t="s">
        <v>135</v>
      </c>
      <c r="M87" s="5" t="s">
        <v>135</v>
      </c>
      <c r="N87" s="5" t="s">
        <v>415</v>
      </c>
      <c r="O87" s="5">
        <f>searchValues!F93</f>
        <v>0</v>
      </c>
      <c r="P87" s="5"/>
      <c r="Q87" s="5">
        <f>searchValues!F93</f>
        <v>0</v>
      </c>
      <c r="R87" s="5" t="s">
        <v>416</v>
      </c>
      <c r="S87" s="5" t="s">
        <v>135</v>
      </c>
      <c r="T87" s="5" t="s">
        <v>103</v>
      </c>
    </row>
    <row r="88" spans="1:20" x14ac:dyDescent="0.25">
      <c r="A88" s="4" t="s">
        <v>702</v>
      </c>
      <c r="B88" s="5"/>
      <c r="C88" s="5" t="s">
        <v>399</v>
      </c>
      <c r="D88" s="5" t="s">
        <v>103</v>
      </c>
      <c r="E88" s="5" t="s">
        <v>614</v>
      </c>
      <c r="F88" s="5" t="s">
        <v>413</v>
      </c>
      <c r="G88" s="5" t="s">
        <v>119</v>
      </c>
      <c r="H88" s="5">
        <v>10000</v>
      </c>
      <c r="I88" s="5">
        <v>5000</v>
      </c>
      <c r="J88" s="5">
        <v>2345</v>
      </c>
      <c r="K88" s="5" t="s">
        <v>414</v>
      </c>
      <c r="L88" s="5" t="s">
        <v>135</v>
      </c>
      <c r="M88" s="5" t="s">
        <v>135</v>
      </c>
      <c r="N88" s="5" t="s">
        <v>415</v>
      </c>
      <c r="O88" s="5" t="str">
        <f>searchValues!F94</f>
        <v>mzqZEiYzg Automation</v>
      </c>
      <c r="P88" s="5"/>
      <c r="Q88" s="5" t="str">
        <f>searchValues!F94</f>
        <v>mzqZEiYzg Automation</v>
      </c>
      <c r="R88" s="5" t="s">
        <v>416</v>
      </c>
      <c r="S88" s="5" t="s">
        <v>135</v>
      </c>
      <c r="T88" s="5" t="s">
        <v>103</v>
      </c>
    </row>
    <row r="89" spans="1:20" x14ac:dyDescent="0.25">
      <c r="A89" s="4" t="s">
        <v>703</v>
      </c>
      <c r="B89" s="5"/>
      <c r="C89" s="5" t="s">
        <v>399</v>
      </c>
      <c r="D89" s="5" t="s">
        <v>103</v>
      </c>
      <c r="E89" s="5" t="s">
        <v>614</v>
      </c>
      <c r="F89" s="5" t="s">
        <v>413</v>
      </c>
      <c r="G89" s="5" t="s">
        <v>119</v>
      </c>
      <c r="H89" s="5">
        <v>10000</v>
      </c>
      <c r="I89" s="5">
        <v>5000</v>
      </c>
      <c r="J89" s="5">
        <v>2345</v>
      </c>
      <c r="K89" s="5" t="s">
        <v>414</v>
      </c>
      <c r="L89" s="5" t="s">
        <v>135</v>
      </c>
      <c r="M89" s="5" t="s">
        <v>135</v>
      </c>
      <c r="N89" s="5" t="s">
        <v>415</v>
      </c>
      <c r="O89" s="5" t="str">
        <f>searchValues!F95</f>
        <v>mzqZEiYzg Automation</v>
      </c>
      <c r="P89" s="5"/>
      <c r="Q89" s="5" t="str">
        <f>searchValues!F95</f>
        <v>mzqZEiYzg Automation</v>
      </c>
      <c r="R89" s="5" t="s">
        <v>416</v>
      </c>
      <c r="S89" s="5" t="s">
        <v>135</v>
      </c>
      <c r="T89" s="5" t="s">
        <v>103</v>
      </c>
    </row>
    <row r="90" spans="1:20" x14ac:dyDescent="0.25">
      <c r="A90" s="4" t="s">
        <v>704</v>
      </c>
      <c r="B90" s="5"/>
      <c r="C90" s="5" t="s">
        <v>399</v>
      </c>
      <c r="D90" s="5" t="s">
        <v>103</v>
      </c>
      <c r="E90" s="5" t="s">
        <v>614</v>
      </c>
      <c r="F90" s="5" t="s">
        <v>413</v>
      </c>
      <c r="G90" s="5" t="s">
        <v>119</v>
      </c>
      <c r="H90" s="5">
        <v>10000</v>
      </c>
      <c r="I90" s="5">
        <v>5000</v>
      </c>
      <c r="J90" s="5">
        <v>2345</v>
      </c>
      <c r="K90" s="5" t="s">
        <v>414</v>
      </c>
      <c r="L90" s="5" t="s">
        <v>135</v>
      </c>
      <c r="M90" s="5" t="s">
        <v>135</v>
      </c>
      <c r="N90" s="5" t="s">
        <v>415</v>
      </c>
      <c r="O90" s="5">
        <f>searchValues!F96</f>
        <v>0</v>
      </c>
      <c r="P90" s="5"/>
      <c r="Q90" s="5">
        <f>searchValues!F96</f>
        <v>0</v>
      </c>
      <c r="R90" s="5" t="s">
        <v>416</v>
      </c>
      <c r="S90" s="5" t="s">
        <v>135</v>
      </c>
      <c r="T90" s="5" t="s">
        <v>103</v>
      </c>
    </row>
    <row r="91" spans="1:20" x14ac:dyDescent="0.25">
      <c r="A91" s="4" t="s">
        <v>705</v>
      </c>
      <c r="B91" s="5"/>
      <c r="C91" s="5" t="s">
        <v>399</v>
      </c>
      <c r="D91" s="5" t="s">
        <v>103</v>
      </c>
      <c r="E91" s="5" t="s">
        <v>614</v>
      </c>
      <c r="F91" s="5" t="s">
        <v>413</v>
      </c>
      <c r="G91" s="5" t="s">
        <v>119</v>
      </c>
      <c r="H91" s="5">
        <v>10000</v>
      </c>
      <c r="I91" s="5">
        <v>5000</v>
      </c>
      <c r="J91" s="5">
        <v>2345</v>
      </c>
      <c r="K91" s="5" t="s">
        <v>414</v>
      </c>
      <c r="L91" s="5" t="s">
        <v>135</v>
      </c>
      <c r="M91" s="5" t="s">
        <v>135</v>
      </c>
      <c r="N91" s="5" t="s">
        <v>415</v>
      </c>
      <c r="O91" s="5" t="str">
        <f>searchValues!F97</f>
        <v>mzqZEiYzg Automation</v>
      </c>
      <c r="P91" s="5"/>
      <c r="Q91" s="5" t="str">
        <f>searchValues!F97</f>
        <v>mzqZEiYzg Automation</v>
      </c>
      <c r="R91" s="5" t="s">
        <v>416</v>
      </c>
      <c r="S91" s="5" t="s">
        <v>135</v>
      </c>
      <c r="T91" s="5" t="s">
        <v>103</v>
      </c>
    </row>
    <row r="92" spans="1:20" x14ac:dyDescent="0.25">
      <c r="A92" s="4" t="s">
        <v>706</v>
      </c>
      <c r="B92" s="5"/>
      <c r="C92" s="5" t="s">
        <v>399</v>
      </c>
      <c r="D92" s="5" t="s">
        <v>103</v>
      </c>
      <c r="E92" s="5" t="s">
        <v>614</v>
      </c>
      <c r="F92" s="5" t="s">
        <v>413</v>
      </c>
      <c r="G92" s="5" t="s">
        <v>119</v>
      </c>
      <c r="H92" s="5">
        <v>10000</v>
      </c>
      <c r="I92" s="5">
        <v>5000</v>
      </c>
      <c r="J92" s="5">
        <v>2345</v>
      </c>
      <c r="K92" s="5" t="s">
        <v>414</v>
      </c>
      <c r="L92" s="5" t="s">
        <v>135</v>
      </c>
      <c r="M92" s="5" t="s">
        <v>135</v>
      </c>
      <c r="N92" s="5" t="s">
        <v>415</v>
      </c>
      <c r="O92" s="5" t="str">
        <f>searchValues!F98</f>
        <v>mzqZEiYzg Automation</v>
      </c>
      <c r="P92" s="5"/>
      <c r="Q92" s="5" t="str">
        <f>searchValues!F98</f>
        <v>mzqZEiYzg Automation</v>
      </c>
      <c r="R92" s="5" t="s">
        <v>416</v>
      </c>
      <c r="S92" s="5" t="s">
        <v>135</v>
      </c>
      <c r="T92" s="5" t="s">
        <v>103</v>
      </c>
    </row>
    <row r="93" spans="1:20" x14ac:dyDescent="0.25">
      <c r="A93" s="4" t="s">
        <v>707</v>
      </c>
      <c r="B93" s="5"/>
      <c r="C93" s="5" t="s">
        <v>399</v>
      </c>
      <c r="D93" s="5" t="s">
        <v>103</v>
      </c>
      <c r="E93" s="5" t="s">
        <v>614</v>
      </c>
      <c r="F93" s="5" t="s">
        <v>413</v>
      </c>
      <c r="G93" s="5" t="s">
        <v>119</v>
      </c>
      <c r="H93" s="5">
        <v>10000</v>
      </c>
      <c r="I93" s="5">
        <v>5000</v>
      </c>
      <c r="J93" s="5">
        <v>2345</v>
      </c>
      <c r="K93" s="5" t="s">
        <v>414</v>
      </c>
      <c r="L93" s="5" t="s">
        <v>135</v>
      </c>
      <c r="M93" s="5" t="s">
        <v>135</v>
      </c>
      <c r="N93" s="5" t="s">
        <v>415</v>
      </c>
      <c r="O93" s="5">
        <f>searchValues!F99</f>
        <v>0</v>
      </c>
      <c r="P93" s="5"/>
      <c r="Q93" s="5">
        <f>searchValues!F99</f>
        <v>0</v>
      </c>
      <c r="R93" s="5" t="s">
        <v>416</v>
      </c>
      <c r="S93" s="5" t="s">
        <v>135</v>
      </c>
      <c r="T93" s="5" t="s">
        <v>103</v>
      </c>
    </row>
    <row r="94" spans="1:20" x14ac:dyDescent="0.25">
      <c r="A94" s="4" t="s">
        <v>708</v>
      </c>
      <c r="B94" s="5"/>
      <c r="C94" s="5" t="s">
        <v>399</v>
      </c>
      <c r="D94" s="5" t="s">
        <v>103</v>
      </c>
      <c r="E94" s="5" t="s">
        <v>614</v>
      </c>
      <c r="F94" s="5" t="s">
        <v>413</v>
      </c>
      <c r="G94" s="5" t="s">
        <v>119</v>
      </c>
      <c r="H94" s="5">
        <v>10000</v>
      </c>
      <c r="I94" s="5">
        <v>5000</v>
      </c>
      <c r="J94" s="5">
        <v>2345</v>
      </c>
      <c r="K94" s="5" t="s">
        <v>414</v>
      </c>
      <c r="L94" s="5" t="s">
        <v>135</v>
      </c>
      <c r="M94" s="5" t="s">
        <v>135</v>
      </c>
      <c r="N94" s="5" t="s">
        <v>415</v>
      </c>
      <c r="O94" s="5">
        <f>searchValues!F100</f>
        <v>0</v>
      </c>
      <c r="P94" s="5"/>
      <c r="Q94" s="5">
        <f>searchValues!F100</f>
        <v>0</v>
      </c>
      <c r="R94" s="5" t="s">
        <v>416</v>
      </c>
      <c r="S94" s="5" t="s">
        <v>135</v>
      </c>
      <c r="T94" s="5" t="s">
        <v>103</v>
      </c>
    </row>
    <row r="95" spans="1:20" x14ac:dyDescent="0.25">
      <c r="A95" s="4" t="s">
        <v>709</v>
      </c>
      <c r="B95" s="5"/>
      <c r="C95" s="5" t="s">
        <v>399</v>
      </c>
      <c r="D95" s="5" t="s">
        <v>103</v>
      </c>
      <c r="E95" s="5" t="s">
        <v>614</v>
      </c>
      <c r="F95" s="5" t="s">
        <v>413</v>
      </c>
      <c r="G95" s="5" t="s">
        <v>119</v>
      </c>
      <c r="H95" s="5">
        <v>10000</v>
      </c>
      <c r="I95" s="5">
        <v>5000</v>
      </c>
      <c r="J95" s="5">
        <v>2345</v>
      </c>
      <c r="K95" s="5" t="s">
        <v>414</v>
      </c>
      <c r="L95" s="5" t="s">
        <v>135</v>
      </c>
      <c r="M95" s="5" t="s">
        <v>135</v>
      </c>
      <c r="N95" s="5" t="s">
        <v>415</v>
      </c>
      <c r="O95" s="5">
        <f>searchValues!F101</f>
        <v>0</v>
      </c>
      <c r="P95" s="5"/>
      <c r="Q95" s="5">
        <f>searchValues!F101</f>
        <v>0</v>
      </c>
      <c r="R95" s="5" t="s">
        <v>416</v>
      </c>
      <c r="S95" s="5" t="s">
        <v>135</v>
      </c>
      <c r="T95" s="5" t="s">
        <v>103</v>
      </c>
    </row>
    <row r="96" spans="1:20" x14ac:dyDescent="0.25">
      <c r="A96" s="4" t="s">
        <v>710</v>
      </c>
      <c r="B96" s="5"/>
      <c r="C96" s="5" t="s">
        <v>399</v>
      </c>
      <c r="D96" s="5" t="s">
        <v>103</v>
      </c>
      <c r="E96" s="5" t="s">
        <v>614</v>
      </c>
      <c r="F96" s="5" t="s">
        <v>413</v>
      </c>
      <c r="G96" s="5" t="s">
        <v>119</v>
      </c>
      <c r="H96" s="5">
        <v>10000</v>
      </c>
      <c r="I96" s="5">
        <v>5000</v>
      </c>
      <c r="J96" s="5">
        <v>2345</v>
      </c>
      <c r="K96" s="5" t="s">
        <v>414</v>
      </c>
      <c r="L96" s="5" t="s">
        <v>135</v>
      </c>
      <c r="M96" s="5" t="s">
        <v>135</v>
      </c>
      <c r="N96" s="5" t="s">
        <v>415</v>
      </c>
      <c r="O96" s="5" t="str">
        <f>searchValues!F102</f>
        <v>mzqZEiYzg Automation</v>
      </c>
      <c r="P96" s="5"/>
      <c r="Q96" s="5" t="str">
        <f>searchValues!F102</f>
        <v>mzqZEiYzg Automation</v>
      </c>
      <c r="R96" s="5" t="s">
        <v>416</v>
      </c>
      <c r="S96" s="5" t="s">
        <v>135</v>
      </c>
      <c r="T96" s="5" t="s">
        <v>103</v>
      </c>
    </row>
    <row r="97" spans="1:20" x14ac:dyDescent="0.25">
      <c r="A97" s="4" t="s">
        <v>711</v>
      </c>
      <c r="B97" s="5"/>
      <c r="C97" s="5" t="s">
        <v>399</v>
      </c>
      <c r="D97" s="5" t="s">
        <v>103</v>
      </c>
      <c r="E97" s="5" t="s">
        <v>614</v>
      </c>
      <c r="F97" s="5" t="s">
        <v>413</v>
      </c>
      <c r="G97" s="5" t="s">
        <v>119</v>
      </c>
      <c r="H97" s="5">
        <v>10000</v>
      </c>
      <c r="I97" s="5">
        <v>5000</v>
      </c>
      <c r="J97" s="5">
        <v>2345</v>
      </c>
      <c r="K97" s="5" t="s">
        <v>414</v>
      </c>
      <c r="L97" s="5" t="s">
        <v>135</v>
      </c>
      <c r="M97" s="5" t="s">
        <v>135</v>
      </c>
      <c r="N97" s="5" t="s">
        <v>415</v>
      </c>
      <c r="O97" s="5" t="str">
        <f>searchValues!F103</f>
        <v>mzqZEiYzg Automation</v>
      </c>
      <c r="P97" s="5"/>
      <c r="Q97" s="5" t="str">
        <f>searchValues!F103</f>
        <v>mzqZEiYzg Automation</v>
      </c>
      <c r="R97" s="5" t="s">
        <v>416</v>
      </c>
      <c r="S97" s="5" t="s">
        <v>135</v>
      </c>
      <c r="T97" s="5" t="s">
        <v>103</v>
      </c>
    </row>
    <row r="98" spans="1:20" x14ac:dyDescent="0.25">
      <c r="A98" s="4" t="s">
        <v>712</v>
      </c>
      <c r="B98" s="5"/>
      <c r="C98" s="5" t="s">
        <v>399</v>
      </c>
      <c r="D98" s="5" t="s">
        <v>103</v>
      </c>
      <c r="E98" s="5" t="s">
        <v>614</v>
      </c>
      <c r="F98" s="5" t="s">
        <v>413</v>
      </c>
      <c r="G98" s="5" t="s">
        <v>119</v>
      </c>
      <c r="H98" s="5">
        <v>10000</v>
      </c>
      <c r="I98" s="5">
        <v>5000</v>
      </c>
      <c r="J98" s="5">
        <v>2345</v>
      </c>
      <c r="K98" s="5" t="s">
        <v>414</v>
      </c>
      <c r="L98" s="5" t="s">
        <v>135</v>
      </c>
      <c r="M98" s="5" t="s">
        <v>135</v>
      </c>
      <c r="N98" s="5" t="s">
        <v>415</v>
      </c>
      <c r="O98" s="5" t="str">
        <f>searchValues!F104</f>
        <v>mzqZEiYzg Automation</v>
      </c>
      <c r="P98" s="5"/>
      <c r="Q98" s="5" t="str">
        <f>searchValues!F104</f>
        <v>mzqZEiYzg Automation</v>
      </c>
      <c r="R98" s="5" t="s">
        <v>416</v>
      </c>
      <c r="S98" s="5" t="s">
        <v>135</v>
      </c>
      <c r="T98" s="5" t="s">
        <v>103</v>
      </c>
    </row>
    <row r="99" spans="1:20" x14ac:dyDescent="0.25">
      <c r="A99" s="4" t="s">
        <v>713</v>
      </c>
      <c r="B99" s="5"/>
      <c r="C99" s="5" t="s">
        <v>399</v>
      </c>
      <c r="D99" s="5" t="s">
        <v>103</v>
      </c>
      <c r="E99" s="5" t="s">
        <v>614</v>
      </c>
      <c r="F99" s="5" t="s">
        <v>413</v>
      </c>
      <c r="G99" s="5" t="s">
        <v>119</v>
      </c>
      <c r="H99" s="5">
        <v>10000</v>
      </c>
      <c r="I99" s="5">
        <v>5000</v>
      </c>
      <c r="J99" s="5">
        <v>2345</v>
      </c>
      <c r="K99" s="5" t="s">
        <v>414</v>
      </c>
      <c r="L99" s="5" t="s">
        <v>135</v>
      </c>
      <c r="M99" s="5" t="s">
        <v>135</v>
      </c>
      <c r="N99" s="5" t="s">
        <v>415</v>
      </c>
      <c r="O99" s="5">
        <f>searchValues!F105</f>
        <v>0</v>
      </c>
      <c r="P99" s="5"/>
      <c r="Q99" s="5">
        <f>searchValues!F105</f>
        <v>0</v>
      </c>
      <c r="R99" s="5" t="s">
        <v>416</v>
      </c>
      <c r="S99" s="5" t="s">
        <v>135</v>
      </c>
      <c r="T99" s="5" t="s">
        <v>103</v>
      </c>
    </row>
    <row r="100" spans="1:20" x14ac:dyDescent="0.25">
      <c r="A100" s="4" t="s">
        <v>714</v>
      </c>
      <c r="B100" s="5"/>
      <c r="C100" s="5" t="s">
        <v>399</v>
      </c>
      <c r="D100" s="5" t="s">
        <v>103</v>
      </c>
      <c r="E100" s="5" t="s">
        <v>614</v>
      </c>
      <c r="F100" s="5" t="s">
        <v>413</v>
      </c>
      <c r="G100" s="5" t="s">
        <v>119</v>
      </c>
      <c r="H100" s="5">
        <v>10000</v>
      </c>
      <c r="I100" s="5">
        <v>5000</v>
      </c>
      <c r="J100" s="5">
        <v>2345</v>
      </c>
      <c r="K100" s="5" t="s">
        <v>414</v>
      </c>
      <c r="L100" s="5" t="s">
        <v>135</v>
      </c>
      <c r="M100" s="5" t="s">
        <v>135</v>
      </c>
      <c r="N100" s="5" t="s">
        <v>415</v>
      </c>
      <c r="O100" s="5">
        <f>searchValues!F106</f>
        <v>0</v>
      </c>
      <c r="P100" s="5"/>
      <c r="Q100" s="5">
        <f>searchValues!F106</f>
        <v>0</v>
      </c>
      <c r="R100" s="5" t="s">
        <v>416</v>
      </c>
      <c r="S100" s="5" t="s">
        <v>135</v>
      </c>
      <c r="T100" s="5" t="s">
        <v>103</v>
      </c>
    </row>
    <row r="101" spans="1:20" x14ac:dyDescent="0.25">
      <c r="A101" s="4" t="s">
        <v>715</v>
      </c>
      <c r="B101" s="5"/>
      <c r="C101" s="5" t="s">
        <v>399</v>
      </c>
      <c r="D101" s="5" t="s">
        <v>103</v>
      </c>
      <c r="E101" s="5" t="s">
        <v>614</v>
      </c>
      <c r="F101" s="5" t="s">
        <v>413</v>
      </c>
      <c r="G101" s="5" t="s">
        <v>119</v>
      </c>
      <c r="H101" s="5">
        <v>10000</v>
      </c>
      <c r="I101" s="5">
        <v>5000</v>
      </c>
      <c r="J101" s="5">
        <v>2345</v>
      </c>
      <c r="K101" s="5" t="s">
        <v>414</v>
      </c>
      <c r="L101" s="5" t="s">
        <v>135</v>
      </c>
      <c r="M101" s="5" t="s">
        <v>135</v>
      </c>
      <c r="N101" s="5" t="s">
        <v>415</v>
      </c>
      <c r="O101" s="5">
        <f>searchValues!F107</f>
        <v>0</v>
      </c>
      <c r="P101" s="5"/>
      <c r="Q101" s="5">
        <f>searchValues!F107</f>
        <v>0</v>
      </c>
      <c r="R101" s="5" t="s">
        <v>416</v>
      </c>
      <c r="S101" s="5" t="s">
        <v>135</v>
      </c>
      <c r="T101" s="5" t="s">
        <v>103</v>
      </c>
    </row>
    <row r="102" spans="1:20" x14ac:dyDescent="0.25">
      <c r="A102" s="4" t="s">
        <v>716</v>
      </c>
      <c r="B102" s="5"/>
      <c r="C102" s="5" t="s">
        <v>399</v>
      </c>
      <c r="D102" s="5" t="s">
        <v>103</v>
      </c>
      <c r="E102" s="5" t="s">
        <v>614</v>
      </c>
      <c r="F102" s="5" t="s">
        <v>413</v>
      </c>
      <c r="G102" s="5" t="s">
        <v>119</v>
      </c>
      <c r="H102" s="5">
        <v>10000</v>
      </c>
      <c r="I102" s="5">
        <v>5000</v>
      </c>
      <c r="J102" s="5">
        <v>2345</v>
      </c>
      <c r="K102" s="5" t="s">
        <v>414</v>
      </c>
      <c r="L102" s="5" t="s">
        <v>135</v>
      </c>
      <c r="M102" s="5" t="s">
        <v>135</v>
      </c>
      <c r="N102" s="5" t="s">
        <v>415</v>
      </c>
      <c r="O102" s="5">
        <f>searchValues!F108</f>
        <v>0</v>
      </c>
      <c r="P102" s="5"/>
      <c r="Q102" s="5">
        <f>searchValues!F108</f>
        <v>0</v>
      </c>
      <c r="R102" s="5" t="s">
        <v>416</v>
      </c>
      <c r="S102" s="5" t="s">
        <v>135</v>
      </c>
      <c r="T102" s="5" t="s">
        <v>103</v>
      </c>
    </row>
    <row r="103" spans="1:20" x14ac:dyDescent="0.25">
      <c r="A103" s="4" t="s">
        <v>717</v>
      </c>
      <c r="B103" s="5"/>
      <c r="C103" s="5" t="s">
        <v>399</v>
      </c>
      <c r="D103" s="5" t="s">
        <v>103</v>
      </c>
      <c r="E103" s="5" t="s">
        <v>614</v>
      </c>
      <c r="F103" s="5" t="s">
        <v>413</v>
      </c>
      <c r="G103" s="5" t="s">
        <v>119</v>
      </c>
      <c r="H103" s="5">
        <v>10000</v>
      </c>
      <c r="I103" s="5">
        <v>5000</v>
      </c>
      <c r="J103" s="5">
        <v>2345</v>
      </c>
      <c r="K103" s="5" t="s">
        <v>414</v>
      </c>
      <c r="L103" s="5" t="s">
        <v>135</v>
      </c>
      <c r="M103" s="5" t="s">
        <v>135</v>
      </c>
      <c r="N103" s="5" t="s">
        <v>415</v>
      </c>
      <c r="O103" s="5">
        <f>searchValues!F109</f>
        <v>0</v>
      </c>
      <c r="P103" s="5"/>
      <c r="Q103" s="5">
        <f>searchValues!F109</f>
        <v>0</v>
      </c>
      <c r="R103" s="5" t="s">
        <v>416</v>
      </c>
      <c r="S103" s="5" t="s">
        <v>135</v>
      </c>
      <c r="T103" s="5" t="s">
        <v>103</v>
      </c>
    </row>
    <row r="104" spans="1:20" x14ac:dyDescent="0.25">
      <c r="A104" s="4" t="s">
        <v>718</v>
      </c>
      <c r="B104" s="5"/>
      <c r="C104" s="5" t="s">
        <v>399</v>
      </c>
      <c r="D104" s="5" t="s">
        <v>103</v>
      </c>
      <c r="E104" s="5" t="s">
        <v>614</v>
      </c>
      <c r="F104" s="5" t="s">
        <v>413</v>
      </c>
      <c r="G104" s="5" t="s">
        <v>119</v>
      </c>
      <c r="H104" s="5">
        <v>10000</v>
      </c>
      <c r="I104" s="5">
        <v>5000</v>
      </c>
      <c r="J104" s="5">
        <v>2345</v>
      </c>
      <c r="K104" s="5" t="s">
        <v>414</v>
      </c>
      <c r="L104" s="5" t="s">
        <v>135</v>
      </c>
      <c r="M104" s="5" t="s">
        <v>135</v>
      </c>
      <c r="N104" s="5" t="s">
        <v>415</v>
      </c>
      <c r="O104" s="5">
        <f>searchValues!F110</f>
        <v>0</v>
      </c>
      <c r="P104" s="5"/>
      <c r="Q104" s="5">
        <f>searchValues!F110</f>
        <v>0</v>
      </c>
      <c r="R104" s="5" t="s">
        <v>416</v>
      </c>
      <c r="S104" s="5" t="s">
        <v>135</v>
      </c>
      <c r="T104" s="5" t="s">
        <v>103</v>
      </c>
    </row>
    <row r="105" spans="1:20" x14ac:dyDescent="0.25">
      <c r="A105" s="4" t="s">
        <v>719</v>
      </c>
      <c r="B105" s="5"/>
      <c r="C105" s="5" t="s">
        <v>399</v>
      </c>
      <c r="D105" s="5" t="s">
        <v>103</v>
      </c>
      <c r="E105" s="5" t="s">
        <v>614</v>
      </c>
      <c r="F105" s="5" t="s">
        <v>413</v>
      </c>
      <c r="G105" s="5" t="s">
        <v>119</v>
      </c>
      <c r="H105" s="5">
        <v>10000</v>
      </c>
      <c r="I105" s="5">
        <v>5000</v>
      </c>
      <c r="J105" s="5">
        <v>2345</v>
      </c>
      <c r="K105" s="5" t="s">
        <v>414</v>
      </c>
      <c r="L105" s="5" t="s">
        <v>135</v>
      </c>
      <c r="M105" s="5" t="s">
        <v>135</v>
      </c>
      <c r="N105" s="5" t="s">
        <v>415</v>
      </c>
      <c r="O105" s="5">
        <f>searchValues!F111</f>
        <v>0</v>
      </c>
      <c r="P105" s="5"/>
      <c r="Q105" s="5">
        <f>searchValues!F111</f>
        <v>0</v>
      </c>
      <c r="R105" s="5" t="s">
        <v>416</v>
      </c>
      <c r="S105" s="5" t="s">
        <v>135</v>
      </c>
      <c r="T105" s="5" t="s">
        <v>103</v>
      </c>
    </row>
    <row r="106" spans="1:20" x14ac:dyDescent="0.25">
      <c r="A106" s="4" t="s">
        <v>720</v>
      </c>
      <c r="B106" s="5"/>
      <c r="C106" s="5" t="s">
        <v>399</v>
      </c>
      <c r="D106" s="5" t="s">
        <v>103</v>
      </c>
      <c r="E106" s="5" t="s">
        <v>614</v>
      </c>
      <c r="F106" s="5" t="s">
        <v>413</v>
      </c>
      <c r="G106" s="5" t="s">
        <v>119</v>
      </c>
      <c r="H106" s="5">
        <v>10000</v>
      </c>
      <c r="I106" s="5">
        <v>5000</v>
      </c>
      <c r="J106" s="5">
        <v>2345</v>
      </c>
      <c r="K106" s="5" t="s">
        <v>414</v>
      </c>
      <c r="L106" s="5" t="s">
        <v>135</v>
      </c>
      <c r="M106" s="5" t="s">
        <v>135</v>
      </c>
      <c r="N106" s="5" t="s">
        <v>415</v>
      </c>
      <c r="O106" s="5" t="str">
        <f>searchValues!F112</f>
        <v>mzqZEiYzg Automation</v>
      </c>
      <c r="P106" s="5"/>
      <c r="Q106" s="5" t="str">
        <f>searchValues!F112</f>
        <v>mzqZEiYzg Automation</v>
      </c>
      <c r="R106" s="5" t="s">
        <v>416</v>
      </c>
      <c r="S106" s="5" t="s">
        <v>135</v>
      </c>
      <c r="T106" s="5" t="s">
        <v>103</v>
      </c>
    </row>
    <row r="107" spans="1:20" x14ac:dyDescent="0.25">
      <c r="A107" s="4" t="s">
        <v>721</v>
      </c>
      <c r="B107" s="5"/>
      <c r="C107" s="5" t="s">
        <v>399</v>
      </c>
      <c r="D107" s="5" t="s">
        <v>103</v>
      </c>
      <c r="E107" s="5" t="s">
        <v>614</v>
      </c>
      <c r="F107" s="5" t="s">
        <v>413</v>
      </c>
      <c r="G107" s="5" t="s">
        <v>119</v>
      </c>
      <c r="H107" s="5">
        <v>10000</v>
      </c>
      <c r="I107" s="5">
        <v>5000</v>
      </c>
      <c r="J107" s="5">
        <v>2345</v>
      </c>
      <c r="K107" s="5" t="s">
        <v>414</v>
      </c>
      <c r="L107" s="5" t="s">
        <v>135</v>
      </c>
      <c r="M107" s="5" t="s">
        <v>135</v>
      </c>
      <c r="N107" s="5" t="s">
        <v>415</v>
      </c>
      <c r="O107" s="5" t="str">
        <f>searchValues!F113</f>
        <v>mzqZEiYzg Automation</v>
      </c>
      <c r="P107" s="5"/>
      <c r="Q107" s="5" t="str">
        <f>searchValues!F113</f>
        <v>mzqZEiYzg Automation</v>
      </c>
      <c r="R107" s="5" t="s">
        <v>416</v>
      </c>
      <c r="S107" s="5" t="s">
        <v>135</v>
      </c>
      <c r="T107" s="5" t="s">
        <v>103</v>
      </c>
    </row>
    <row r="108" spans="1:20" x14ac:dyDescent="0.25">
      <c r="A108" s="4" t="s">
        <v>722</v>
      </c>
      <c r="B108" s="5"/>
      <c r="C108" s="5" t="s">
        <v>399</v>
      </c>
      <c r="D108" s="5" t="s">
        <v>103</v>
      </c>
      <c r="E108" s="5" t="s">
        <v>614</v>
      </c>
      <c r="F108" s="5" t="s">
        <v>413</v>
      </c>
      <c r="G108" s="5" t="s">
        <v>119</v>
      </c>
      <c r="H108" s="5">
        <v>10000</v>
      </c>
      <c r="I108" s="5">
        <v>5000</v>
      </c>
      <c r="J108" s="5">
        <v>2345</v>
      </c>
      <c r="K108" s="5" t="s">
        <v>414</v>
      </c>
      <c r="L108" s="5" t="s">
        <v>135</v>
      </c>
      <c r="M108" s="5" t="s">
        <v>135</v>
      </c>
      <c r="N108" s="5" t="s">
        <v>415</v>
      </c>
      <c r="O108" s="5">
        <f>searchValues!F114</f>
        <v>0</v>
      </c>
      <c r="P108" s="5"/>
      <c r="Q108" s="5">
        <f>searchValues!F114</f>
        <v>0</v>
      </c>
      <c r="R108" s="5" t="s">
        <v>416</v>
      </c>
      <c r="S108" s="5" t="s">
        <v>135</v>
      </c>
      <c r="T108" s="5" t="s">
        <v>103</v>
      </c>
    </row>
    <row r="109" spans="1:20" x14ac:dyDescent="0.25">
      <c r="A109" s="4" t="s">
        <v>723</v>
      </c>
      <c r="B109" s="5"/>
      <c r="C109" s="5" t="s">
        <v>399</v>
      </c>
      <c r="D109" s="5" t="s">
        <v>103</v>
      </c>
      <c r="E109" s="5" t="s">
        <v>614</v>
      </c>
      <c r="F109" s="5" t="s">
        <v>413</v>
      </c>
      <c r="G109" s="5" t="s">
        <v>119</v>
      </c>
      <c r="H109" s="5">
        <v>10000</v>
      </c>
      <c r="I109" s="5">
        <v>5000</v>
      </c>
      <c r="J109" s="5">
        <v>2345</v>
      </c>
      <c r="K109" s="5" t="s">
        <v>414</v>
      </c>
      <c r="L109" s="5" t="s">
        <v>135</v>
      </c>
      <c r="M109" s="5" t="s">
        <v>135</v>
      </c>
      <c r="N109" s="5" t="s">
        <v>415</v>
      </c>
      <c r="O109" s="5">
        <f>searchValues!F115</f>
        <v>0</v>
      </c>
      <c r="P109" s="5"/>
      <c r="Q109" s="5">
        <f>searchValues!F115</f>
        <v>0</v>
      </c>
      <c r="R109" s="5" t="s">
        <v>416</v>
      </c>
      <c r="S109" s="5" t="s">
        <v>135</v>
      </c>
      <c r="T109" s="5" t="s">
        <v>103</v>
      </c>
    </row>
    <row r="110" spans="1:20" x14ac:dyDescent="0.25">
      <c r="A110" s="4" t="s">
        <v>724</v>
      </c>
      <c r="B110" s="5"/>
      <c r="C110" s="5" t="s">
        <v>399</v>
      </c>
      <c r="D110" s="5" t="s">
        <v>103</v>
      </c>
      <c r="E110" s="5" t="s">
        <v>614</v>
      </c>
      <c r="F110" s="5" t="s">
        <v>413</v>
      </c>
      <c r="G110" s="5" t="s">
        <v>119</v>
      </c>
      <c r="H110" s="5">
        <v>10000</v>
      </c>
      <c r="I110" s="5">
        <v>5000</v>
      </c>
      <c r="J110" s="5">
        <v>2345</v>
      </c>
      <c r="K110" s="5" t="s">
        <v>414</v>
      </c>
      <c r="L110" s="5" t="s">
        <v>135</v>
      </c>
      <c r="M110" s="5" t="s">
        <v>135</v>
      </c>
      <c r="N110" s="5" t="s">
        <v>415</v>
      </c>
      <c r="O110" s="5" t="str">
        <f>searchValues!F116</f>
        <v>mzqZEiYzg Automation</v>
      </c>
      <c r="P110" s="5"/>
      <c r="Q110" s="5" t="str">
        <f>searchValues!F116</f>
        <v>mzqZEiYzg Automation</v>
      </c>
      <c r="R110" s="5" t="s">
        <v>416</v>
      </c>
      <c r="S110" s="5" t="s">
        <v>135</v>
      </c>
      <c r="T110" s="5" t="s">
        <v>103</v>
      </c>
    </row>
    <row r="111" spans="1:20" x14ac:dyDescent="0.25">
      <c r="A111" s="4" t="s">
        <v>725</v>
      </c>
      <c r="B111" s="5"/>
      <c r="C111" s="5" t="s">
        <v>399</v>
      </c>
      <c r="D111" s="5" t="s">
        <v>103</v>
      </c>
      <c r="E111" s="5" t="s">
        <v>614</v>
      </c>
      <c r="F111" s="5" t="s">
        <v>413</v>
      </c>
      <c r="G111" s="5" t="s">
        <v>119</v>
      </c>
      <c r="H111" s="5">
        <v>10000</v>
      </c>
      <c r="I111" s="5">
        <v>5000</v>
      </c>
      <c r="J111" s="5">
        <v>2345</v>
      </c>
      <c r="K111" s="5" t="s">
        <v>414</v>
      </c>
      <c r="L111" s="5" t="s">
        <v>135</v>
      </c>
      <c r="M111" s="5" t="s">
        <v>135</v>
      </c>
      <c r="N111" s="5" t="s">
        <v>415</v>
      </c>
      <c r="O111" s="5" t="str">
        <f>searchValues!F117</f>
        <v>mzqZEiYzg Automation</v>
      </c>
      <c r="P111" s="5"/>
      <c r="Q111" s="5" t="str">
        <f>searchValues!F117</f>
        <v>mzqZEiYzg Automation</v>
      </c>
      <c r="R111" s="5" t="s">
        <v>416</v>
      </c>
      <c r="S111" s="5" t="s">
        <v>135</v>
      </c>
      <c r="T111" s="5" t="s">
        <v>103</v>
      </c>
    </row>
    <row r="112" spans="1:20" x14ac:dyDescent="0.25">
      <c r="A112" s="4" t="s">
        <v>726</v>
      </c>
      <c r="B112" s="5"/>
      <c r="C112" s="5" t="s">
        <v>399</v>
      </c>
      <c r="D112" s="5" t="s">
        <v>103</v>
      </c>
      <c r="E112" s="5" t="s">
        <v>614</v>
      </c>
      <c r="F112" s="5" t="s">
        <v>413</v>
      </c>
      <c r="G112" s="5" t="s">
        <v>119</v>
      </c>
      <c r="H112" s="5">
        <v>10000</v>
      </c>
      <c r="I112" s="5">
        <v>5000</v>
      </c>
      <c r="J112" s="5">
        <v>2345</v>
      </c>
      <c r="K112" s="5" t="s">
        <v>414</v>
      </c>
      <c r="L112" s="5" t="s">
        <v>135</v>
      </c>
      <c r="M112" s="5" t="s">
        <v>135</v>
      </c>
      <c r="N112" s="5" t="s">
        <v>415</v>
      </c>
      <c r="O112" s="5">
        <f>searchValues!F118</f>
        <v>0</v>
      </c>
      <c r="P112" s="5"/>
      <c r="Q112" s="5">
        <f>searchValues!F118</f>
        <v>0</v>
      </c>
      <c r="R112" s="5" t="s">
        <v>416</v>
      </c>
      <c r="S112" s="5" t="s">
        <v>135</v>
      </c>
      <c r="T112" s="5" t="s">
        <v>103</v>
      </c>
    </row>
    <row r="113" spans="1:20" x14ac:dyDescent="0.25">
      <c r="A113" s="4" t="s">
        <v>727</v>
      </c>
      <c r="B113" s="5"/>
      <c r="C113" s="5" t="s">
        <v>399</v>
      </c>
      <c r="D113" s="5" t="s">
        <v>103</v>
      </c>
      <c r="E113" s="5" t="s">
        <v>614</v>
      </c>
      <c r="F113" s="5" t="s">
        <v>413</v>
      </c>
      <c r="G113" s="5" t="s">
        <v>119</v>
      </c>
      <c r="H113" s="5">
        <v>10000</v>
      </c>
      <c r="I113" s="5">
        <v>5000</v>
      </c>
      <c r="J113" s="5">
        <v>2345</v>
      </c>
      <c r="K113" s="5" t="s">
        <v>414</v>
      </c>
      <c r="L113" s="5" t="s">
        <v>135</v>
      </c>
      <c r="M113" s="5" t="s">
        <v>135</v>
      </c>
      <c r="N113" s="5" t="s">
        <v>415</v>
      </c>
      <c r="O113" s="5">
        <f>searchValues!F119</f>
        <v>0</v>
      </c>
      <c r="P113" s="5"/>
      <c r="Q113" s="5">
        <f>searchValues!F119</f>
        <v>0</v>
      </c>
      <c r="R113" s="5" t="s">
        <v>416</v>
      </c>
      <c r="S113" s="5" t="s">
        <v>135</v>
      </c>
      <c r="T113" s="5" t="s">
        <v>103</v>
      </c>
    </row>
    <row r="114" spans="1:20" x14ac:dyDescent="0.25">
      <c r="A114" s="4" t="s">
        <v>728</v>
      </c>
      <c r="B114" s="5"/>
      <c r="C114" s="5" t="s">
        <v>399</v>
      </c>
      <c r="D114" s="5" t="s">
        <v>103</v>
      </c>
      <c r="E114" s="5" t="s">
        <v>614</v>
      </c>
      <c r="F114" s="5" t="s">
        <v>413</v>
      </c>
      <c r="G114" s="5" t="s">
        <v>119</v>
      </c>
      <c r="H114" s="5">
        <v>10000</v>
      </c>
      <c r="I114" s="5">
        <v>5000</v>
      </c>
      <c r="J114" s="5">
        <v>2345</v>
      </c>
      <c r="K114" s="5" t="s">
        <v>414</v>
      </c>
      <c r="L114" s="5" t="s">
        <v>135</v>
      </c>
      <c r="M114" s="5" t="s">
        <v>135</v>
      </c>
      <c r="N114" s="5" t="s">
        <v>415</v>
      </c>
      <c r="O114" s="5">
        <f>searchValues!F120</f>
        <v>0</v>
      </c>
      <c r="P114" s="5"/>
      <c r="Q114" s="5">
        <f>searchValues!F120</f>
        <v>0</v>
      </c>
      <c r="R114" s="5" t="s">
        <v>416</v>
      </c>
      <c r="S114" s="5" t="s">
        <v>135</v>
      </c>
      <c r="T114" s="5" t="s">
        <v>103</v>
      </c>
    </row>
    <row r="115" spans="1:20" x14ac:dyDescent="0.25">
      <c r="A115" s="4" t="s">
        <v>729</v>
      </c>
      <c r="B115" s="5"/>
      <c r="C115" s="5" t="s">
        <v>399</v>
      </c>
      <c r="D115" s="5" t="s">
        <v>103</v>
      </c>
      <c r="E115" s="5" t="s">
        <v>614</v>
      </c>
      <c r="F115" s="5" t="s">
        <v>413</v>
      </c>
      <c r="G115" s="5" t="s">
        <v>119</v>
      </c>
      <c r="H115" s="5">
        <v>10000</v>
      </c>
      <c r="I115" s="5">
        <v>5000</v>
      </c>
      <c r="J115" s="5">
        <v>2345</v>
      </c>
      <c r="K115" s="5" t="s">
        <v>414</v>
      </c>
      <c r="L115" s="5" t="s">
        <v>135</v>
      </c>
      <c r="M115" s="5" t="s">
        <v>135</v>
      </c>
      <c r="N115" s="5" t="s">
        <v>415</v>
      </c>
      <c r="O115" s="5">
        <f>searchValues!F121</f>
        <v>0</v>
      </c>
      <c r="P115" s="5"/>
      <c r="Q115" s="5">
        <f>searchValues!F121</f>
        <v>0</v>
      </c>
      <c r="R115" s="5" t="s">
        <v>416</v>
      </c>
      <c r="S115" s="5" t="s">
        <v>135</v>
      </c>
      <c r="T115" s="5" t="s">
        <v>103</v>
      </c>
    </row>
    <row r="116" spans="1:20" x14ac:dyDescent="0.25">
      <c r="A116" s="4" t="s">
        <v>730</v>
      </c>
      <c r="B116" s="5"/>
      <c r="C116" s="5" t="s">
        <v>399</v>
      </c>
      <c r="D116" s="5" t="s">
        <v>103</v>
      </c>
      <c r="E116" s="5" t="s">
        <v>614</v>
      </c>
      <c r="F116" s="5" t="s">
        <v>413</v>
      </c>
      <c r="G116" s="5" t="s">
        <v>119</v>
      </c>
      <c r="H116" s="5">
        <v>10000</v>
      </c>
      <c r="I116" s="5">
        <v>5000</v>
      </c>
      <c r="J116" s="5">
        <v>2345</v>
      </c>
      <c r="K116" s="5" t="s">
        <v>414</v>
      </c>
      <c r="L116" s="5" t="s">
        <v>135</v>
      </c>
      <c r="M116" s="5" t="s">
        <v>135</v>
      </c>
      <c r="N116" s="5" t="s">
        <v>415</v>
      </c>
      <c r="O116" s="5">
        <f>searchValues!F122</f>
        <v>0</v>
      </c>
      <c r="P116" s="5"/>
      <c r="Q116" s="5">
        <f>searchValues!F122</f>
        <v>0</v>
      </c>
      <c r="R116" s="5" t="s">
        <v>416</v>
      </c>
      <c r="S116" s="5" t="s">
        <v>135</v>
      </c>
      <c r="T116" s="5" t="s">
        <v>103</v>
      </c>
    </row>
    <row r="117" spans="1:20" x14ac:dyDescent="0.25">
      <c r="A117" s="4" t="s">
        <v>731</v>
      </c>
      <c r="B117" s="5"/>
      <c r="C117" s="5" t="s">
        <v>399</v>
      </c>
      <c r="D117" s="5" t="s">
        <v>103</v>
      </c>
      <c r="E117" s="5" t="s">
        <v>614</v>
      </c>
      <c r="F117" s="5" t="s">
        <v>413</v>
      </c>
      <c r="G117" s="5" t="s">
        <v>119</v>
      </c>
      <c r="H117" s="5">
        <v>10000</v>
      </c>
      <c r="I117" s="5">
        <v>5000</v>
      </c>
      <c r="J117" s="5">
        <v>2345</v>
      </c>
      <c r="K117" s="5" t="s">
        <v>414</v>
      </c>
      <c r="L117" s="5" t="s">
        <v>135</v>
      </c>
      <c r="M117" s="5" t="s">
        <v>135</v>
      </c>
      <c r="N117" s="5" t="s">
        <v>415</v>
      </c>
      <c r="O117" s="5">
        <f>searchValues!F123</f>
        <v>0</v>
      </c>
      <c r="P117" s="5"/>
      <c r="Q117" s="5">
        <f>searchValues!F123</f>
        <v>0</v>
      </c>
      <c r="R117" s="5" t="s">
        <v>416</v>
      </c>
      <c r="S117" s="5" t="s">
        <v>135</v>
      </c>
      <c r="T117" s="5" t="s">
        <v>103</v>
      </c>
    </row>
    <row r="118" spans="1:20" x14ac:dyDescent="0.25">
      <c r="A118" s="4" t="s">
        <v>732</v>
      </c>
      <c r="B118" s="5"/>
      <c r="C118" s="5" t="s">
        <v>399</v>
      </c>
      <c r="D118" s="5" t="s">
        <v>103</v>
      </c>
      <c r="E118" s="5" t="s">
        <v>614</v>
      </c>
      <c r="F118" s="5" t="s">
        <v>413</v>
      </c>
      <c r="G118" s="5" t="s">
        <v>119</v>
      </c>
      <c r="H118" s="5">
        <v>10000</v>
      </c>
      <c r="I118" s="5">
        <v>5000</v>
      </c>
      <c r="J118" s="5">
        <v>2345</v>
      </c>
      <c r="K118" s="5" t="s">
        <v>414</v>
      </c>
      <c r="L118" s="5" t="s">
        <v>135</v>
      </c>
      <c r="M118" s="5" t="s">
        <v>135</v>
      </c>
      <c r="N118" s="5" t="s">
        <v>415</v>
      </c>
      <c r="O118" s="5">
        <f>searchValues!F124</f>
        <v>0</v>
      </c>
      <c r="P118" s="5"/>
      <c r="Q118" s="5">
        <f>searchValues!F124</f>
        <v>0</v>
      </c>
      <c r="R118" s="5" t="s">
        <v>416</v>
      </c>
      <c r="S118" s="5" t="s">
        <v>135</v>
      </c>
      <c r="T118" s="5" t="s">
        <v>103</v>
      </c>
    </row>
    <row r="119" spans="1:20" x14ac:dyDescent="0.25">
      <c r="A119" s="4" t="s">
        <v>733</v>
      </c>
      <c r="B119" s="5"/>
      <c r="C119" s="5" t="s">
        <v>399</v>
      </c>
      <c r="D119" s="5" t="s">
        <v>103</v>
      </c>
      <c r="E119" s="5" t="s">
        <v>614</v>
      </c>
      <c r="F119" s="5" t="s">
        <v>413</v>
      </c>
      <c r="G119" s="5" t="s">
        <v>119</v>
      </c>
      <c r="H119" s="5">
        <v>10000</v>
      </c>
      <c r="I119" s="5">
        <v>5000</v>
      </c>
      <c r="J119" s="5">
        <v>2345</v>
      </c>
      <c r="K119" s="5" t="s">
        <v>414</v>
      </c>
      <c r="L119" s="5" t="s">
        <v>135</v>
      </c>
      <c r="M119" s="5" t="s">
        <v>135</v>
      </c>
      <c r="N119" s="5" t="s">
        <v>415</v>
      </c>
      <c r="O119" s="5">
        <f>searchValues!F125</f>
        <v>0</v>
      </c>
      <c r="P119" s="5"/>
      <c r="Q119" s="5">
        <f>searchValues!F125</f>
        <v>0</v>
      </c>
      <c r="R119" s="5" t="s">
        <v>416</v>
      </c>
      <c r="S119" s="5" t="s">
        <v>135</v>
      </c>
      <c r="T119" s="5" t="s">
        <v>103</v>
      </c>
    </row>
    <row r="120" spans="1:20" x14ac:dyDescent="0.25">
      <c r="A120" s="4" t="s">
        <v>734</v>
      </c>
      <c r="B120" s="5"/>
      <c r="C120" s="5" t="s">
        <v>399</v>
      </c>
      <c r="D120" s="5" t="s">
        <v>103</v>
      </c>
      <c r="E120" s="5" t="s">
        <v>614</v>
      </c>
      <c r="F120" s="5" t="s">
        <v>413</v>
      </c>
      <c r="G120" s="5" t="s">
        <v>119</v>
      </c>
      <c r="H120" s="5">
        <v>10000</v>
      </c>
      <c r="I120" s="5">
        <v>5000</v>
      </c>
      <c r="J120" s="5">
        <v>2345</v>
      </c>
      <c r="K120" s="5" t="s">
        <v>414</v>
      </c>
      <c r="L120" s="5" t="s">
        <v>135</v>
      </c>
      <c r="M120" s="5" t="s">
        <v>135</v>
      </c>
      <c r="N120" s="5" t="s">
        <v>415</v>
      </c>
      <c r="O120" s="5">
        <f>searchValues!F126</f>
        <v>0</v>
      </c>
      <c r="P120" s="5"/>
      <c r="Q120" s="5">
        <f>searchValues!F126</f>
        <v>0</v>
      </c>
      <c r="R120" s="5" t="s">
        <v>416</v>
      </c>
      <c r="S120" s="5" t="s">
        <v>135</v>
      </c>
      <c r="T120" s="5" t="s">
        <v>103</v>
      </c>
    </row>
    <row r="121" spans="1:20" x14ac:dyDescent="0.25">
      <c r="A121" s="4" t="s">
        <v>735</v>
      </c>
      <c r="B121" s="5"/>
      <c r="C121" s="5" t="s">
        <v>399</v>
      </c>
      <c r="D121" s="5" t="s">
        <v>103</v>
      </c>
      <c r="E121" s="5" t="s">
        <v>614</v>
      </c>
      <c r="F121" s="5" t="s">
        <v>413</v>
      </c>
      <c r="G121" s="5" t="s">
        <v>119</v>
      </c>
      <c r="H121" s="5">
        <v>10000</v>
      </c>
      <c r="I121" s="5">
        <v>5000</v>
      </c>
      <c r="J121" s="5">
        <v>2345</v>
      </c>
      <c r="K121" s="5" t="s">
        <v>414</v>
      </c>
      <c r="L121" s="5" t="s">
        <v>135</v>
      </c>
      <c r="M121" s="5" t="s">
        <v>135</v>
      </c>
      <c r="N121" s="5" t="s">
        <v>415</v>
      </c>
      <c r="O121" s="5">
        <f>searchValues!F127</f>
        <v>0</v>
      </c>
      <c r="P121" s="5"/>
      <c r="Q121" s="5">
        <f>searchValues!F127</f>
        <v>0</v>
      </c>
      <c r="R121" s="5" t="s">
        <v>416</v>
      </c>
      <c r="S121" s="5" t="s">
        <v>135</v>
      </c>
      <c r="T121" s="5" t="s">
        <v>103</v>
      </c>
    </row>
    <row r="122" spans="1:20" x14ac:dyDescent="0.25">
      <c r="A122" s="4" t="s">
        <v>736</v>
      </c>
      <c r="B122" s="5"/>
      <c r="C122" s="5" t="s">
        <v>399</v>
      </c>
      <c r="D122" s="5" t="s">
        <v>103</v>
      </c>
      <c r="E122" s="5" t="s">
        <v>614</v>
      </c>
      <c r="F122" s="5" t="s">
        <v>413</v>
      </c>
      <c r="G122" s="5" t="s">
        <v>119</v>
      </c>
      <c r="H122" s="5">
        <v>10000</v>
      </c>
      <c r="I122" s="5">
        <v>5000</v>
      </c>
      <c r="J122" s="5">
        <v>2345</v>
      </c>
      <c r="K122" s="5" t="s">
        <v>414</v>
      </c>
      <c r="L122" s="5" t="s">
        <v>135</v>
      </c>
      <c r="M122" s="5" t="s">
        <v>135</v>
      </c>
      <c r="N122" s="5" t="s">
        <v>415</v>
      </c>
      <c r="O122" s="5">
        <f>searchValues!F128</f>
        <v>0</v>
      </c>
      <c r="P122" s="5"/>
      <c r="Q122" s="5">
        <f>searchValues!F128</f>
        <v>0</v>
      </c>
      <c r="R122" s="5" t="s">
        <v>416</v>
      </c>
      <c r="S122" s="5" t="s">
        <v>135</v>
      </c>
      <c r="T122" s="5" t="s">
        <v>103</v>
      </c>
    </row>
    <row r="123" spans="1:20" x14ac:dyDescent="0.25">
      <c r="A123" s="4" t="s">
        <v>737</v>
      </c>
      <c r="B123" s="5"/>
      <c r="C123" s="5" t="s">
        <v>399</v>
      </c>
      <c r="D123" s="5" t="s">
        <v>103</v>
      </c>
      <c r="E123" s="5" t="s">
        <v>614</v>
      </c>
      <c r="F123" s="5" t="s">
        <v>413</v>
      </c>
      <c r="G123" s="5" t="s">
        <v>119</v>
      </c>
      <c r="H123" s="5">
        <v>10000</v>
      </c>
      <c r="I123" s="5">
        <v>5000</v>
      </c>
      <c r="J123" s="5">
        <v>2345</v>
      </c>
      <c r="K123" s="5" t="s">
        <v>414</v>
      </c>
      <c r="L123" s="5" t="s">
        <v>135</v>
      </c>
      <c r="M123" s="5" t="s">
        <v>135</v>
      </c>
      <c r="N123" s="5" t="s">
        <v>415</v>
      </c>
      <c r="O123" s="5">
        <f>searchValues!F129</f>
        <v>0</v>
      </c>
      <c r="P123" s="5"/>
      <c r="Q123" s="5">
        <f>searchValues!F129</f>
        <v>0</v>
      </c>
      <c r="R123" s="5" t="s">
        <v>416</v>
      </c>
      <c r="S123" s="5" t="s">
        <v>135</v>
      </c>
      <c r="T123" s="5" t="s">
        <v>103</v>
      </c>
    </row>
    <row r="124" spans="1:20" x14ac:dyDescent="0.25">
      <c r="A124" s="4" t="s">
        <v>738</v>
      </c>
      <c r="B124" s="5"/>
      <c r="C124" s="5" t="s">
        <v>399</v>
      </c>
      <c r="D124" s="5" t="s">
        <v>103</v>
      </c>
      <c r="E124" s="5" t="s">
        <v>614</v>
      </c>
      <c r="F124" s="5" t="s">
        <v>413</v>
      </c>
      <c r="G124" s="5" t="s">
        <v>119</v>
      </c>
      <c r="H124" s="5">
        <v>10000</v>
      </c>
      <c r="I124" s="5">
        <v>5000</v>
      </c>
      <c r="J124" s="5">
        <v>2345</v>
      </c>
      <c r="K124" s="5" t="s">
        <v>414</v>
      </c>
      <c r="L124" s="5" t="s">
        <v>135</v>
      </c>
      <c r="M124" s="5" t="s">
        <v>135</v>
      </c>
      <c r="N124" s="5" t="s">
        <v>415</v>
      </c>
      <c r="O124" s="5">
        <f>searchValues!F130</f>
        <v>0</v>
      </c>
      <c r="P124" s="5"/>
      <c r="Q124" s="5">
        <f>searchValues!F130</f>
        <v>0</v>
      </c>
      <c r="R124" s="5" t="s">
        <v>416</v>
      </c>
      <c r="S124" s="5" t="s">
        <v>135</v>
      </c>
      <c r="T124" s="5" t="s">
        <v>103</v>
      </c>
    </row>
    <row r="125" spans="1:20" x14ac:dyDescent="0.25">
      <c r="A125" s="4" t="s">
        <v>739</v>
      </c>
      <c r="B125" s="5"/>
      <c r="C125" s="5" t="s">
        <v>399</v>
      </c>
      <c r="D125" s="5" t="s">
        <v>103</v>
      </c>
      <c r="E125" s="5" t="s">
        <v>614</v>
      </c>
      <c r="F125" s="5" t="s">
        <v>413</v>
      </c>
      <c r="G125" s="5" t="s">
        <v>119</v>
      </c>
      <c r="H125" s="5">
        <v>10000</v>
      </c>
      <c r="I125" s="5">
        <v>5000</v>
      </c>
      <c r="J125" s="5">
        <v>2345</v>
      </c>
      <c r="K125" s="5" t="s">
        <v>414</v>
      </c>
      <c r="L125" s="5" t="s">
        <v>135</v>
      </c>
      <c r="M125" s="5" t="s">
        <v>135</v>
      </c>
      <c r="N125" s="5" t="s">
        <v>415</v>
      </c>
      <c r="O125" s="5">
        <f>searchValues!F131</f>
        <v>0</v>
      </c>
      <c r="P125" s="5"/>
      <c r="Q125" s="5">
        <f>searchValues!F131</f>
        <v>0</v>
      </c>
      <c r="R125" s="5" t="s">
        <v>416</v>
      </c>
      <c r="S125" s="5" t="s">
        <v>135</v>
      </c>
      <c r="T125" s="5" t="s">
        <v>103</v>
      </c>
    </row>
    <row r="126" spans="1:20" x14ac:dyDescent="0.25">
      <c r="A126" s="4" t="s">
        <v>740</v>
      </c>
      <c r="B126" s="5"/>
      <c r="C126" s="5" t="s">
        <v>399</v>
      </c>
      <c r="D126" s="5" t="s">
        <v>103</v>
      </c>
      <c r="E126" s="5" t="s">
        <v>614</v>
      </c>
      <c r="F126" s="5" t="s">
        <v>413</v>
      </c>
      <c r="G126" s="5" t="s">
        <v>119</v>
      </c>
      <c r="H126" s="5">
        <v>10000</v>
      </c>
      <c r="I126" s="5">
        <v>5000</v>
      </c>
      <c r="J126" s="5">
        <v>2345</v>
      </c>
      <c r="K126" s="5" t="s">
        <v>414</v>
      </c>
      <c r="L126" s="5" t="s">
        <v>135</v>
      </c>
      <c r="M126" s="5" t="s">
        <v>135</v>
      </c>
      <c r="N126" s="5" t="s">
        <v>415</v>
      </c>
      <c r="O126" s="5">
        <f>searchValues!F132</f>
        <v>0</v>
      </c>
      <c r="P126" s="5"/>
      <c r="Q126" s="5">
        <f>searchValues!F132</f>
        <v>0</v>
      </c>
      <c r="R126" s="5" t="s">
        <v>416</v>
      </c>
      <c r="S126" s="5" t="s">
        <v>135</v>
      </c>
      <c r="T126" s="5" t="s">
        <v>103</v>
      </c>
    </row>
    <row r="127" spans="1:20" x14ac:dyDescent="0.25">
      <c r="A127" s="4" t="s">
        <v>741</v>
      </c>
      <c r="B127" s="5"/>
      <c r="C127" s="5" t="s">
        <v>399</v>
      </c>
      <c r="D127" s="5" t="s">
        <v>103</v>
      </c>
      <c r="E127" s="5" t="s">
        <v>614</v>
      </c>
      <c r="F127" s="5" t="s">
        <v>413</v>
      </c>
      <c r="G127" s="5" t="s">
        <v>119</v>
      </c>
      <c r="H127" s="5">
        <v>10000</v>
      </c>
      <c r="I127" s="5">
        <v>5000</v>
      </c>
      <c r="J127" s="5">
        <v>2345</v>
      </c>
      <c r="K127" s="5" t="s">
        <v>414</v>
      </c>
      <c r="L127" s="5" t="s">
        <v>135</v>
      </c>
      <c r="M127" s="5" t="s">
        <v>135</v>
      </c>
      <c r="N127" s="5" t="s">
        <v>415</v>
      </c>
      <c r="O127" s="5">
        <f>searchValues!F133</f>
        <v>0</v>
      </c>
      <c r="P127" s="5"/>
      <c r="Q127" s="5">
        <f>searchValues!F133</f>
        <v>0</v>
      </c>
      <c r="R127" s="5" t="s">
        <v>416</v>
      </c>
      <c r="S127" s="5" t="s">
        <v>135</v>
      </c>
      <c r="T127" s="5" t="s">
        <v>103</v>
      </c>
    </row>
    <row r="128" spans="1:20" x14ac:dyDescent="0.25">
      <c r="A128" s="4" t="s">
        <v>742</v>
      </c>
      <c r="B128" s="5"/>
      <c r="C128" s="5" t="s">
        <v>399</v>
      </c>
      <c r="D128" s="5" t="s">
        <v>103</v>
      </c>
      <c r="E128" s="5" t="s">
        <v>614</v>
      </c>
      <c r="F128" s="5" t="s">
        <v>413</v>
      </c>
      <c r="G128" s="5" t="s">
        <v>119</v>
      </c>
      <c r="H128" s="5">
        <v>10000</v>
      </c>
      <c r="I128" s="5">
        <v>5000</v>
      </c>
      <c r="J128" s="5">
        <v>2345</v>
      </c>
      <c r="K128" s="5" t="s">
        <v>414</v>
      </c>
      <c r="L128" s="5" t="s">
        <v>135</v>
      </c>
      <c r="M128" s="5" t="s">
        <v>135</v>
      </c>
      <c r="N128" s="5" t="s">
        <v>415</v>
      </c>
      <c r="O128" s="5">
        <f>searchValues!F134</f>
        <v>0</v>
      </c>
      <c r="P128" s="5"/>
      <c r="Q128" s="5">
        <f>searchValues!F134</f>
        <v>0</v>
      </c>
      <c r="R128" s="5" t="s">
        <v>416</v>
      </c>
      <c r="S128" s="5" t="s">
        <v>135</v>
      </c>
      <c r="T128" s="5" t="s">
        <v>103</v>
      </c>
    </row>
    <row r="129" spans="1:20" x14ac:dyDescent="0.25">
      <c r="A129" s="4" t="s">
        <v>743</v>
      </c>
      <c r="B129" s="5"/>
      <c r="C129" s="5" t="s">
        <v>399</v>
      </c>
      <c r="D129" s="5" t="s">
        <v>103</v>
      </c>
      <c r="E129" s="5" t="s">
        <v>614</v>
      </c>
      <c r="F129" s="5" t="s">
        <v>413</v>
      </c>
      <c r="G129" s="5" t="s">
        <v>119</v>
      </c>
      <c r="H129" s="5">
        <v>10000</v>
      </c>
      <c r="I129" s="5">
        <v>5000</v>
      </c>
      <c r="J129" s="5">
        <v>2345</v>
      </c>
      <c r="K129" s="5" t="s">
        <v>414</v>
      </c>
      <c r="L129" s="5" t="s">
        <v>135</v>
      </c>
      <c r="M129" s="5" t="s">
        <v>135</v>
      </c>
      <c r="N129" s="5" t="s">
        <v>415</v>
      </c>
      <c r="O129" s="5">
        <f>searchValues!F135</f>
        <v>0</v>
      </c>
      <c r="P129" s="5"/>
      <c r="Q129" s="5">
        <f>searchValues!F135</f>
        <v>0</v>
      </c>
      <c r="R129" s="5" t="s">
        <v>416</v>
      </c>
      <c r="S129" s="5" t="s">
        <v>135</v>
      </c>
      <c r="T129" s="5" t="s">
        <v>103</v>
      </c>
    </row>
    <row r="130" spans="1:20" x14ac:dyDescent="0.25">
      <c r="A130" s="4" t="s">
        <v>744</v>
      </c>
      <c r="B130" s="5"/>
      <c r="C130" s="5" t="s">
        <v>399</v>
      </c>
      <c r="D130" s="5" t="s">
        <v>103</v>
      </c>
      <c r="E130" s="5" t="s">
        <v>614</v>
      </c>
      <c r="F130" s="5" t="s">
        <v>413</v>
      </c>
      <c r="G130" s="5" t="s">
        <v>119</v>
      </c>
      <c r="H130" s="5">
        <v>10000</v>
      </c>
      <c r="I130" s="5">
        <v>5000</v>
      </c>
      <c r="J130" s="5">
        <v>2345</v>
      </c>
      <c r="K130" s="5" t="s">
        <v>414</v>
      </c>
      <c r="L130" s="5" t="s">
        <v>135</v>
      </c>
      <c r="M130" s="5" t="s">
        <v>135</v>
      </c>
      <c r="N130" s="5" t="s">
        <v>415</v>
      </c>
      <c r="O130" s="5">
        <f>searchValues!F136</f>
        <v>0</v>
      </c>
      <c r="P130" s="5"/>
      <c r="Q130" s="5">
        <f>searchValues!F136</f>
        <v>0</v>
      </c>
      <c r="R130" s="5" t="s">
        <v>416</v>
      </c>
      <c r="S130" s="5" t="s">
        <v>135</v>
      </c>
      <c r="T130" s="5" t="s">
        <v>103</v>
      </c>
    </row>
    <row r="131" spans="1:20" x14ac:dyDescent="0.25">
      <c r="A131" s="4" t="s">
        <v>745</v>
      </c>
      <c r="B131" s="5"/>
      <c r="C131" s="5" t="s">
        <v>399</v>
      </c>
      <c r="D131" s="5" t="s">
        <v>103</v>
      </c>
      <c r="E131" s="5" t="s">
        <v>614</v>
      </c>
      <c r="F131" s="5" t="s">
        <v>413</v>
      </c>
      <c r="G131" s="5" t="s">
        <v>119</v>
      </c>
      <c r="H131" s="5">
        <v>10000</v>
      </c>
      <c r="I131" s="5">
        <v>5000</v>
      </c>
      <c r="J131" s="5">
        <v>2345</v>
      </c>
      <c r="K131" s="5" t="s">
        <v>414</v>
      </c>
      <c r="L131" s="5" t="s">
        <v>135</v>
      </c>
      <c r="M131" s="5" t="s">
        <v>135</v>
      </c>
      <c r="N131" s="5" t="s">
        <v>415</v>
      </c>
      <c r="O131" s="5">
        <f>searchValues!F137</f>
        <v>0</v>
      </c>
      <c r="P131" s="5"/>
      <c r="Q131" s="5">
        <f>searchValues!F137</f>
        <v>0</v>
      </c>
      <c r="R131" s="5" t="s">
        <v>416</v>
      </c>
      <c r="S131" s="5" t="s">
        <v>135</v>
      </c>
      <c r="T131" s="5" t="s">
        <v>103</v>
      </c>
    </row>
    <row r="132" spans="1:20" x14ac:dyDescent="0.25">
      <c r="A132" s="4" t="s">
        <v>746</v>
      </c>
      <c r="B132" s="5"/>
      <c r="C132" s="5" t="s">
        <v>399</v>
      </c>
      <c r="D132" s="5" t="s">
        <v>103</v>
      </c>
      <c r="E132" s="5" t="s">
        <v>614</v>
      </c>
      <c r="F132" s="5" t="s">
        <v>413</v>
      </c>
      <c r="G132" s="5" t="s">
        <v>119</v>
      </c>
      <c r="H132" s="5">
        <v>10000</v>
      </c>
      <c r="I132" s="5">
        <v>5000</v>
      </c>
      <c r="J132" s="5">
        <v>2345</v>
      </c>
      <c r="K132" s="5" t="s">
        <v>414</v>
      </c>
      <c r="L132" s="5" t="s">
        <v>135</v>
      </c>
      <c r="M132" s="5" t="s">
        <v>135</v>
      </c>
      <c r="N132" s="5" t="s">
        <v>415</v>
      </c>
      <c r="O132" s="5">
        <f>searchValues!F138</f>
        <v>0</v>
      </c>
      <c r="P132" s="5"/>
      <c r="Q132" s="5">
        <f>searchValues!F138</f>
        <v>0</v>
      </c>
      <c r="R132" s="5" t="s">
        <v>416</v>
      </c>
      <c r="S132" s="5" t="s">
        <v>135</v>
      </c>
      <c r="T132" s="5" t="s">
        <v>103</v>
      </c>
    </row>
    <row r="133" spans="1:20" x14ac:dyDescent="0.25">
      <c r="A133" s="4" t="s">
        <v>747</v>
      </c>
      <c r="B133" s="5"/>
      <c r="C133" s="5" t="s">
        <v>399</v>
      </c>
      <c r="D133" s="5" t="s">
        <v>103</v>
      </c>
      <c r="E133" s="5" t="s">
        <v>614</v>
      </c>
      <c r="F133" s="5" t="s">
        <v>413</v>
      </c>
      <c r="G133" s="5" t="s">
        <v>119</v>
      </c>
      <c r="H133" s="5">
        <v>10000</v>
      </c>
      <c r="I133" s="5">
        <v>5000</v>
      </c>
      <c r="J133" s="5">
        <v>2345</v>
      </c>
      <c r="K133" s="5" t="s">
        <v>414</v>
      </c>
      <c r="L133" s="5" t="s">
        <v>135</v>
      </c>
      <c r="M133" s="5" t="s">
        <v>135</v>
      </c>
      <c r="N133" s="5" t="s">
        <v>415</v>
      </c>
      <c r="O133" s="5">
        <f>searchValues!F139</f>
        <v>0</v>
      </c>
      <c r="P133" s="5"/>
      <c r="Q133" s="5">
        <f>searchValues!F139</f>
        <v>0</v>
      </c>
      <c r="R133" s="5" t="s">
        <v>416</v>
      </c>
      <c r="S133" s="5" t="s">
        <v>135</v>
      </c>
      <c r="T133" s="5" t="s">
        <v>103</v>
      </c>
    </row>
    <row r="134" spans="1:20" x14ac:dyDescent="0.25">
      <c r="A134" s="4" t="s">
        <v>748</v>
      </c>
      <c r="B134" s="5"/>
      <c r="C134" s="5" t="s">
        <v>399</v>
      </c>
      <c r="D134" s="5" t="s">
        <v>103</v>
      </c>
      <c r="E134" s="5" t="s">
        <v>614</v>
      </c>
      <c r="F134" s="5" t="s">
        <v>413</v>
      </c>
      <c r="G134" s="5" t="s">
        <v>119</v>
      </c>
      <c r="H134" s="5">
        <v>10000</v>
      </c>
      <c r="I134" s="5">
        <v>5000</v>
      </c>
      <c r="J134" s="5">
        <v>2345</v>
      </c>
      <c r="K134" s="5" t="s">
        <v>414</v>
      </c>
      <c r="L134" s="5" t="s">
        <v>135</v>
      </c>
      <c r="M134" s="5" t="s">
        <v>135</v>
      </c>
      <c r="N134" s="5" t="s">
        <v>415</v>
      </c>
      <c r="O134" s="5">
        <f>searchValues!F140</f>
        <v>0</v>
      </c>
      <c r="P134" s="5"/>
      <c r="Q134" s="5">
        <f>searchValues!F140</f>
        <v>0</v>
      </c>
      <c r="R134" s="5" t="s">
        <v>416</v>
      </c>
      <c r="S134" s="5" t="s">
        <v>135</v>
      </c>
      <c r="T134" s="5" t="s">
        <v>103</v>
      </c>
    </row>
    <row r="135" spans="1:20" x14ac:dyDescent="0.25">
      <c r="A135" s="4" t="s">
        <v>749</v>
      </c>
      <c r="B135" s="5"/>
      <c r="C135" s="5" t="s">
        <v>399</v>
      </c>
      <c r="D135" s="5" t="s">
        <v>103</v>
      </c>
      <c r="E135" s="5" t="s">
        <v>614</v>
      </c>
      <c r="F135" s="5" t="s">
        <v>413</v>
      </c>
      <c r="G135" s="5" t="s">
        <v>119</v>
      </c>
      <c r="H135" s="5">
        <v>10000</v>
      </c>
      <c r="I135" s="5">
        <v>5000</v>
      </c>
      <c r="J135" s="5">
        <v>2345</v>
      </c>
      <c r="K135" s="5" t="s">
        <v>414</v>
      </c>
      <c r="L135" s="5" t="s">
        <v>135</v>
      </c>
      <c r="M135" s="5" t="s">
        <v>135</v>
      </c>
      <c r="N135" s="5" t="s">
        <v>415</v>
      </c>
      <c r="O135" s="5">
        <f>searchValues!F141</f>
        <v>0</v>
      </c>
      <c r="P135" s="5"/>
      <c r="Q135" s="5">
        <f>searchValues!F141</f>
        <v>0</v>
      </c>
      <c r="R135" s="5" t="s">
        <v>416</v>
      </c>
      <c r="S135" s="5" t="s">
        <v>135</v>
      </c>
      <c r="T135" s="5" t="s">
        <v>103</v>
      </c>
    </row>
    <row r="136" spans="1:20" x14ac:dyDescent="0.25">
      <c r="A136" s="4" t="s">
        <v>750</v>
      </c>
      <c r="B136" s="5"/>
      <c r="C136" s="5" t="s">
        <v>399</v>
      </c>
      <c r="D136" s="5" t="s">
        <v>103</v>
      </c>
      <c r="E136" s="5" t="s">
        <v>614</v>
      </c>
      <c r="F136" s="5" t="s">
        <v>413</v>
      </c>
      <c r="G136" s="5" t="s">
        <v>119</v>
      </c>
      <c r="H136" s="5">
        <v>10000</v>
      </c>
      <c r="I136" s="5">
        <v>5000</v>
      </c>
      <c r="J136" s="5">
        <v>2345</v>
      </c>
      <c r="K136" s="5" t="s">
        <v>414</v>
      </c>
      <c r="L136" s="5" t="s">
        <v>135</v>
      </c>
      <c r="M136" s="5" t="s">
        <v>135</v>
      </c>
      <c r="N136" s="5" t="s">
        <v>415</v>
      </c>
      <c r="O136" s="5">
        <f>searchValues!F142</f>
        <v>0</v>
      </c>
      <c r="P136" s="5"/>
      <c r="Q136" s="5">
        <f>searchValues!F142</f>
        <v>0</v>
      </c>
      <c r="R136" s="5" t="s">
        <v>416</v>
      </c>
      <c r="S136" s="5" t="s">
        <v>135</v>
      </c>
      <c r="T136" s="5" t="s">
        <v>103</v>
      </c>
    </row>
    <row r="137" spans="1:20" x14ac:dyDescent="0.25">
      <c r="A137" s="4" t="s">
        <v>751</v>
      </c>
      <c r="B137" s="5"/>
      <c r="C137" s="5" t="s">
        <v>399</v>
      </c>
      <c r="D137" s="5" t="s">
        <v>103</v>
      </c>
      <c r="E137" s="5" t="s">
        <v>614</v>
      </c>
      <c r="F137" s="5" t="s">
        <v>413</v>
      </c>
      <c r="G137" s="5" t="s">
        <v>119</v>
      </c>
      <c r="H137" s="5">
        <v>10000</v>
      </c>
      <c r="I137" s="5">
        <v>5000</v>
      </c>
      <c r="J137" s="5">
        <v>2345</v>
      </c>
      <c r="K137" s="5" t="s">
        <v>414</v>
      </c>
      <c r="L137" s="5" t="s">
        <v>135</v>
      </c>
      <c r="M137" s="5" t="s">
        <v>135</v>
      </c>
      <c r="N137" s="5" t="s">
        <v>415</v>
      </c>
      <c r="O137" s="5">
        <f>searchValues!F143</f>
        <v>0</v>
      </c>
      <c r="P137" s="5"/>
      <c r="Q137" s="5">
        <f>searchValues!F143</f>
        <v>0</v>
      </c>
      <c r="R137" s="5" t="s">
        <v>416</v>
      </c>
      <c r="S137" s="5" t="s">
        <v>135</v>
      </c>
      <c r="T137" s="5" t="s">
        <v>103</v>
      </c>
    </row>
    <row r="138" spans="1:20" x14ac:dyDescent="0.25">
      <c r="A138" s="4" t="s">
        <v>752</v>
      </c>
      <c r="B138" s="5"/>
      <c r="C138" s="5" t="s">
        <v>399</v>
      </c>
      <c r="D138" s="5" t="s">
        <v>103</v>
      </c>
      <c r="E138" s="5" t="s">
        <v>614</v>
      </c>
      <c r="F138" s="5" t="s">
        <v>413</v>
      </c>
      <c r="G138" s="5" t="s">
        <v>119</v>
      </c>
      <c r="H138" s="5">
        <v>10000</v>
      </c>
      <c r="I138" s="5">
        <v>5000</v>
      </c>
      <c r="J138" s="5">
        <v>2345</v>
      </c>
      <c r="K138" s="5" t="s">
        <v>414</v>
      </c>
      <c r="L138" s="5" t="s">
        <v>135</v>
      </c>
      <c r="M138" s="5" t="s">
        <v>135</v>
      </c>
      <c r="N138" s="5" t="s">
        <v>415</v>
      </c>
      <c r="O138" s="5">
        <f>searchValues!F144</f>
        <v>0</v>
      </c>
      <c r="P138" s="5"/>
      <c r="Q138" s="5">
        <f>searchValues!F144</f>
        <v>0</v>
      </c>
      <c r="R138" s="5" t="s">
        <v>416</v>
      </c>
      <c r="S138" s="5" t="s">
        <v>135</v>
      </c>
      <c r="T138" s="5" t="s">
        <v>103</v>
      </c>
    </row>
    <row r="139" spans="1:20" x14ac:dyDescent="0.25">
      <c r="A139" s="4" t="s">
        <v>753</v>
      </c>
      <c r="B139" s="5"/>
      <c r="C139" s="5" t="s">
        <v>399</v>
      </c>
      <c r="D139" s="5" t="s">
        <v>103</v>
      </c>
      <c r="E139" s="5" t="s">
        <v>614</v>
      </c>
      <c r="F139" s="5" t="s">
        <v>413</v>
      </c>
      <c r="G139" s="5" t="s">
        <v>119</v>
      </c>
      <c r="H139" s="5">
        <v>10000</v>
      </c>
      <c r="I139" s="5">
        <v>5000</v>
      </c>
      <c r="J139" s="5">
        <v>2345</v>
      </c>
      <c r="K139" s="5" t="s">
        <v>414</v>
      </c>
      <c r="L139" s="5" t="s">
        <v>135</v>
      </c>
      <c r="M139" s="5" t="s">
        <v>135</v>
      </c>
      <c r="N139" s="5" t="s">
        <v>415</v>
      </c>
      <c r="O139" s="5">
        <f>searchValues!F145</f>
        <v>0</v>
      </c>
      <c r="P139" s="5"/>
      <c r="Q139" s="5">
        <f>searchValues!F145</f>
        <v>0</v>
      </c>
      <c r="R139" s="5" t="s">
        <v>416</v>
      </c>
      <c r="S139" s="5" t="s">
        <v>135</v>
      </c>
      <c r="T139" s="5" t="s">
        <v>103</v>
      </c>
    </row>
    <row r="140" spans="1:20" x14ac:dyDescent="0.25">
      <c r="A140" s="4" t="s">
        <v>754</v>
      </c>
      <c r="B140" s="5"/>
      <c r="C140" s="5" t="s">
        <v>399</v>
      </c>
      <c r="D140" s="5" t="s">
        <v>103</v>
      </c>
      <c r="E140" s="5" t="s">
        <v>614</v>
      </c>
      <c r="F140" s="5" t="s">
        <v>413</v>
      </c>
      <c r="G140" s="5" t="s">
        <v>119</v>
      </c>
      <c r="H140" s="5">
        <v>10000</v>
      </c>
      <c r="I140" s="5">
        <v>5000</v>
      </c>
      <c r="J140" s="5">
        <v>2345</v>
      </c>
      <c r="K140" s="5" t="s">
        <v>414</v>
      </c>
      <c r="L140" s="5" t="s">
        <v>135</v>
      </c>
      <c r="M140" s="5" t="s">
        <v>135</v>
      </c>
      <c r="N140" s="5" t="s">
        <v>415</v>
      </c>
      <c r="O140" s="5">
        <f>searchValues!F146</f>
        <v>0</v>
      </c>
      <c r="P140" s="5"/>
      <c r="Q140" s="5">
        <f>searchValues!F146</f>
        <v>0</v>
      </c>
      <c r="R140" s="5" t="s">
        <v>416</v>
      </c>
      <c r="S140" s="5" t="s">
        <v>135</v>
      </c>
      <c r="T140" s="5" t="s">
        <v>103</v>
      </c>
    </row>
    <row r="141" spans="1:20" x14ac:dyDescent="0.25">
      <c r="A141" s="4" t="s">
        <v>755</v>
      </c>
      <c r="B141" s="5"/>
      <c r="C141" s="5" t="s">
        <v>399</v>
      </c>
      <c r="D141" s="5" t="s">
        <v>103</v>
      </c>
      <c r="E141" s="5" t="s">
        <v>614</v>
      </c>
      <c r="F141" s="5" t="s">
        <v>413</v>
      </c>
      <c r="G141" s="5" t="s">
        <v>119</v>
      </c>
      <c r="H141" s="5">
        <v>10000</v>
      </c>
      <c r="I141" s="5">
        <v>5000</v>
      </c>
      <c r="J141" s="5">
        <v>2345</v>
      </c>
      <c r="K141" s="5" t="s">
        <v>414</v>
      </c>
      <c r="L141" s="5" t="s">
        <v>135</v>
      </c>
      <c r="M141" s="5" t="s">
        <v>135</v>
      </c>
      <c r="N141" s="5" t="s">
        <v>415</v>
      </c>
      <c r="O141" s="5">
        <f>searchValues!F147</f>
        <v>0</v>
      </c>
      <c r="P141" s="5"/>
      <c r="Q141" s="5">
        <f>searchValues!F147</f>
        <v>0</v>
      </c>
      <c r="R141" s="5" t="s">
        <v>416</v>
      </c>
      <c r="S141" s="5" t="s">
        <v>135</v>
      </c>
      <c r="T141" s="5" t="s">
        <v>103</v>
      </c>
    </row>
    <row r="142" spans="1:20" x14ac:dyDescent="0.25">
      <c r="A142" s="4" t="s">
        <v>756</v>
      </c>
      <c r="B142" s="5"/>
      <c r="C142" s="5" t="s">
        <v>399</v>
      </c>
      <c r="D142" s="5" t="s">
        <v>103</v>
      </c>
      <c r="E142" s="5" t="s">
        <v>614</v>
      </c>
      <c r="F142" s="5" t="s">
        <v>413</v>
      </c>
      <c r="G142" s="5" t="s">
        <v>119</v>
      </c>
      <c r="H142" s="5">
        <v>10000</v>
      </c>
      <c r="I142" s="5">
        <v>5000</v>
      </c>
      <c r="J142" s="5">
        <v>2345</v>
      </c>
      <c r="K142" s="5" t="s">
        <v>414</v>
      </c>
      <c r="L142" s="5" t="s">
        <v>135</v>
      </c>
      <c r="M142" s="5" t="s">
        <v>135</v>
      </c>
      <c r="N142" s="5" t="s">
        <v>415</v>
      </c>
      <c r="O142" s="5">
        <f>searchValues!F148</f>
        <v>0</v>
      </c>
      <c r="P142" s="5"/>
      <c r="Q142" s="5">
        <f>searchValues!F148</f>
        <v>0</v>
      </c>
      <c r="R142" s="5" t="s">
        <v>416</v>
      </c>
      <c r="S142" s="5" t="s">
        <v>135</v>
      </c>
      <c r="T142" s="5" t="s">
        <v>103</v>
      </c>
    </row>
    <row r="143" spans="1:20" x14ac:dyDescent="0.25">
      <c r="A143" s="4" t="s">
        <v>757</v>
      </c>
      <c r="B143" s="5"/>
      <c r="C143" s="5" t="s">
        <v>399</v>
      </c>
      <c r="D143" s="5" t="s">
        <v>103</v>
      </c>
      <c r="E143" s="5" t="s">
        <v>614</v>
      </c>
      <c r="F143" s="5" t="s">
        <v>413</v>
      </c>
      <c r="G143" s="5" t="s">
        <v>119</v>
      </c>
      <c r="H143" s="5">
        <v>10000</v>
      </c>
      <c r="I143" s="5">
        <v>5000</v>
      </c>
      <c r="J143" s="5">
        <v>2345</v>
      </c>
      <c r="K143" s="5" t="s">
        <v>414</v>
      </c>
      <c r="L143" s="5" t="s">
        <v>135</v>
      </c>
      <c r="M143" s="5" t="s">
        <v>135</v>
      </c>
      <c r="N143" s="5" t="s">
        <v>415</v>
      </c>
      <c r="O143" s="5">
        <f>searchValues!F149</f>
        <v>0</v>
      </c>
      <c r="P143" s="5"/>
      <c r="Q143" s="5">
        <f>searchValues!F149</f>
        <v>0</v>
      </c>
      <c r="R143" s="5" t="s">
        <v>416</v>
      </c>
      <c r="S143" s="5" t="s">
        <v>135</v>
      </c>
      <c r="T143" s="5" t="s">
        <v>103</v>
      </c>
    </row>
    <row r="144" spans="1:20" x14ac:dyDescent="0.25">
      <c r="A144" s="4" t="s">
        <v>758</v>
      </c>
      <c r="B144" s="5"/>
      <c r="C144" s="5" t="s">
        <v>399</v>
      </c>
      <c r="D144" s="5" t="s">
        <v>103</v>
      </c>
      <c r="E144" s="5" t="s">
        <v>614</v>
      </c>
      <c r="F144" s="5" t="s">
        <v>413</v>
      </c>
      <c r="G144" s="5" t="s">
        <v>119</v>
      </c>
      <c r="H144" s="5">
        <v>10000</v>
      </c>
      <c r="I144" s="5">
        <v>5000</v>
      </c>
      <c r="J144" s="5">
        <v>2345</v>
      </c>
      <c r="K144" s="5" t="s">
        <v>414</v>
      </c>
      <c r="L144" s="5" t="s">
        <v>135</v>
      </c>
      <c r="M144" s="5" t="s">
        <v>135</v>
      </c>
      <c r="N144" s="5" t="s">
        <v>415</v>
      </c>
      <c r="O144" s="5">
        <f>searchValues!F150</f>
        <v>0</v>
      </c>
      <c r="P144" s="5"/>
      <c r="Q144" s="5">
        <f>searchValues!F150</f>
        <v>0</v>
      </c>
      <c r="R144" s="5" t="s">
        <v>416</v>
      </c>
      <c r="S144" s="5" t="s">
        <v>135</v>
      </c>
      <c r="T144" s="5" t="s">
        <v>103</v>
      </c>
    </row>
    <row r="145" spans="1:20" x14ac:dyDescent="0.25">
      <c r="A145" s="4" t="s">
        <v>759</v>
      </c>
      <c r="B145" s="5"/>
      <c r="C145" s="5" t="s">
        <v>399</v>
      </c>
      <c r="D145" s="5" t="s">
        <v>103</v>
      </c>
      <c r="E145" s="5" t="s">
        <v>614</v>
      </c>
      <c r="F145" s="5" t="s">
        <v>413</v>
      </c>
      <c r="G145" s="5" t="s">
        <v>119</v>
      </c>
      <c r="H145" s="5">
        <v>10000</v>
      </c>
      <c r="I145" s="5">
        <v>5000</v>
      </c>
      <c r="J145" s="5">
        <v>2345</v>
      </c>
      <c r="K145" s="5" t="s">
        <v>414</v>
      </c>
      <c r="L145" s="5" t="s">
        <v>135</v>
      </c>
      <c r="M145" s="5" t="s">
        <v>135</v>
      </c>
      <c r="N145" s="5" t="s">
        <v>415</v>
      </c>
      <c r="O145" s="5">
        <f>searchValues!F151</f>
        <v>0</v>
      </c>
      <c r="P145" s="5"/>
      <c r="Q145" s="5">
        <f>searchValues!F151</f>
        <v>0</v>
      </c>
      <c r="R145" s="5" t="s">
        <v>416</v>
      </c>
      <c r="S145" s="5" t="s">
        <v>135</v>
      </c>
      <c r="T145" s="5" t="s">
        <v>103</v>
      </c>
    </row>
    <row r="146" spans="1:20" x14ac:dyDescent="0.25">
      <c r="A146" s="4" t="s">
        <v>760</v>
      </c>
      <c r="B146" s="5"/>
      <c r="C146" s="5" t="s">
        <v>399</v>
      </c>
      <c r="D146" s="5" t="s">
        <v>103</v>
      </c>
      <c r="E146" s="5" t="s">
        <v>614</v>
      </c>
      <c r="F146" s="5" t="s">
        <v>413</v>
      </c>
      <c r="G146" s="5" t="s">
        <v>119</v>
      </c>
      <c r="H146" s="5">
        <v>10000</v>
      </c>
      <c r="I146" s="5">
        <v>5000</v>
      </c>
      <c r="J146" s="5">
        <v>2345</v>
      </c>
      <c r="K146" s="5" t="s">
        <v>414</v>
      </c>
      <c r="L146" s="5" t="s">
        <v>135</v>
      </c>
      <c r="M146" s="5" t="s">
        <v>135</v>
      </c>
      <c r="N146" s="5" t="s">
        <v>415</v>
      </c>
      <c r="O146" s="5">
        <f>searchValues!F152</f>
        <v>0</v>
      </c>
      <c r="P146" s="5"/>
      <c r="Q146" s="5">
        <f>searchValues!F152</f>
        <v>0</v>
      </c>
      <c r="R146" s="5" t="s">
        <v>416</v>
      </c>
      <c r="S146" s="5" t="s">
        <v>135</v>
      </c>
      <c r="T146" s="5" t="s">
        <v>103</v>
      </c>
    </row>
    <row r="147" spans="1:20" x14ac:dyDescent="0.25">
      <c r="A147" s="4" t="s">
        <v>761</v>
      </c>
      <c r="B147" s="5"/>
      <c r="C147" s="5" t="s">
        <v>399</v>
      </c>
      <c r="D147" s="5" t="s">
        <v>103</v>
      </c>
      <c r="E147" s="5" t="s">
        <v>614</v>
      </c>
      <c r="F147" s="5" t="s">
        <v>413</v>
      </c>
      <c r="G147" s="5" t="s">
        <v>119</v>
      </c>
      <c r="H147" s="5">
        <v>10000</v>
      </c>
      <c r="I147" s="5">
        <v>5000</v>
      </c>
      <c r="J147" s="5">
        <v>2345</v>
      </c>
      <c r="K147" s="5" t="s">
        <v>414</v>
      </c>
      <c r="L147" s="5" t="s">
        <v>135</v>
      </c>
      <c r="M147" s="5" t="s">
        <v>135</v>
      </c>
      <c r="N147" s="5" t="s">
        <v>415</v>
      </c>
      <c r="O147" s="5">
        <f>searchValues!F153</f>
        <v>0</v>
      </c>
      <c r="P147" s="5"/>
      <c r="Q147" s="5">
        <f>searchValues!F153</f>
        <v>0</v>
      </c>
      <c r="R147" s="5" t="s">
        <v>416</v>
      </c>
      <c r="S147" s="5" t="s">
        <v>135</v>
      </c>
      <c r="T147" s="5" t="s">
        <v>103</v>
      </c>
    </row>
    <row r="148" spans="1:20" x14ac:dyDescent="0.25">
      <c r="A148" s="4" t="s">
        <v>762</v>
      </c>
      <c r="B148" s="5"/>
      <c r="C148" s="5" t="s">
        <v>399</v>
      </c>
      <c r="D148" s="5" t="s">
        <v>103</v>
      </c>
      <c r="E148" s="5" t="s">
        <v>614</v>
      </c>
      <c r="F148" s="5" t="s">
        <v>413</v>
      </c>
      <c r="G148" s="5" t="s">
        <v>119</v>
      </c>
      <c r="H148" s="5">
        <v>10000</v>
      </c>
      <c r="I148" s="5">
        <v>5000</v>
      </c>
      <c r="J148" s="5">
        <v>2345</v>
      </c>
      <c r="K148" s="5" t="s">
        <v>414</v>
      </c>
      <c r="L148" s="5" t="s">
        <v>135</v>
      </c>
      <c r="M148" s="5" t="s">
        <v>135</v>
      </c>
      <c r="N148" s="5" t="s">
        <v>415</v>
      </c>
      <c r="O148" s="5">
        <f>searchValues!F154</f>
        <v>0</v>
      </c>
      <c r="P148" s="5"/>
      <c r="Q148" s="5">
        <f>searchValues!F154</f>
        <v>0</v>
      </c>
      <c r="R148" s="5" t="s">
        <v>416</v>
      </c>
      <c r="S148" s="5" t="s">
        <v>135</v>
      </c>
      <c r="T148" s="5" t="s">
        <v>103</v>
      </c>
    </row>
    <row r="149" spans="1:20" x14ac:dyDescent="0.25">
      <c r="A149" s="4" t="s">
        <v>763</v>
      </c>
      <c r="B149" s="5"/>
      <c r="C149" s="5" t="s">
        <v>399</v>
      </c>
      <c r="D149" s="5" t="s">
        <v>103</v>
      </c>
      <c r="E149" s="5" t="s">
        <v>614</v>
      </c>
      <c r="F149" s="5" t="s">
        <v>413</v>
      </c>
      <c r="G149" s="5" t="s">
        <v>119</v>
      </c>
      <c r="H149" s="5">
        <v>10000</v>
      </c>
      <c r="I149" s="5">
        <v>5000</v>
      </c>
      <c r="J149" s="5">
        <v>2345</v>
      </c>
      <c r="K149" s="5" t="s">
        <v>414</v>
      </c>
      <c r="L149" s="5" t="s">
        <v>135</v>
      </c>
      <c r="M149" s="5" t="s">
        <v>135</v>
      </c>
      <c r="N149" s="5" t="s">
        <v>415</v>
      </c>
      <c r="O149" s="5">
        <f>searchValues!F155</f>
        <v>0</v>
      </c>
      <c r="P149" s="5"/>
      <c r="Q149" s="5">
        <f>searchValues!F155</f>
        <v>0</v>
      </c>
      <c r="R149" s="5" t="s">
        <v>416</v>
      </c>
      <c r="S149" s="5" t="s">
        <v>135</v>
      </c>
      <c r="T149" s="5" t="s">
        <v>103</v>
      </c>
    </row>
    <row r="150" spans="1:20" x14ac:dyDescent="0.25">
      <c r="A150" s="4" t="s">
        <v>764</v>
      </c>
      <c r="B150" s="5"/>
      <c r="C150" s="5" t="s">
        <v>399</v>
      </c>
      <c r="D150" s="5" t="s">
        <v>103</v>
      </c>
      <c r="E150" s="5" t="s">
        <v>614</v>
      </c>
      <c r="F150" s="5" t="s">
        <v>413</v>
      </c>
      <c r="G150" s="5" t="s">
        <v>119</v>
      </c>
      <c r="H150" s="5">
        <v>10000</v>
      </c>
      <c r="I150" s="5">
        <v>5000</v>
      </c>
      <c r="J150" s="5">
        <v>2345</v>
      </c>
      <c r="K150" s="5" t="s">
        <v>414</v>
      </c>
      <c r="L150" s="5" t="s">
        <v>135</v>
      </c>
      <c r="M150" s="5" t="s">
        <v>135</v>
      </c>
      <c r="N150" s="5" t="s">
        <v>415</v>
      </c>
      <c r="O150" s="5">
        <f>searchValues!F156</f>
        <v>0</v>
      </c>
      <c r="P150" s="5"/>
      <c r="Q150" s="5">
        <f>searchValues!F156</f>
        <v>0</v>
      </c>
      <c r="R150" s="5" t="s">
        <v>416</v>
      </c>
      <c r="S150" s="5" t="s">
        <v>135</v>
      </c>
      <c r="T150" s="5" t="s">
        <v>103</v>
      </c>
    </row>
    <row r="151" spans="1:20" x14ac:dyDescent="0.25">
      <c r="A151" s="4" t="s">
        <v>765</v>
      </c>
      <c r="B151" s="5"/>
      <c r="C151" s="5" t="s">
        <v>399</v>
      </c>
      <c r="D151" s="5" t="s">
        <v>103</v>
      </c>
      <c r="E151" s="5" t="s">
        <v>614</v>
      </c>
      <c r="F151" s="5" t="s">
        <v>413</v>
      </c>
      <c r="G151" s="5" t="s">
        <v>119</v>
      </c>
      <c r="H151" s="5">
        <v>10000</v>
      </c>
      <c r="I151" s="5">
        <v>5000</v>
      </c>
      <c r="J151" s="5">
        <v>2345</v>
      </c>
      <c r="K151" s="5" t="s">
        <v>414</v>
      </c>
      <c r="L151" s="5" t="s">
        <v>135</v>
      </c>
      <c r="M151" s="5" t="s">
        <v>135</v>
      </c>
      <c r="N151" s="5" t="s">
        <v>415</v>
      </c>
      <c r="O151" s="5">
        <f>searchValues!F157</f>
        <v>0</v>
      </c>
      <c r="P151" s="5"/>
      <c r="Q151" s="5">
        <f>searchValues!F157</f>
        <v>0</v>
      </c>
      <c r="R151" s="5" t="s">
        <v>416</v>
      </c>
      <c r="S151" s="5" t="s">
        <v>135</v>
      </c>
      <c r="T151" s="5" t="s">
        <v>103</v>
      </c>
    </row>
    <row r="152" spans="1:20" x14ac:dyDescent="0.25">
      <c r="A152" s="4" t="s">
        <v>766</v>
      </c>
      <c r="B152" s="5"/>
      <c r="C152" s="5" t="s">
        <v>399</v>
      </c>
      <c r="D152" s="5" t="s">
        <v>103</v>
      </c>
      <c r="E152" s="5" t="s">
        <v>614</v>
      </c>
      <c r="F152" s="5" t="s">
        <v>413</v>
      </c>
      <c r="G152" s="5" t="s">
        <v>119</v>
      </c>
      <c r="H152" s="5">
        <v>10000</v>
      </c>
      <c r="I152" s="5">
        <v>5000</v>
      </c>
      <c r="J152" s="5">
        <v>2345</v>
      </c>
      <c r="K152" s="5" t="s">
        <v>414</v>
      </c>
      <c r="L152" s="5" t="s">
        <v>135</v>
      </c>
      <c r="M152" s="5" t="s">
        <v>135</v>
      </c>
      <c r="N152" s="5" t="s">
        <v>415</v>
      </c>
      <c r="O152" s="5">
        <f>searchValues!F158</f>
        <v>0</v>
      </c>
      <c r="P152" s="5"/>
      <c r="Q152" s="5">
        <f>searchValues!F158</f>
        <v>0</v>
      </c>
      <c r="R152" s="5" t="s">
        <v>416</v>
      </c>
      <c r="S152" s="5" t="s">
        <v>135</v>
      </c>
      <c r="T152" s="5" t="s">
        <v>103</v>
      </c>
    </row>
    <row r="153" spans="1:20" x14ac:dyDescent="0.25">
      <c r="A153" s="4" t="s">
        <v>767</v>
      </c>
      <c r="B153" s="5"/>
      <c r="C153" s="5" t="s">
        <v>399</v>
      </c>
      <c r="D153" s="5" t="s">
        <v>103</v>
      </c>
      <c r="E153" s="5" t="s">
        <v>614</v>
      </c>
      <c r="F153" s="5" t="s">
        <v>413</v>
      </c>
      <c r="G153" s="5" t="s">
        <v>119</v>
      </c>
      <c r="H153" s="5">
        <v>10000</v>
      </c>
      <c r="I153" s="5">
        <v>5000</v>
      </c>
      <c r="J153" s="5">
        <v>2345</v>
      </c>
      <c r="K153" s="5" t="s">
        <v>414</v>
      </c>
      <c r="L153" s="5" t="s">
        <v>135</v>
      </c>
      <c r="M153" s="5" t="s">
        <v>135</v>
      </c>
      <c r="N153" s="5" t="s">
        <v>415</v>
      </c>
      <c r="O153" s="5">
        <f>searchValues!F159</f>
        <v>0</v>
      </c>
      <c r="P153" s="5"/>
      <c r="Q153" s="5">
        <f>searchValues!F159</f>
        <v>0</v>
      </c>
      <c r="R153" s="5" t="s">
        <v>416</v>
      </c>
      <c r="S153" s="5" t="s">
        <v>135</v>
      </c>
      <c r="T153" s="5" t="s">
        <v>103</v>
      </c>
    </row>
    <row r="154" spans="1:20" x14ac:dyDescent="0.25">
      <c r="A154" s="4" t="s">
        <v>768</v>
      </c>
      <c r="B154" s="5"/>
      <c r="C154" s="5" t="s">
        <v>399</v>
      </c>
      <c r="D154" s="5" t="s">
        <v>103</v>
      </c>
      <c r="E154" s="5" t="s">
        <v>614</v>
      </c>
      <c r="F154" s="5" t="s">
        <v>413</v>
      </c>
      <c r="G154" s="5" t="s">
        <v>119</v>
      </c>
      <c r="H154" s="5">
        <v>10000</v>
      </c>
      <c r="I154" s="5">
        <v>5000</v>
      </c>
      <c r="J154" s="5">
        <v>2345</v>
      </c>
      <c r="K154" s="5" t="s">
        <v>414</v>
      </c>
      <c r="L154" s="5" t="s">
        <v>135</v>
      </c>
      <c r="M154" s="5" t="s">
        <v>135</v>
      </c>
      <c r="N154" s="5" t="s">
        <v>415</v>
      </c>
      <c r="O154" s="5">
        <f>searchValues!F160</f>
        <v>0</v>
      </c>
      <c r="P154" s="5"/>
      <c r="Q154" s="5">
        <f>searchValues!F160</f>
        <v>0</v>
      </c>
      <c r="R154" s="5" t="s">
        <v>416</v>
      </c>
      <c r="S154" s="5" t="s">
        <v>135</v>
      </c>
      <c r="T154" s="5" t="s">
        <v>103</v>
      </c>
    </row>
    <row r="155" spans="1:20" x14ac:dyDescent="0.25">
      <c r="A155" s="4" t="s">
        <v>769</v>
      </c>
      <c r="B155" s="5"/>
      <c r="C155" s="5" t="s">
        <v>399</v>
      </c>
      <c r="D155" s="5" t="s">
        <v>103</v>
      </c>
      <c r="E155" s="5" t="s">
        <v>614</v>
      </c>
      <c r="F155" s="5" t="s">
        <v>413</v>
      </c>
      <c r="G155" s="5" t="s">
        <v>119</v>
      </c>
      <c r="H155" s="5">
        <v>10000</v>
      </c>
      <c r="I155" s="5">
        <v>5000</v>
      </c>
      <c r="J155" s="5">
        <v>2345</v>
      </c>
      <c r="K155" s="5" t="s">
        <v>414</v>
      </c>
      <c r="L155" s="5" t="s">
        <v>135</v>
      </c>
      <c r="M155" s="5" t="s">
        <v>135</v>
      </c>
      <c r="N155" s="5" t="s">
        <v>415</v>
      </c>
      <c r="O155" s="5">
        <f>searchValues!F161</f>
        <v>0</v>
      </c>
      <c r="P155" s="5"/>
      <c r="Q155" s="5">
        <f>searchValues!F161</f>
        <v>0</v>
      </c>
      <c r="R155" s="5" t="s">
        <v>416</v>
      </c>
      <c r="S155" s="5" t="s">
        <v>135</v>
      </c>
      <c r="T155" s="5" t="s">
        <v>103</v>
      </c>
    </row>
    <row r="156" spans="1:20" x14ac:dyDescent="0.25">
      <c r="A156" s="4" t="s">
        <v>770</v>
      </c>
      <c r="B156" s="5"/>
      <c r="C156" s="5" t="s">
        <v>399</v>
      </c>
      <c r="D156" s="5" t="s">
        <v>103</v>
      </c>
      <c r="E156" s="5" t="s">
        <v>614</v>
      </c>
      <c r="F156" s="5" t="s">
        <v>413</v>
      </c>
      <c r="G156" s="5" t="s">
        <v>119</v>
      </c>
      <c r="H156" s="5">
        <v>10000</v>
      </c>
      <c r="I156" s="5">
        <v>5000</v>
      </c>
      <c r="J156" s="5">
        <v>2345</v>
      </c>
      <c r="K156" s="5" t="s">
        <v>414</v>
      </c>
      <c r="L156" s="5" t="s">
        <v>135</v>
      </c>
      <c r="M156" s="5" t="s">
        <v>135</v>
      </c>
      <c r="N156" s="5" t="s">
        <v>415</v>
      </c>
      <c r="O156" s="5">
        <f>searchValues!F162</f>
        <v>0</v>
      </c>
      <c r="P156" s="5"/>
      <c r="Q156" s="5">
        <f>searchValues!F162</f>
        <v>0</v>
      </c>
      <c r="R156" s="5" t="s">
        <v>416</v>
      </c>
      <c r="S156" s="5" t="s">
        <v>135</v>
      </c>
      <c r="T156" s="5" t="s">
        <v>103</v>
      </c>
    </row>
    <row r="157" spans="1:20" x14ac:dyDescent="0.25">
      <c r="A157" s="4" t="s">
        <v>771</v>
      </c>
      <c r="B157" s="5"/>
      <c r="C157" s="5" t="s">
        <v>399</v>
      </c>
      <c r="D157" s="5" t="s">
        <v>103</v>
      </c>
      <c r="E157" s="5" t="s">
        <v>614</v>
      </c>
      <c r="F157" s="5" t="s">
        <v>413</v>
      </c>
      <c r="G157" s="5" t="s">
        <v>119</v>
      </c>
      <c r="H157" s="5">
        <v>10000</v>
      </c>
      <c r="I157" s="5">
        <v>5000</v>
      </c>
      <c r="J157" s="5">
        <v>2345</v>
      </c>
      <c r="K157" s="5" t="s">
        <v>414</v>
      </c>
      <c r="L157" s="5" t="s">
        <v>135</v>
      </c>
      <c r="M157" s="5" t="s">
        <v>135</v>
      </c>
      <c r="N157" s="5" t="s">
        <v>415</v>
      </c>
      <c r="O157" s="5">
        <f>searchValues!F163</f>
        <v>0</v>
      </c>
      <c r="P157" s="5"/>
      <c r="Q157" s="5">
        <f>searchValues!F163</f>
        <v>0</v>
      </c>
      <c r="R157" s="5" t="s">
        <v>416</v>
      </c>
      <c r="S157" s="5" t="s">
        <v>135</v>
      </c>
      <c r="T157" s="5" t="s">
        <v>103</v>
      </c>
    </row>
    <row r="158" spans="1:20" x14ac:dyDescent="0.25">
      <c r="A158" s="4" t="s">
        <v>772</v>
      </c>
      <c r="B158" s="5"/>
      <c r="C158" s="5" t="s">
        <v>399</v>
      </c>
      <c r="D158" s="5" t="s">
        <v>103</v>
      </c>
      <c r="E158" s="5" t="s">
        <v>614</v>
      </c>
      <c r="F158" s="5" t="s">
        <v>413</v>
      </c>
      <c r="G158" s="5" t="s">
        <v>119</v>
      </c>
      <c r="H158" s="5">
        <v>10000</v>
      </c>
      <c r="I158" s="5">
        <v>5000</v>
      </c>
      <c r="J158" s="5">
        <v>2345</v>
      </c>
      <c r="K158" s="5" t="s">
        <v>414</v>
      </c>
      <c r="L158" s="5" t="s">
        <v>135</v>
      </c>
      <c r="M158" s="5" t="s">
        <v>135</v>
      </c>
      <c r="N158" s="5" t="s">
        <v>415</v>
      </c>
      <c r="O158" s="5">
        <f>searchValues!F164</f>
        <v>0</v>
      </c>
      <c r="P158" s="5"/>
      <c r="Q158" s="5">
        <f>searchValues!F164</f>
        <v>0</v>
      </c>
      <c r="R158" s="5" t="s">
        <v>416</v>
      </c>
      <c r="S158" s="5" t="s">
        <v>135</v>
      </c>
      <c r="T158" s="5" t="s">
        <v>103</v>
      </c>
    </row>
    <row r="159" spans="1:20" x14ac:dyDescent="0.25">
      <c r="A159" s="4" t="s">
        <v>773</v>
      </c>
      <c r="B159" s="5"/>
      <c r="C159" s="5" t="s">
        <v>399</v>
      </c>
      <c r="D159" s="5" t="s">
        <v>103</v>
      </c>
      <c r="E159" s="5" t="s">
        <v>614</v>
      </c>
      <c r="F159" s="5" t="s">
        <v>413</v>
      </c>
      <c r="G159" s="5" t="s">
        <v>119</v>
      </c>
      <c r="H159" s="5">
        <v>10000</v>
      </c>
      <c r="I159" s="5">
        <v>5000</v>
      </c>
      <c r="J159" s="5">
        <v>2345</v>
      </c>
      <c r="K159" s="5" t="s">
        <v>414</v>
      </c>
      <c r="L159" s="5" t="s">
        <v>135</v>
      </c>
      <c r="M159" s="5" t="s">
        <v>135</v>
      </c>
      <c r="N159" s="5" t="s">
        <v>415</v>
      </c>
      <c r="O159" s="5">
        <f>searchValues!F165</f>
        <v>0</v>
      </c>
      <c r="P159" s="5"/>
      <c r="Q159" s="5">
        <f>searchValues!F165</f>
        <v>0</v>
      </c>
      <c r="R159" s="5" t="s">
        <v>416</v>
      </c>
      <c r="S159" s="5" t="s">
        <v>135</v>
      </c>
      <c r="T159" s="5" t="s">
        <v>103</v>
      </c>
    </row>
    <row r="160" spans="1:20" x14ac:dyDescent="0.25">
      <c r="A160" s="4" t="s">
        <v>774</v>
      </c>
      <c r="B160" s="5"/>
      <c r="C160" s="5" t="s">
        <v>399</v>
      </c>
      <c r="D160" s="5" t="s">
        <v>103</v>
      </c>
      <c r="E160" s="5" t="s">
        <v>614</v>
      </c>
      <c r="F160" s="5" t="s">
        <v>413</v>
      </c>
      <c r="G160" s="5" t="s">
        <v>119</v>
      </c>
      <c r="H160" s="5">
        <v>10000</v>
      </c>
      <c r="I160" s="5">
        <v>5000</v>
      </c>
      <c r="J160" s="5">
        <v>2345</v>
      </c>
      <c r="K160" s="5" t="s">
        <v>414</v>
      </c>
      <c r="L160" s="5" t="s">
        <v>135</v>
      </c>
      <c r="M160" s="5" t="s">
        <v>135</v>
      </c>
      <c r="N160" s="5" t="s">
        <v>415</v>
      </c>
      <c r="O160" s="5">
        <f>searchValues!F166</f>
        <v>0</v>
      </c>
      <c r="P160" s="5"/>
      <c r="Q160" s="5">
        <f>searchValues!F166</f>
        <v>0</v>
      </c>
      <c r="R160" s="5" t="s">
        <v>416</v>
      </c>
      <c r="S160" s="5" t="s">
        <v>135</v>
      </c>
      <c r="T160" s="5" t="s">
        <v>103</v>
      </c>
    </row>
    <row r="161" spans="1:20" x14ac:dyDescent="0.25">
      <c r="A161" s="4" t="s">
        <v>775</v>
      </c>
      <c r="B161" s="5"/>
      <c r="C161" s="5" t="s">
        <v>399</v>
      </c>
      <c r="D161" s="5" t="s">
        <v>103</v>
      </c>
      <c r="E161" s="5" t="s">
        <v>614</v>
      </c>
      <c r="F161" s="5" t="s">
        <v>413</v>
      </c>
      <c r="G161" s="5" t="s">
        <v>119</v>
      </c>
      <c r="H161" s="5">
        <v>10000</v>
      </c>
      <c r="I161" s="5">
        <v>5000</v>
      </c>
      <c r="J161" s="5">
        <v>2345</v>
      </c>
      <c r="K161" s="5" t="s">
        <v>414</v>
      </c>
      <c r="L161" s="5" t="s">
        <v>135</v>
      </c>
      <c r="M161" s="5" t="s">
        <v>135</v>
      </c>
      <c r="N161" s="5" t="s">
        <v>415</v>
      </c>
      <c r="O161" s="5">
        <f>searchValues!F167</f>
        <v>0</v>
      </c>
      <c r="P161" s="5"/>
      <c r="Q161" s="5">
        <f>searchValues!F167</f>
        <v>0</v>
      </c>
      <c r="R161" s="5" t="s">
        <v>416</v>
      </c>
      <c r="S161" s="5" t="s">
        <v>135</v>
      </c>
      <c r="T161" s="5" t="s">
        <v>103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4FE40CF-6E80-4BBB-B6CE-556C6F6B04BB}">
          <x14:formula1>
            <xm:f>'DB Config'!$F$2:$F$31</xm:f>
          </x14:formula1>
          <xm:sqref>G2:G1048576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40F2F-8AD3-49E3-9150-9222387F22C2}">
  <dimension ref="A1:Z161"/>
  <sheetViews>
    <sheetView showGridLines="0" topLeftCell="I1" workbookViewId="0">
      <selection activeCell="R1" sqref="R1"/>
    </sheetView>
  </sheetViews>
  <sheetFormatPr defaultRowHeight="15" x14ac:dyDescent="0.25"/>
  <cols>
    <col min="1" max="1" width="85.42578125" style="26" bestFit="1" customWidth="1" collapsed="1"/>
    <col min="2" max="2" width="20.85546875" style="149" bestFit="1" customWidth="1" collapsed="1"/>
    <col min="3" max="3" width="19.85546875" style="149" bestFit="1" customWidth="1" collapsed="1"/>
    <col min="4" max="4" width="16.7109375" style="149" bestFit="1" customWidth="1" collapsed="1"/>
    <col min="5" max="5" width="24.28515625" style="149" bestFit="1" customWidth="1" collapsed="1"/>
    <col min="6" max="6" width="33.85546875" style="149" bestFit="1" customWidth="1" collapsed="1"/>
    <col min="7" max="7" width="23.7109375" style="149" bestFit="1" customWidth="1" collapsed="1"/>
    <col min="8" max="8" width="17.42578125" style="149" bestFit="1" customWidth="1" collapsed="1"/>
    <col min="9" max="9" width="22.7109375" style="149" bestFit="1" customWidth="1" collapsed="1"/>
    <col min="10" max="10" width="28.7109375" style="149" bestFit="1" customWidth="1" collapsed="1"/>
    <col min="11" max="11" width="14.42578125" style="149" bestFit="1" customWidth="1" collapsed="1"/>
    <col min="12" max="12" width="22.28515625" style="151" bestFit="1" customWidth="1" collapsed="1"/>
    <col min="13" max="13" width="18.7109375" style="151" bestFit="1" customWidth="1" collapsed="1"/>
    <col min="14" max="14" width="22.42578125" style="154" bestFit="1" customWidth="1" collapsed="1"/>
    <col min="15" max="15" width="18.85546875" style="154" bestFit="1" customWidth="1" collapsed="1"/>
    <col min="16" max="16" width="16.140625" style="157" bestFit="1" customWidth="1" collapsed="1"/>
    <col min="17" max="17" width="19.28515625" style="157" bestFit="1" customWidth="1" collapsed="1"/>
    <col min="18" max="18" width="19.42578125" style="157" bestFit="1" customWidth="1" collapsed="1"/>
    <col min="19" max="19" width="20.5703125" style="157" bestFit="1" customWidth="1" collapsed="1"/>
    <col min="20" max="20" width="18.42578125" style="157" bestFit="1" customWidth="1" collapsed="1"/>
    <col min="21" max="21" width="19.85546875" style="157" bestFit="1" customWidth="1" collapsed="1"/>
    <col min="22" max="22" width="28.28515625" style="157" bestFit="1" customWidth="1" collapsed="1"/>
    <col min="23" max="23" width="12.5703125" style="26" bestFit="1" customWidth="1" collapsed="1"/>
    <col min="24" max="24" width="22.28515625" style="159" bestFit="1" customWidth="1" collapsed="1"/>
    <col min="25" max="25" width="32.7109375" style="159" bestFit="1" customWidth="1" collapsed="1"/>
    <col min="26" max="26" width="30" style="26" bestFit="1" customWidth="1" collapsed="1"/>
    <col min="27" max="16384" width="9.140625" style="26" collapsed="1"/>
  </cols>
  <sheetData>
    <row r="1" spans="1:26" s="95" customFormat="1" x14ac:dyDescent="0.25">
      <c r="A1" s="95" t="s">
        <v>2</v>
      </c>
      <c r="B1" s="95" t="s">
        <v>165</v>
      </c>
      <c r="C1" s="95" t="s">
        <v>142</v>
      </c>
      <c r="D1" s="95" t="s">
        <v>143</v>
      </c>
      <c r="E1" s="95" t="s">
        <v>144</v>
      </c>
      <c r="F1" s="95" t="s">
        <v>145</v>
      </c>
      <c r="G1" s="95" t="s">
        <v>146</v>
      </c>
      <c r="H1" s="95" t="s">
        <v>147</v>
      </c>
      <c r="I1" s="95" t="s">
        <v>148</v>
      </c>
      <c r="J1" s="95" t="s">
        <v>149</v>
      </c>
      <c r="K1" s="95" t="s">
        <v>150</v>
      </c>
      <c r="L1" s="95" t="s">
        <v>141</v>
      </c>
      <c r="M1" s="95" t="s">
        <v>151</v>
      </c>
      <c r="N1" s="95" t="s">
        <v>140</v>
      </c>
      <c r="O1" s="95" t="s">
        <v>152</v>
      </c>
      <c r="P1" s="95" t="s">
        <v>349</v>
      </c>
      <c r="Q1" s="95" t="s">
        <v>348</v>
      </c>
      <c r="R1" s="95" t="s">
        <v>347</v>
      </c>
      <c r="S1" s="95" t="s">
        <v>346</v>
      </c>
      <c r="T1" s="95" t="s">
        <v>345</v>
      </c>
      <c r="U1" s="95" t="s">
        <v>344</v>
      </c>
      <c r="V1" s="95" t="s">
        <v>343</v>
      </c>
      <c r="W1" s="95" t="s">
        <v>350</v>
      </c>
      <c r="X1" s="95" t="s">
        <v>351</v>
      </c>
      <c r="Y1" s="95" t="s">
        <v>352</v>
      </c>
      <c r="Z1" s="95" t="s">
        <v>353</v>
      </c>
    </row>
    <row r="2" spans="1:26" ht="60" x14ac:dyDescent="0.25">
      <c r="A2" s="4" t="s">
        <v>616</v>
      </c>
      <c r="B2" s="146">
        <f ca="1">searchValues!E8</f>
        <v>44326</v>
      </c>
      <c r="C2" s="147" t="s">
        <v>387</v>
      </c>
      <c r="D2" s="148" t="s">
        <v>381</v>
      </c>
      <c r="E2" s="148" t="str">
        <f>searchValues!F8</f>
        <v>HPfbIfMdV Automation</v>
      </c>
      <c r="F2" s="147"/>
      <c r="G2" s="44" t="s">
        <v>790</v>
      </c>
      <c r="H2" s="148" t="s">
        <v>220</v>
      </c>
      <c r="I2" s="148" t="s">
        <v>109</v>
      </c>
      <c r="J2" s="44" t="s">
        <v>383</v>
      </c>
      <c r="K2" s="148" t="s">
        <v>382</v>
      </c>
      <c r="L2" s="150"/>
      <c r="M2" s="150"/>
      <c r="N2" s="152"/>
      <c r="O2" s="153"/>
      <c r="P2" s="155" t="s">
        <v>163</v>
      </c>
      <c r="Q2" s="156"/>
      <c r="R2" s="156">
        <f ca="1">searchValues!E8</f>
        <v>44326</v>
      </c>
      <c r="S2" s="156">
        <f ca="1">searchValues!E8+365</f>
        <v>44691</v>
      </c>
      <c r="T2" s="156">
        <f ca="1">searchValues!E8</f>
        <v>44326</v>
      </c>
      <c r="U2" s="155"/>
      <c r="V2" s="155" t="s">
        <v>161</v>
      </c>
      <c r="W2" s="5"/>
      <c r="X2" s="158" t="s">
        <v>115</v>
      </c>
      <c r="Y2" s="158" t="s">
        <v>158</v>
      </c>
      <c r="Z2" s="5" t="s">
        <v>155</v>
      </c>
    </row>
    <row r="3" spans="1:26" ht="60" x14ac:dyDescent="0.25">
      <c r="A3" s="4" t="s">
        <v>617</v>
      </c>
      <c r="B3" s="146">
        <f ca="1">searchValues!E9</f>
        <v>44326</v>
      </c>
      <c r="C3" s="147" t="s">
        <v>387</v>
      </c>
      <c r="D3" s="148" t="s">
        <v>381</v>
      </c>
      <c r="E3" s="148" t="str">
        <f>searchValues!F9</f>
        <v>lizWZRysQ Automation</v>
      </c>
      <c r="F3" s="147"/>
      <c r="G3" s="44" t="s">
        <v>790</v>
      </c>
      <c r="H3" s="148" t="s">
        <v>220</v>
      </c>
      <c r="I3" s="148" t="s">
        <v>109</v>
      </c>
      <c r="J3" s="44" t="s">
        <v>383</v>
      </c>
      <c r="K3" s="148" t="s">
        <v>382</v>
      </c>
      <c r="L3" s="150"/>
      <c r="M3" s="150"/>
      <c r="N3" s="152"/>
      <c r="O3" s="153"/>
      <c r="P3" s="155" t="s">
        <v>163</v>
      </c>
      <c r="Q3" s="155"/>
      <c r="R3" s="156">
        <f ca="1">searchValues!E9</f>
        <v>44326</v>
      </c>
      <c r="S3" s="156">
        <f ca="1">searchValues!E9+365</f>
        <v>44691</v>
      </c>
      <c r="T3" s="156">
        <f ca="1">searchValues!E9</f>
        <v>44326</v>
      </c>
      <c r="U3" s="155"/>
      <c r="V3" s="155" t="s">
        <v>162</v>
      </c>
      <c r="W3" s="5"/>
      <c r="X3" s="158" t="s">
        <v>115</v>
      </c>
      <c r="Y3" s="158" t="s">
        <v>158</v>
      </c>
      <c r="Z3" s="5" t="s">
        <v>156</v>
      </c>
    </row>
    <row r="4" spans="1:26" ht="60" x14ac:dyDescent="0.25">
      <c r="A4" s="4" t="s">
        <v>618</v>
      </c>
      <c r="B4" s="146">
        <f ca="1">searchValues!E10</f>
        <v>44326</v>
      </c>
      <c r="C4" s="147" t="s">
        <v>387</v>
      </c>
      <c r="D4" s="148" t="s">
        <v>381</v>
      </c>
      <c r="E4" s="148" t="str">
        <f>searchValues!F10</f>
        <v>FbIUKVlfD Automation</v>
      </c>
      <c r="F4" s="147"/>
      <c r="G4" s="44" t="s">
        <v>790</v>
      </c>
      <c r="H4" s="148" t="s">
        <v>220</v>
      </c>
      <c r="I4" s="148" t="s">
        <v>109</v>
      </c>
      <c r="J4" s="44" t="s">
        <v>383</v>
      </c>
      <c r="K4" s="148" t="s">
        <v>382</v>
      </c>
      <c r="L4" s="150"/>
      <c r="M4" s="150"/>
      <c r="N4" s="152"/>
      <c r="O4" s="153"/>
      <c r="P4" s="155" t="s">
        <v>163</v>
      </c>
      <c r="Q4" s="155"/>
      <c r="R4" s="156">
        <f ca="1">searchValues!E10</f>
        <v>44326</v>
      </c>
      <c r="S4" s="156">
        <f ca="1">searchValues!E10+365</f>
        <v>44691</v>
      </c>
      <c r="T4" s="156">
        <f ca="1">searchValues!E10</f>
        <v>44326</v>
      </c>
      <c r="U4" s="155"/>
      <c r="V4" s="155" t="s">
        <v>159</v>
      </c>
      <c r="W4" s="5"/>
      <c r="X4" s="158" t="s">
        <v>115</v>
      </c>
      <c r="Y4" s="158" t="s">
        <v>158</v>
      </c>
      <c r="Z4" s="5" t="s">
        <v>157</v>
      </c>
    </row>
    <row r="5" spans="1:26" ht="60" x14ac:dyDescent="0.25">
      <c r="A5" s="4" t="s">
        <v>619</v>
      </c>
      <c r="B5" s="146">
        <f ca="1">searchValues!E11</f>
        <v>44326</v>
      </c>
      <c r="C5" s="147" t="s">
        <v>387</v>
      </c>
      <c r="D5" s="148" t="s">
        <v>381</v>
      </c>
      <c r="E5" s="148" t="str">
        <f>searchValues!F11</f>
        <v>mzqZEiYzg Automation</v>
      </c>
      <c r="F5" s="147"/>
      <c r="G5" s="44" t="s">
        <v>790</v>
      </c>
      <c r="H5" s="148" t="s">
        <v>220</v>
      </c>
      <c r="I5" s="148" t="s">
        <v>109</v>
      </c>
      <c r="J5" s="44" t="s">
        <v>383</v>
      </c>
      <c r="K5" s="148" t="s">
        <v>382</v>
      </c>
      <c r="L5" s="150"/>
      <c r="M5" s="21"/>
      <c r="N5" s="152"/>
      <c r="O5" s="153"/>
      <c r="P5" s="155" t="s">
        <v>163</v>
      </c>
      <c r="Q5" s="155"/>
      <c r="R5" s="156">
        <f ca="1">searchValues!E11</f>
        <v>44326</v>
      </c>
      <c r="S5" s="156">
        <f ca="1">searchValues!E11+365</f>
        <v>44691</v>
      </c>
      <c r="T5" s="156">
        <f ca="1">searchValues!E11</f>
        <v>44326</v>
      </c>
      <c r="U5" s="155"/>
      <c r="V5" s="155" t="s">
        <v>161</v>
      </c>
      <c r="W5" s="5"/>
      <c r="X5" s="158" t="s">
        <v>115</v>
      </c>
      <c r="Y5" s="158" t="s">
        <v>158</v>
      </c>
      <c r="Z5" s="5" t="s">
        <v>155</v>
      </c>
    </row>
    <row r="6" spans="1:26" ht="60" x14ac:dyDescent="0.25">
      <c r="A6" s="4" t="s">
        <v>620</v>
      </c>
      <c r="B6" s="146">
        <f ca="1">searchValues!E12</f>
        <v>44326</v>
      </c>
      <c r="C6" s="147" t="s">
        <v>387</v>
      </c>
      <c r="D6" s="148" t="s">
        <v>381</v>
      </c>
      <c r="E6" s="148" t="str">
        <f>searchValues!F12</f>
        <v>mzqZEiYzg Automation</v>
      </c>
      <c r="F6" s="147"/>
      <c r="G6" s="44" t="s">
        <v>790</v>
      </c>
      <c r="H6" s="148" t="s">
        <v>220</v>
      </c>
      <c r="I6" s="148" t="s">
        <v>109</v>
      </c>
      <c r="J6" s="44" t="s">
        <v>383</v>
      </c>
      <c r="K6" s="148" t="s">
        <v>382</v>
      </c>
      <c r="L6" s="150"/>
      <c r="M6" s="21"/>
      <c r="N6" s="152"/>
      <c r="O6" s="153"/>
      <c r="P6" s="155" t="s">
        <v>163</v>
      </c>
      <c r="Q6" s="155"/>
      <c r="R6" s="156">
        <f ca="1">searchValues!E12</f>
        <v>44326</v>
      </c>
      <c r="S6" s="156">
        <f ca="1">searchValues!E12+365</f>
        <v>44691</v>
      </c>
      <c r="T6" s="156">
        <f ca="1">searchValues!E12</f>
        <v>44326</v>
      </c>
      <c r="U6" s="155"/>
      <c r="V6" s="155" t="s">
        <v>162</v>
      </c>
      <c r="W6" s="5"/>
      <c r="X6" s="158" t="s">
        <v>115</v>
      </c>
      <c r="Y6" s="158" t="s">
        <v>158</v>
      </c>
      <c r="Z6" s="5" t="s">
        <v>156</v>
      </c>
    </row>
    <row r="7" spans="1:26" ht="60" x14ac:dyDescent="0.25">
      <c r="A7" s="4" t="s">
        <v>621</v>
      </c>
      <c r="B7" s="146">
        <f>searchValues!E13</f>
        <v>0</v>
      </c>
      <c r="C7" s="147" t="s">
        <v>387</v>
      </c>
      <c r="D7" s="148" t="s">
        <v>381</v>
      </c>
      <c r="E7" s="148">
        <f>searchValues!F13</f>
        <v>0</v>
      </c>
      <c r="F7" s="147"/>
      <c r="G7" s="44" t="s">
        <v>790</v>
      </c>
      <c r="H7" s="148" t="s">
        <v>220</v>
      </c>
      <c r="I7" s="148" t="s">
        <v>109</v>
      </c>
      <c r="J7" s="44" t="s">
        <v>383</v>
      </c>
      <c r="K7" s="148" t="s">
        <v>382</v>
      </c>
      <c r="L7" s="150"/>
      <c r="M7" s="21"/>
      <c r="N7" s="152"/>
      <c r="O7" s="153"/>
      <c r="P7" s="155" t="s">
        <v>163</v>
      </c>
      <c r="Q7" s="155"/>
      <c r="R7" s="156">
        <f>searchValues!E13</f>
        <v>0</v>
      </c>
      <c r="S7" s="156">
        <f>searchValues!E13+365</f>
        <v>365</v>
      </c>
      <c r="T7" s="156">
        <f>searchValues!E13</f>
        <v>0</v>
      </c>
      <c r="U7" s="155"/>
      <c r="V7" s="155" t="s">
        <v>159</v>
      </c>
      <c r="W7" s="5"/>
      <c r="X7" s="158" t="s">
        <v>115</v>
      </c>
      <c r="Y7" s="158" t="s">
        <v>158</v>
      </c>
      <c r="Z7" s="5" t="s">
        <v>157</v>
      </c>
    </row>
    <row r="8" spans="1:26" ht="60" x14ac:dyDescent="0.25">
      <c r="A8" s="4" t="s">
        <v>622</v>
      </c>
      <c r="B8" s="146">
        <f>searchValues!E14</f>
        <v>0</v>
      </c>
      <c r="C8" s="147" t="s">
        <v>387</v>
      </c>
      <c r="D8" s="148" t="s">
        <v>381</v>
      </c>
      <c r="E8" s="148">
        <f>searchValues!F14</f>
        <v>0</v>
      </c>
      <c r="F8" s="147"/>
      <c r="G8" s="44" t="s">
        <v>790</v>
      </c>
      <c r="H8" s="148" t="s">
        <v>220</v>
      </c>
      <c r="I8" s="148" t="s">
        <v>109</v>
      </c>
      <c r="J8" s="44" t="s">
        <v>383</v>
      </c>
      <c r="K8" s="148" t="s">
        <v>382</v>
      </c>
      <c r="L8" s="150"/>
      <c r="M8" s="21"/>
      <c r="N8" s="152"/>
      <c r="O8" s="153"/>
      <c r="P8" s="155" t="s">
        <v>163</v>
      </c>
      <c r="Q8" s="155"/>
      <c r="R8" s="156">
        <f>searchValues!E14</f>
        <v>0</v>
      </c>
      <c r="S8" s="156">
        <f>searchValues!E14+365</f>
        <v>365</v>
      </c>
      <c r="T8" s="156">
        <f>searchValues!E14</f>
        <v>0</v>
      </c>
      <c r="U8" s="155"/>
      <c r="V8" s="155" t="s">
        <v>161</v>
      </c>
      <c r="W8" s="5"/>
      <c r="X8" s="158" t="s">
        <v>115</v>
      </c>
      <c r="Y8" s="158" t="s">
        <v>158</v>
      </c>
      <c r="Z8" s="5" t="s">
        <v>155</v>
      </c>
    </row>
    <row r="9" spans="1:26" ht="60" x14ac:dyDescent="0.25">
      <c r="A9" s="4" t="s">
        <v>623</v>
      </c>
      <c r="B9" s="146">
        <f>searchValues!E15</f>
        <v>0</v>
      </c>
      <c r="C9" s="147" t="s">
        <v>387</v>
      </c>
      <c r="D9" s="148" t="s">
        <v>381</v>
      </c>
      <c r="E9" s="148">
        <f>searchValues!F15</f>
        <v>0</v>
      </c>
      <c r="F9" s="147"/>
      <c r="G9" s="44" t="s">
        <v>790</v>
      </c>
      <c r="H9" s="148" t="s">
        <v>220</v>
      </c>
      <c r="I9" s="148" t="s">
        <v>109</v>
      </c>
      <c r="J9" s="44" t="s">
        <v>383</v>
      </c>
      <c r="K9" s="148" t="s">
        <v>382</v>
      </c>
      <c r="L9" s="150"/>
      <c r="M9" s="21"/>
      <c r="N9" s="152"/>
      <c r="O9" s="153"/>
      <c r="P9" s="155" t="s">
        <v>163</v>
      </c>
      <c r="Q9" s="155"/>
      <c r="R9" s="156">
        <f>searchValues!E15</f>
        <v>0</v>
      </c>
      <c r="S9" s="156">
        <f>searchValues!E15+365</f>
        <v>365</v>
      </c>
      <c r="T9" s="156">
        <f>searchValues!E15</f>
        <v>0</v>
      </c>
      <c r="U9" s="155"/>
      <c r="V9" s="155" t="s">
        <v>162</v>
      </c>
      <c r="W9" s="5"/>
      <c r="X9" s="158" t="s">
        <v>115</v>
      </c>
      <c r="Y9" s="158" t="s">
        <v>158</v>
      </c>
      <c r="Z9" s="5" t="s">
        <v>156</v>
      </c>
    </row>
    <row r="10" spans="1:26" ht="60" x14ac:dyDescent="0.25">
      <c r="A10" s="4" t="s">
        <v>624</v>
      </c>
      <c r="B10" s="146">
        <f>searchValues!E16</f>
        <v>0</v>
      </c>
      <c r="C10" s="147" t="s">
        <v>387</v>
      </c>
      <c r="D10" s="148" t="s">
        <v>381</v>
      </c>
      <c r="E10" s="148">
        <f>searchValues!F16</f>
        <v>0</v>
      </c>
      <c r="F10" s="147"/>
      <c r="G10" s="44" t="s">
        <v>790</v>
      </c>
      <c r="H10" s="148" t="s">
        <v>220</v>
      </c>
      <c r="I10" s="148" t="s">
        <v>109</v>
      </c>
      <c r="J10" s="44" t="s">
        <v>383</v>
      </c>
      <c r="K10" s="148" t="s">
        <v>382</v>
      </c>
      <c r="L10" s="150"/>
      <c r="M10" s="21"/>
      <c r="N10" s="152"/>
      <c r="O10" s="153"/>
      <c r="P10" s="155" t="s">
        <v>163</v>
      </c>
      <c r="Q10" s="155"/>
      <c r="R10" s="156">
        <f>searchValues!E16</f>
        <v>0</v>
      </c>
      <c r="S10" s="156">
        <f>searchValues!E16+365</f>
        <v>365</v>
      </c>
      <c r="T10" s="156">
        <f>searchValues!E16</f>
        <v>0</v>
      </c>
      <c r="U10" s="155"/>
      <c r="V10" s="155" t="s">
        <v>159</v>
      </c>
      <c r="W10" s="5"/>
      <c r="X10" s="158" t="s">
        <v>115</v>
      </c>
      <c r="Y10" s="158" t="s">
        <v>158</v>
      </c>
      <c r="Z10" s="5" t="s">
        <v>157</v>
      </c>
    </row>
    <row r="11" spans="1:26" ht="60" x14ac:dyDescent="0.25">
      <c r="A11" s="4" t="s">
        <v>625</v>
      </c>
      <c r="B11" s="146">
        <f>searchValues!E17</f>
        <v>0</v>
      </c>
      <c r="C11" s="147" t="s">
        <v>387</v>
      </c>
      <c r="D11" s="148" t="s">
        <v>381</v>
      </c>
      <c r="E11" s="148">
        <f>searchValues!F17</f>
        <v>0</v>
      </c>
      <c r="F11" s="147"/>
      <c r="G11" s="44" t="s">
        <v>790</v>
      </c>
      <c r="H11" s="148" t="s">
        <v>220</v>
      </c>
      <c r="I11" s="148" t="s">
        <v>109</v>
      </c>
      <c r="J11" s="44" t="s">
        <v>383</v>
      </c>
      <c r="K11" s="148" t="s">
        <v>382</v>
      </c>
      <c r="L11" s="150"/>
      <c r="M11" s="21"/>
      <c r="N11" s="152"/>
      <c r="O11" s="153"/>
      <c r="P11" s="155" t="s">
        <v>163</v>
      </c>
      <c r="Q11" s="155"/>
      <c r="R11" s="156">
        <f>searchValues!E17</f>
        <v>0</v>
      </c>
      <c r="S11" s="156">
        <f>searchValues!E17+365</f>
        <v>365</v>
      </c>
      <c r="T11" s="156">
        <f>searchValues!E17</f>
        <v>0</v>
      </c>
      <c r="U11" s="155"/>
      <c r="V11" s="155" t="s">
        <v>161</v>
      </c>
      <c r="W11" s="5"/>
      <c r="X11" s="158" t="s">
        <v>115</v>
      </c>
      <c r="Y11" s="158" t="s">
        <v>158</v>
      </c>
      <c r="Z11" s="5" t="s">
        <v>155</v>
      </c>
    </row>
    <row r="12" spans="1:26" ht="60" x14ac:dyDescent="0.25">
      <c r="A12" s="4" t="s">
        <v>626</v>
      </c>
      <c r="B12" s="146">
        <f>searchValues!E18</f>
        <v>0</v>
      </c>
      <c r="C12" s="147" t="s">
        <v>387</v>
      </c>
      <c r="D12" s="148" t="s">
        <v>381</v>
      </c>
      <c r="E12" s="148">
        <f>searchValues!F18</f>
        <v>0</v>
      </c>
      <c r="F12" s="147"/>
      <c r="G12" s="44" t="s">
        <v>790</v>
      </c>
      <c r="H12" s="148" t="s">
        <v>220</v>
      </c>
      <c r="I12" s="148" t="s">
        <v>109</v>
      </c>
      <c r="J12" s="44" t="s">
        <v>383</v>
      </c>
      <c r="K12" s="148" t="s">
        <v>382</v>
      </c>
      <c r="L12" s="150"/>
      <c r="M12" s="21"/>
      <c r="N12" s="152"/>
      <c r="O12" s="153"/>
      <c r="P12" s="155" t="s">
        <v>163</v>
      </c>
      <c r="Q12" s="155"/>
      <c r="R12" s="156">
        <f>searchValues!E18</f>
        <v>0</v>
      </c>
      <c r="S12" s="156">
        <f>searchValues!E18+365</f>
        <v>365</v>
      </c>
      <c r="T12" s="156">
        <f>searchValues!E18</f>
        <v>0</v>
      </c>
      <c r="U12" s="155"/>
      <c r="V12" s="155" t="s">
        <v>162</v>
      </c>
      <c r="W12" s="5"/>
      <c r="X12" s="158" t="s">
        <v>115</v>
      </c>
      <c r="Y12" s="158" t="s">
        <v>158</v>
      </c>
      <c r="Z12" s="5" t="s">
        <v>156</v>
      </c>
    </row>
    <row r="13" spans="1:26" ht="60" x14ac:dyDescent="0.25">
      <c r="A13" s="4" t="s">
        <v>627</v>
      </c>
      <c r="B13" s="146">
        <f>searchValues!E19</f>
        <v>0</v>
      </c>
      <c r="C13" s="147" t="s">
        <v>387</v>
      </c>
      <c r="D13" s="148" t="s">
        <v>381</v>
      </c>
      <c r="E13" s="148">
        <f>searchValues!F19</f>
        <v>0</v>
      </c>
      <c r="F13" s="147"/>
      <c r="G13" s="44" t="s">
        <v>790</v>
      </c>
      <c r="H13" s="148" t="s">
        <v>220</v>
      </c>
      <c r="I13" s="148" t="s">
        <v>109</v>
      </c>
      <c r="J13" s="44" t="s">
        <v>383</v>
      </c>
      <c r="K13" s="148" t="s">
        <v>382</v>
      </c>
      <c r="L13" s="150"/>
      <c r="M13" s="21"/>
      <c r="N13" s="152"/>
      <c r="O13" s="153"/>
      <c r="P13" s="155" t="s">
        <v>163</v>
      </c>
      <c r="Q13" s="155"/>
      <c r="R13" s="156">
        <f>searchValues!E19</f>
        <v>0</v>
      </c>
      <c r="S13" s="156">
        <f>searchValues!E19+365</f>
        <v>365</v>
      </c>
      <c r="T13" s="156">
        <f>searchValues!E19</f>
        <v>0</v>
      </c>
      <c r="U13" s="155"/>
      <c r="V13" s="155" t="s">
        <v>159</v>
      </c>
      <c r="W13" s="5"/>
      <c r="X13" s="158" t="s">
        <v>115</v>
      </c>
      <c r="Y13" s="158" t="s">
        <v>158</v>
      </c>
      <c r="Z13" s="5" t="s">
        <v>157</v>
      </c>
    </row>
    <row r="14" spans="1:26" ht="60" x14ac:dyDescent="0.25">
      <c r="A14" s="4" t="s">
        <v>628</v>
      </c>
      <c r="B14" s="146">
        <f>searchValues!E20</f>
        <v>0</v>
      </c>
      <c r="C14" s="147" t="s">
        <v>387</v>
      </c>
      <c r="D14" s="148" t="s">
        <v>381</v>
      </c>
      <c r="E14" s="148">
        <f>searchValues!F20</f>
        <v>0</v>
      </c>
      <c r="F14" s="147"/>
      <c r="G14" s="44" t="s">
        <v>790</v>
      </c>
      <c r="H14" s="148" t="s">
        <v>220</v>
      </c>
      <c r="I14" s="148" t="s">
        <v>109</v>
      </c>
      <c r="J14" s="44" t="s">
        <v>383</v>
      </c>
      <c r="K14" s="148" t="s">
        <v>382</v>
      </c>
      <c r="L14" s="150"/>
      <c r="M14" s="21"/>
      <c r="N14" s="152"/>
      <c r="O14" s="153"/>
      <c r="P14" s="155" t="s">
        <v>163</v>
      </c>
      <c r="Q14" s="155"/>
      <c r="R14" s="156">
        <f>searchValues!E20</f>
        <v>0</v>
      </c>
      <c r="S14" s="156">
        <f>searchValues!E20+365</f>
        <v>365</v>
      </c>
      <c r="T14" s="156">
        <f>searchValues!E20</f>
        <v>0</v>
      </c>
      <c r="U14" s="155"/>
      <c r="V14" s="155" t="s">
        <v>161</v>
      </c>
      <c r="W14" s="5"/>
      <c r="X14" s="158" t="s">
        <v>115</v>
      </c>
      <c r="Y14" s="158" t="s">
        <v>158</v>
      </c>
      <c r="Z14" s="5" t="s">
        <v>155</v>
      </c>
    </row>
    <row r="15" spans="1:26" ht="60" x14ac:dyDescent="0.25">
      <c r="A15" s="4" t="s">
        <v>629</v>
      </c>
      <c r="B15" s="146">
        <f>searchValues!E21</f>
        <v>0</v>
      </c>
      <c r="C15" s="147" t="s">
        <v>387</v>
      </c>
      <c r="D15" s="148" t="s">
        <v>381</v>
      </c>
      <c r="E15" s="148">
        <f>searchValues!F21</f>
        <v>0</v>
      </c>
      <c r="F15" s="147"/>
      <c r="G15" s="44" t="s">
        <v>790</v>
      </c>
      <c r="H15" s="148" t="s">
        <v>220</v>
      </c>
      <c r="I15" s="148" t="s">
        <v>109</v>
      </c>
      <c r="J15" s="44" t="s">
        <v>383</v>
      </c>
      <c r="K15" s="148" t="s">
        <v>382</v>
      </c>
      <c r="L15" s="150"/>
      <c r="M15" s="21"/>
      <c r="N15" s="152"/>
      <c r="O15" s="153"/>
      <c r="P15" s="155" t="s">
        <v>163</v>
      </c>
      <c r="Q15" s="155"/>
      <c r="R15" s="156">
        <f>searchValues!E21</f>
        <v>0</v>
      </c>
      <c r="S15" s="156">
        <f>searchValues!E21+365</f>
        <v>365</v>
      </c>
      <c r="T15" s="156">
        <f>searchValues!E21</f>
        <v>0</v>
      </c>
      <c r="U15" s="155"/>
      <c r="V15" s="155" t="s">
        <v>162</v>
      </c>
      <c r="W15" s="5"/>
      <c r="X15" s="158" t="s">
        <v>115</v>
      </c>
      <c r="Y15" s="158" t="s">
        <v>158</v>
      </c>
      <c r="Z15" s="5" t="s">
        <v>156</v>
      </c>
    </row>
    <row r="16" spans="1:26" ht="60" x14ac:dyDescent="0.25">
      <c r="A16" s="4" t="s">
        <v>630</v>
      </c>
      <c r="B16" s="146">
        <f>searchValues!E22</f>
        <v>0</v>
      </c>
      <c r="C16" s="147" t="s">
        <v>387</v>
      </c>
      <c r="D16" s="148" t="s">
        <v>381</v>
      </c>
      <c r="E16" s="148">
        <f>searchValues!F22</f>
        <v>0</v>
      </c>
      <c r="F16" s="147"/>
      <c r="G16" s="44" t="s">
        <v>790</v>
      </c>
      <c r="H16" s="148" t="s">
        <v>220</v>
      </c>
      <c r="I16" s="148" t="s">
        <v>109</v>
      </c>
      <c r="J16" s="44" t="s">
        <v>383</v>
      </c>
      <c r="K16" s="148" t="s">
        <v>382</v>
      </c>
      <c r="L16" s="150"/>
      <c r="M16" s="21"/>
      <c r="N16" s="152"/>
      <c r="O16" s="153"/>
      <c r="P16" s="155" t="s">
        <v>163</v>
      </c>
      <c r="Q16" s="155"/>
      <c r="R16" s="156">
        <f>searchValues!E22</f>
        <v>0</v>
      </c>
      <c r="S16" s="156">
        <f>searchValues!E22+365</f>
        <v>365</v>
      </c>
      <c r="T16" s="156">
        <f>searchValues!E22</f>
        <v>0</v>
      </c>
      <c r="U16" s="155"/>
      <c r="V16" s="155" t="s">
        <v>159</v>
      </c>
      <c r="W16" s="5"/>
      <c r="X16" s="158" t="s">
        <v>115</v>
      </c>
      <c r="Y16" s="158" t="s">
        <v>158</v>
      </c>
      <c r="Z16" s="5" t="s">
        <v>157</v>
      </c>
    </row>
    <row r="17" spans="1:26" ht="60" x14ac:dyDescent="0.25">
      <c r="A17" s="4" t="s">
        <v>631</v>
      </c>
      <c r="B17" s="146">
        <f>searchValues!E23</f>
        <v>0</v>
      </c>
      <c r="C17" s="147" t="s">
        <v>387</v>
      </c>
      <c r="D17" s="148" t="s">
        <v>381</v>
      </c>
      <c r="E17" s="148">
        <f>searchValues!F23</f>
        <v>0</v>
      </c>
      <c r="F17" s="147"/>
      <c r="G17" s="44" t="s">
        <v>790</v>
      </c>
      <c r="H17" s="148" t="s">
        <v>220</v>
      </c>
      <c r="I17" s="148" t="s">
        <v>109</v>
      </c>
      <c r="J17" s="44" t="s">
        <v>383</v>
      </c>
      <c r="K17" s="148" t="s">
        <v>382</v>
      </c>
      <c r="L17" s="150"/>
      <c r="M17" s="21"/>
      <c r="N17" s="152"/>
      <c r="O17" s="153"/>
      <c r="P17" s="155" t="s">
        <v>163</v>
      </c>
      <c r="Q17" s="155"/>
      <c r="R17" s="156">
        <f>searchValues!E23</f>
        <v>0</v>
      </c>
      <c r="S17" s="156">
        <f>searchValues!E23+365</f>
        <v>365</v>
      </c>
      <c r="T17" s="156">
        <f>searchValues!E23</f>
        <v>0</v>
      </c>
      <c r="U17" s="155"/>
      <c r="V17" s="155" t="s">
        <v>161</v>
      </c>
      <c r="W17" s="5"/>
      <c r="X17" s="158" t="s">
        <v>115</v>
      </c>
      <c r="Y17" s="158" t="s">
        <v>158</v>
      </c>
      <c r="Z17" s="5" t="s">
        <v>155</v>
      </c>
    </row>
    <row r="18" spans="1:26" ht="60" x14ac:dyDescent="0.25">
      <c r="A18" s="4" t="s">
        <v>632</v>
      </c>
      <c r="B18" s="146">
        <f>searchValues!E24</f>
        <v>0</v>
      </c>
      <c r="C18" s="147" t="s">
        <v>387</v>
      </c>
      <c r="D18" s="148" t="s">
        <v>381</v>
      </c>
      <c r="E18" s="148">
        <f>searchValues!F24</f>
        <v>0</v>
      </c>
      <c r="F18" s="147"/>
      <c r="G18" s="44" t="s">
        <v>790</v>
      </c>
      <c r="H18" s="148" t="s">
        <v>220</v>
      </c>
      <c r="I18" s="148" t="s">
        <v>109</v>
      </c>
      <c r="J18" s="44" t="s">
        <v>383</v>
      </c>
      <c r="K18" s="148" t="s">
        <v>382</v>
      </c>
      <c r="L18" s="150"/>
      <c r="M18" s="21"/>
      <c r="N18" s="152"/>
      <c r="O18" s="153"/>
      <c r="P18" s="155" t="s">
        <v>163</v>
      </c>
      <c r="Q18" s="155"/>
      <c r="R18" s="156">
        <f>searchValues!E24</f>
        <v>0</v>
      </c>
      <c r="S18" s="156">
        <f>searchValues!E24+365</f>
        <v>365</v>
      </c>
      <c r="T18" s="156">
        <f>searchValues!E24</f>
        <v>0</v>
      </c>
      <c r="U18" s="155"/>
      <c r="V18" s="155" t="s">
        <v>162</v>
      </c>
      <c r="W18" s="5"/>
      <c r="X18" s="158" t="s">
        <v>115</v>
      </c>
      <c r="Y18" s="158" t="s">
        <v>158</v>
      </c>
      <c r="Z18" s="5" t="s">
        <v>156</v>
      </c>
    </row>
    <row r="19" spans="1:26" ht="60" x14ac:dyDescent="0.25">
      <c r="A19" s="4" t="s">
        <v>633</v>
      </c>
      <c r="B19" s="146">
        <f ca="1">searchValues!E25</f>
        <v>44326</v>
      </c>
      <c r="C19" s="147" t="s">
        <v>387</v>
      </c>
      <c r="D19" s="148" t="s">
        <v>381</v>
      </c>
      <c r="E19" s="148" t="str">
        <f>searchValues!F25</f>
        <v>gCEhRbtRp Automation</v>
      </c>
      <c r="F19" s="147"/>
      <c r="G19" s="44" t="s">
        <v>790</v>
      </c>
      <c r="H19" s="148" t="s">
        <v>220</v>
      </c>
      <c r="I19" s="148" t="s">
        <v>109</v>
      </c>
      <c r="J19" s="44" t="s">
        <v>383</v>
      </c>
      <c r="K19" s="148" t="s">
        <v>382</v>
      </c>
      <c r="L19" s="150"/>
      <c r="M19" s="21"/>
      <c r="N19" s="152"/>
      <c r="O19" s="153"/>
      <c r="P19" s="155" t="s">
        <v>163</v>
      </c>
      <c r="Q19" s="155"/>
      <c r="R19" s="156">
        <f ca="1">searchValues!E25</f>
        <v>44326</v>
      </c>
      <c r="S19" s="156">
        <f ca="1">searchValues!E25+365</f>
        <v>44691</v>
      </c>
      <c r="T19" s="156">
        <f ca="1">searchValues!E25</f>
        <v>44326</v>
      </c>
      <c r="U19" s="155"/>
      <c r="V19" s="155" t="s">
        <v>159</v>
      </c>
      <c r="W19" s="5"/>
      <c r="X19" s="158" t="s">
        <v>115</v>
      </c>
      <c r="Y19" s="158" t="s">
        <v>158</v>
      </c>
      <c r="Z19" s="5" t="s">
        <v>157</v>
      </c>
    </row>
    <row r="20" spans="1:26" ht="60" x14ac:dyDescent="0.25">
      <c r="A20" s="4" t="s">
        <v>634</v>
      </c>
      <c r="B20" s="146">
        <f>searchValues!E26</f>
        <v>0</v>
      </c>
      <c r="C20" s="147" t="s">
        <v>387</v>
      </c>
      <c r="D20" s="148" t="s">
        <v>381</v>
      </c>
      <c r="E20" s="148">
        <f>searchValues!F26</f>
        <v>0</v>
      </c>
      <c r="F20" s="147"/>
      <c r="G20" s="44" t="s">
        <v>790</v>
      </c>
      <c r="H20" s="148" t="s">
        <v>220</v>
      </c>
      <c r="I20" s="148" t="s">
        <v>109</v>
      </c>
      <c r="J20" s="44" t="s">
        <v>383</v>
      </c>
      <c r="K20" s="148" t="s">
        <v>382</v>
      </c>
      <c r="L20" s="150"/>
      <c r="M20" s="21"/>
      <c r="N20" s="152"/>
      <c r="O20" s="153"/>
      <c r="P20" s="155" t="s">
        <v>163</v>
      </c>
      <c r="Q20" s="155"/>
      <c r="R20" s="156">
        <f>searchValues!E26</f>
        <v>0</v>
      </c>
      <c r="S20" s="156">
        <f>searchValues!E26+365</f>
        <v>365</v>
      </c>
      <c r="T20" s="156">
        <f>searchValues!E26</f>
        <v>0</v>
      </c>
      <c r="U20" s="155"/>
      <c r="V20" s="155" t="s">
        <v>161</v>
      </c>
      <c r="W20" s="5"/>
      <c r="X20" s="158" t="s">
        <v>115</v>
      </c>
      <c r="Y20" s="158" t="s">
        <v>158</v>
      </c>
      <c r="Z20" s="5" t="s">
        <v>155</v>
      </c>
    </row>
    <row r="21" spans="1:26" ht="60" x14ac:dyDescent="0.25">
      <c r="A21" s="4" t="s">
        <v>635</v>
      </c>
      <c r="B21" s="146">
        <f ca="1">searchValues!E27</f>
        <v>44326</v>
      </c>
      <c r="C21" s="147" t="s">
        <v>387</v>
      </c>
      <c r="D21" s="148" t="s">
        <v>381</v>
      </c>
      <c r="E21" s="148" t="str">
        <f>searchValues!F27</f>
        <v>huSeGebZT Automation</v>
      </c>
      <c r="F21" s="147"/>
      <c r="G21" s="44" t="s">
        <v>790</v>
      </c>
      <c r="H21" s="148" t="s">
        <v>220</v>
      </c>
      <c r="I21" s="148" t="s">
        <v>109</v>
      </c>
      <c r="J21" s="44" t="s">
        <v>383</v>
      </c>
      <c r="K21" s="148" t="s">
        <v>382</v>
      </c>
      <c r="L21" s="150"/>
      <c r="M21" s="21"/>
      <c r="N21" s="152"/>
      <c r="O21" s="153"/>
      <c r="P21" s="155" t="s">
        <v>163</v>
      </c>
      <c r="Q21" s="155"/>
      <c r="R21" s="156">
        <f ca="1">searchValues!E27</f>
        <v>44326</v>
      </c>
      <c r="S21" s="156">
        <f ca="1">searchValues!E27+365</f>
        <v>44691</v>
      </c>
      <c r="T21" s="156">
        <f ca="1">searchValues!E27</f>
        <v>44326</v>
      </c>
      <c r="U21" s="155"/>
      <c r="V21" s="155" t="s">
        <v>162</v>
      </c>
      <c r="W21" s="5"/>
      <c r="X21" s="158" t="s">
        <v>115</v>
      </c>
      <c r="Y21" s="158" t="s">
        <v>158</v>
      </c>
      <c r="Z21" s="5" t="s">
        <v>156</v>
      </c>
    </row>
    <row r="22" spans="1:26" ht="60" x14ac:dyDescent="0.25">
      <c r="A22" s="4" t="s">
        <v>636</v>
      </c>
      <c r="B22" s="146">
        <f ca="1">searchValues!E28</f>
        <v>44326</v>
      </c>
      <c r="C22" s="147" t="s">
        <v>387</v>
      </c>
      <c r="D22" s="148" t="s">
        <v>381</v>
      </c>
      <c r="E22" s="148" t="str">
        <f>searchValues!F28</f>
        <v>wbGIMySal Automation</v>
      </c>
      <c r="F22" s="147"/>
      <c r="G22" s="44" t="s">
        <v>790</v>
      </c>
      <c r="H22" s="148" t="s">
        <v>220</v>
      </c>
      <c r="I22" s="148" t="s">
        <v>109</v>
      </c>
      <c r="J22" s="44" t="s">
        <v>383</v>
      </c>
      <c r="K22" s="148" t="s">
        <v>382</v>
      </c>
      <c r="L22" s="150"/>
      <c r="M22" s="21"/>
      <c r="N22" s="152"/>
      <c r="O22" s="153"/>
      <c r="P22" s="155" t="s">
        <v>163</v>
      </c>
      <c r="Q22" s="155"/>
      <c r="R22" s="156">
        <f ca="1">searchValues!E28</f>
        <v>44326</v>
      </c>
      <c r="S22" s="156">
        <f ca="1">searchValues!E28+365</f>
        <v>44691</v>
      </c>
      <c r="T22" s="156">
        <f ca="1">searchValues!E28</f>
        <v>44326</v>
      </c>
      <c r="U22" s="155"/>
      <c r="V22" s="155" t="s">
        <v>159</v>
      </c>
      <c r="W22" s="5"/>
      <c r="X22" s="158" t="s">
        <v>115</v>
      </c>
      <c r="Y22" s="158" t="s">
        <v>158</v>
      </c>
      <c r="Z22" s="5" t="s">
        <v>157</v>
      </c>
    </row>
    <row r="23" spans="1:26" ht="60" x14ac:dyDescent="0.25">
      <c r="A23" s="4" t="s">
        <v>637</v>
      </c>
      <c r="B23" s="146">
        <f ca="1">searchValues!E29</f>
        <v>44326</v>
      </c>
      <c r="C23" s="147" t="s">
        <v>387</v>
      </c>
      <c r="D23" s="148" t="s">
        <v>381</v>
      </c>
      <c r="E23" s="148" t="str">
        <f>searchValues!F29</f>
        <v>memqcVIRh Automation</v>
      </c>
      <c r="F23" s="147"/>
      <c r="G23" s="44" t="s">
        <v>790</v>
      </c>
      <c r="H23" s="148" t="s">
        <v>220</v>
      </c>
      <c r="I23" s="148" t="s">
        <v>109</v>
      </c>
      <c r="J23" s="44" t="s">
        <v>383</v>
      </c>
      <c r="K23" s="148" t="s">
        <v>382</v>
      </c>
      <c r="L23" s="150"/>
      <c r="M23" s="21"/>
      <c r="N23" s="152"/>
      <c r="O23" s="153"/>
      <c r="P23" s="155" t="s">
        <v>163</v>
      </c>
      <c r="Q23" s="155"/>
      <c r="R23" s="156">
        <f ca="1">searchValues!E29</f>
        <v>44326</v>
      </c>
      <c r="S23" s="156">
        <f ca="1">searchValues!E29+365</f>
        <v>44691</v>
      </c>
      <c r="T23" s="156">
        <f ca="1">searchValues!E29</f>
        <v>44326</v>
      </c>
      <c r="U23" s="155"/>
      <c r="V23" s="155" t="s">
        <v>161</v>
      </c>
      <c r="W23" s="5"/>
      <c r="X23" s="158" t="s">
        <v>115</v>
      </c>
      <c r="Y23" s="158" t="s">
        <v>158</v>
      </c>
      <c r="Z23" s="5" t="s">
        <v>155</v>
      </c>
    </row>
    <row r="24" spans="1:26" ht="60" x14ac:dyDescent="0.25">
      <c r="A24" s="4" t="s">
        <v>638</v>
      </c>
      <c r="B24" s="146">
        <f ca="1">searchValues!E30</f>
        <v>44326</v>
      </c>
      <c r="C24" s="147" t="s">
        <v>387</v>
      </c>
      <c r="D24" s="148" t="s">
        <v>381</v>
      </c>
      <c r="E24" s="148" t="str">
        <f>searchValues!F30</f>
        <v>wuHMIRHgH Automation</v>
      </c>
      <c r="F24" s="147"/>
      <c r="G24" s="44" t="s">
        <v>790</v>
      </c>
      <c r="H24" s="148" t="s">
        <v>220</v>
      </c>
      <c r="I24" s="148" t="s">
        <v>109</v>
      </c>
      <c r="J24" s="44" t="s">
        <v>383</v>
      </c>
      <c r="K24" s="148" t="s">
        <v>382</v>
      </c>
      <c r="L24" s="150"/>
      <c r="M24" s="21"/>
      <c r="N24" s="152"/>
      <c r="O24" s="153"/>
      <c r="P24" s="155" t="s">
        <v>163</v>
      </c>
      <c r="Q24" s="155"/>
      <c r="R24" s="156">
        <f ca="1">searchValues!E30</f>
        <v>44326</v>
      </c>
      <c r="S24" s="156">
        <f ca="1">searchValues!E30+365</f>
        <v>44691</v>
      </c>
      <c r="T24" s="156">
        <f ca="1">searchValues!E30</f>
        <v>44326</v>
      </c>
      <c r="U24" s="155"/>
      <c r="V24" s="155" t="s">
        <v>162</v>
      </c>
      <c r="W24" s="5"/>
      <c r="X24" s="158" t="s">
        <v>115</v>
      </c>
      <c r="Y24" s="158" t="s">
        <v>158</v>
      </c>
      <c r="Z24" s="5" t="s">
        <v>156</v>
      </c>
    </row>
    <row r="25" spans="1:26" ht="60" x14ac:dyDescent="0.25">
      <c r="A25" s="4" t="s">
        <v>639</v>
      </c>
      <c r="B25" s="146">
        <f ca="1">searchValues!E31</f>
        <v>44326</v>
      </c>
      <c r="C25" s="147" t="s">
        <v>387</v>
      </c>
      <c r="D25" s="148" t="s">
        <v>381</v>
      </c>
      <c r="E25" s="148" t="str">
        <f>searchValues!F31</f>
        <v>quSpHlyiP Automation</v>
      </c>
      <c r="F25" s="147"/>
      <c r="G25" s="44" t="s">
        <v>790</v>
      </c>
      <c r="H25" s="148" t="s">
        <v>220</v>
      </c>
      <c r="I25" s="148" t="s">
        <v>109</v>
      </c>
      <c r="J25" s="44" t="s">
        <v>383</v>
      </c>
      <c r="K25" s="148" t="s">
        <v>382</v>
      </c>
      <c r="L25" s="150"/>
      <c r="M25" s="21"/>
      <c r="N25" s="152"/>
      <c r="O25" s="153"/>
      <c r="P25" s="155" t="s">
        <v>163</v>
      </c>
      <c r="Q25" s="155"/>
      <c r="R25" s="156">
        <f ca="1">searchValues!E31</f>
        <v>44326</v>
      </c>
      <c r="S25" s="156">
        <f ca="1">searchValues!E31+365</f>
        <v>44691</v>
      </c>
      <c r="T25" s="156">
        <f ca="1">searchValues!E31</f>
        <v>44326</v>
      </c>
      <c r="U25" s="155"/>
      <c r="V25" s="155" t="s">
        <v>159</v>
      </c>
      <c r="W25" s="5"/>
      <c r="X25" s="158" t="s">
        <v>115</v>
      </c>
      <c r="Y25" s="158" t="s">
        <v>158</v>
      </c>
      <c r="Z25" s="5" t="s">
        <v>157</v>
      </c>
    </row>
    <row r="26" spans="1:26" ht="60" x14ac:dyDescent="0.25">
      <c r="A26" s="4" t="s">
        <v>640</v>
      </c>
      <c r="B26" s="146">
        <f ca="1">searchValues!E32</f>
        <v>44326</v>
      </c>
      <c r="C26" s="147" t="s">
        <v>387</v>
      </c>
      <c r="D26" s="148" t="s">
        <v>381</v>
      </c>
      <c r="E26" s="148" t="str">
        <f>searchValues!F32</f>
        <v>ZfKElzPIh Automation</v>
      </c>
      <c r="F26" s="147"/>
      <c r="G26" s="44" t="s">
        <v>790</v>
      </c>
      <c r="H26" s="148" t="s">
        <v>220</v>
      </c>
      <c r="I26" s="148" t="s">
        <v>109</v>
      </c>
      <c r="J26" s="44" t="s">
        <v>383</v>
      </c>
      <c r="K26" s="148" t="s">
        <v>382</v>
      </c>
      <c r="L26" s="150"/>
      <c r="M26" s="21"/>
      <c r="N26" s="152"/>
      <c r="O26" s="153"/>
      <c r="P26" s="155" t="s">
        <v>163</v>
      </c>
      <c r="Q26" s="155"/>
      <c r="R26" s="156">
        <f ca="1">searchValues!E32</f>
        <v>44326</v>
      </c>
      <c r="S26" s="156">
        <f ca="1">searchValues!E32+365</f>
        <v>44691</v>
      </c>
      <c r="T26" s="156">
        <f ca="1">searchValues!E32</f>
        <v>44326</v>
      </c>
      <c r="U26" s="155"/>
      <c r="V26" s="155" t="s">
        <v>161</v>
      </c>
      <c r="W26" s="5"/>
      <c r="X26" s="158" t="s">
        <v>115</v>
      </c>
      <c r="Y26" s="158" t="s">
        <v>158</v>
      </c>
      <c r="Z26" s="5" t="s">
        <v>155</v>
      </c>
    </row>
    <row r="27" spans="1:26" ht="60" x14ac:dyDescent="0.25">
      <c r="A27" s="4" t="s">
        <v>641</v>
      </c>
      <c r="B27" s="146">
        <f ca="1">searchValues!E33</f>
        <v>44326</v>
      </c>
      <c r="C27" s="147" t="s">
        <v>387</v>
      </c>
      <c r="D27" s="148" t="s">
        <v>381</v>
      </c>
      <c r="E27" s="148" t="str">
        <f>searchValues!F33</f>
        <v>gfORjxfCj Automation</v>
      </c>
      <c r="F27" s="147"/>
      <c r="G27" s="44" t="s">
        <v>790</v>
      </c>
      <c r="H27" s="148" t="s">
        <v>220</v>
      </c>
      <c r="I27" s="148" t="s">
        <v>109</v>
      </c>
      <c r="J27" s="44" t="s">
        <v>383</v>
      </c>
      <c r="K27" s="148" t="s">
        <v>382</v>
      </c>
      <c r="L27" s="150"/>
      <c r="M27" s="21"/>
      <c r="N27" s="152"/>
      <c r="O27" s="153"/>
      <c r="P27" s="155" t="s">
        <v>163</v>
      </c>
      <c r="Q27" s="155"/>
      <c r="R27" s="156">
        <f ca="1">searchValues!E33</f>
        <v>44326</v>
      </c>
      <c r="S27" s="156">
        <f ca="1">searchValues!E33+365</f>
        <v>44691</v>
      </c>
      <c r="T27" s="156">
        <f ca="1">searchValues!E33</f>
        <v>44326</v>
      </c>
      <c r="U27" s="155"/>
      <c r="V27" s="155" t="s">
        <v>162</v>
      </c>
      <c r="W27" s="5"/>
      <c r="X27" s="158" t="s">
        <v>115</v>
      </c>
      <c r="Y27" s="158" t="s">
        <v>158</v>
      </c>
      <c r="Z27" s="5" t="s">
        <v>156</v>
      </c>
    </row>
    <row r="28" spans="1:26" ht="60" x14ac:dyDescent="0.25">
      <c r="A28" s="4" t="s">
        <v>642</v>
      </c>
      <c r="B28" s="146">
        <f ca="1">searchValues!E34</f>
        <v>44326</v>
      </c>
      <c r="C28" s="147" t="s">
        <v>387</v>
      </c>
      <c r="D28" s="148" t="s">
        <v>381</v>
      </c>
      <c r="E28" s="148" t="str">
        <f>searchValues!F34</f>
        <v>iRByncFsF Automation</v>
      </c>
      <c r="F28" s="147"/>
      <c r="G28" s="44" t="s">
        <v>790</v>
      </c>
      <c r="H28" s="148" t="s">
        <v>220</v>
      </c>
      <c r="I28" s="148" t="s">
        <v>109</v>
      </c>
      <c r="J28" s="44" t="s">
        <v>383</v>
      </c>
      <c r="K28" s="148" t="s">
        <v>382</v>
      </c>
      <c r="L28" s="150"/>
      <c r="M28" s="21"/>
      <c r="N28" s="152"/>
      <c r="O28" s="153"/>
      <c r="P28" s="155" t="s">
        <v>163</v>
      </c>
      <c r="Q28" s="155"/>
      <c r="R28" s="156">
        <f ca="1">searchValues!E34</f>
        <v>44326</v>
      </c>
      <c r="S28" s="156">
        <f ca="1">searchValues!E34+365</f>
        <v>44691</v>
      </c>
      <c r="T28" s="156">
        <f ca="1">searchValues!E34</f>
        <v>44326</v>
      </c>
      <c r="U28" s="155"/>
      <c r="V28" s="155" t="s">
        <v>159</v>
      </c>
      <c r="W28" s="5"/>
      <c r="X28" s="158" t="s">
        <v>115</v>
      </c>
      <c r="Y28" s="158" t="s">
        <v>158</v>
      </c>
      <c r="Z28" s="5" t="s">
        <v>157</v>
      </c>
    </row>
    <row r="29" spans="1:26" ht="60" x14ac:dyDescent="0.25">
      <c r="A29" s="4" t="s">
        <v>643</v>
      </c>
      <c r="B29" s="146">
        <f>searchValues!E35</f>
        <v>0</v>
      </c>
      <c r="C29" s="147" t="s">
        <v>387</v>
      </c>
      <c r="D29" s="148" t="s">
        <v>381</v>
      </c>
      <c r="E29" s="148">
        <f>searchValues!F35</f>
        <v>0</v>
      </c>
      <c r="F29" s="147"/>
      <c r="G29" s="44" t="s">
        <v>790</v>
      </c>
      <c r="H29" s="148" t="s">
        <v>220</v>
      </c>
      <c r="I29" s="148" t="s">
        <v>109</v>
      </c>
      <c r="J29" s="44" t="s">
        <v>383</v>
      </c>
      <c r="K29" s="148" t="s">
        <v>382</v>
      </c>
      <c r="L29" s="150"/>
      <c r="M29" s="21"/>
      <c r="N29" s="152"/>
      <c r="O29" s="153"/>
      <c r="P29" s="155" t="s">
        <v>163</v>
      </c>
      <c r="Q29" s="155"/>
      <c r="R29" s="156">
        <f>searchValues!E35</f>
        <v>0</v>
      </c>
      <c r="S29" s="156">
        <f>searchValues!E35+365</f>
        <v>365</v>
      </c>
      <c r="T29" s="156">
        <f>searchValues!E35</f>
        <v>0</v>
      </c>
      <c r="U29" s="155"/>
      <c r="V29" s="155" t="s">
        <v>161</v>
      </c>
      <c r="W29" s="5"/>
      <c r="X29" s="158" t="s">
        <v>115</v>
      </c>
      <c r="Y29" s="158" t="s">
        <v>158</v>
      </c>
      <c r="Z29" s="5" t="s">
        <v>155</v>
      </c>
    </row>
    <row r="30" spans="1:26" ht="60" x14ac:dyDescent="0.25">
      <c r="A30" s="4" t="s">
        <v>644</v>
      </c>
      <c r="B30" s="146">
        <f>searchValues!E36</f>
        <v>0</v>
      </c>
      <c r="C30" s="147" t="s">
        <v>387</v>
      </c>
      <c r="D30" s="148" t="s">
        <v>381</v>
      </c>
      <c r="E30" s="148">
        <f>searchValues!F36</f>
        <v>0</v>
      </c>
      <c r="F30" s="147"/>
      <c r="G30" s="44" t="s">
        <v>790</v>
      </c>
      <c r="H30" s="148" t="s">
        <v>220</v>
      </c>
      <c r="I30" s="148" t="s">
        <v>109</v>
      </c>
      <c r="J30" s="44" t="s">
        <v>383</v>
      </c>
      <c r="K30" s="148" t="s">
        <v>382</v>
      </c>
      <c r="L30" s="150"/>
      <c r="M30" s="21"/>
      <c r="N30" s="152"/>
      <c r="O30" s="153"/>
      <c r="P30" s="155" t="s">
        <v>163</v>
      </c>
      <c r="Q30" s="155"/>
      <c r="R30" s="156">
        <f>searchValues!E36</f>
        <v>0</v>
      </c>
      <c r="S30" s="156">
        <f>searchValues!E36+365</f>
        <v>365</v>
      </c>
      <c r="T30" s="156">
        <f>searchValues!E36</f>
        <v>0</v>
      </c>
      <c r="U30" s="155"/>
      <c r="V30" s="155" t="s">
        <v>162</v>
      </c>
      <c r="W30" s="5"/>
      <c r="X30" s="158" t="s">
        <v>115</v>
      </c>
      <c r="Y30" s="158" t="s">
        <v>158</v>
      </c>
      <c r="Z30" s="5" t="s">
        <v>156</v>
      </c>
    </row>
    <row r="31" spans="1:26" ht="60" x14ac:dyDescent="0.25">
      <c r="A31" s="4" t="s">
        <v>645</v>
      </c>
      <c r="B31" s="146">
        <f>searchValues!E37</f>
        <v>0</v>
      </c>
      <c r="C31" s="147" t="s">
        <v>387</v>
      </c>
      <c r="D31" s="148" t="s">
        <v>381</v>
      </c>
      <c r="E31" s="148">
        <f>searchValues!F37</f>
        <v>0</v>
      </c>
      <c r="F31" s="147"/>
      <c r="G31" s="44" t="s">
        <v>790</v>
      </c>
      <c r="H31" s="148" t="s">
        <v>220</v>
      </c>
      <c r="I31" s="148" t="s">
        <v>109</v>
      </c>
      <c r="J31" s="44" t="s">
        <v>383</v>
      </c>
      <c r="K31" s="148" t="s">
        <v>382</v>
      </c>
      <c r="L31" s="150"/>
      <c r="M31" s="21"/>
      <c r="N31" s="152"/>
      <c r="O31" s="153"/>
      <c r="P31" s="155" t="s">
        <v>163</v>
      </c>
      <c r="Q31" s="155"/>
      <c r="R31" s="156">
        <f>searchValues!E37</f>
        <v>0</v>
      </c>
      <c r="S31" s="156">
        <f>searchValues!E37+365</f>
        <v>365</v>
      </c>
      <c r="T31" s="156">
        <f>searchValues!E37</f>
        <v>0</v>
      </c>
      <c r="U31" s="155"/>
      <c r="V31" s="155" t="s">
        <v>159</v>
      </c>
      <c r="W31" s="5"/>
      <c r="X31" s="158" t="s">
        <v>115</v>
      </c>
      <c r="Y31" s="158" t="s">
        <v>158</v>
      </c>
      <c r="Z31" s="5" t="s">
        <v>157</v>
      </c>
    </row>
    <row r="32" spans="1:26" ht="60" x14ac:dyDescent="0.25">
      <c r="A32" s="4" t="s">
        <v>646</v>
      </c>
      <c r="B32" s="146">
        <f>searchValues!E38</f>
        <v>0</v>
      </c>
      <c r="C32" s="147" t="s">
        <v>387</v>
      </c>
      <c r="D32" s="148" t="s">
        <v>381</v>
      </c>
      <c r="E32" s="148">
        <f>searchValues!F38</f>
        <v>0</v>
      </c>
      <c r="F32" s="147"/>
      <c r="G32" s="44" t="s">
        <v>790</v>
      </c>
      <c r="H32" s="148" t="s">
        <v>220</v>
      </c>
      <c r="I32" s="148" t="s">
        <v>109</v>
      </c>
      <c r="J32" s="44" t="s">
        <v>383</v>
      </c>
      <c r="K32" s="148" t="s">
        <v>382</v>
      </c>
      <c r="L32" s="150"/>
      <c r="M32" s="21"/>
      <c r="N32" s="152"/>
      <c r="O32" s="153"/>
      <c r="P32" s="155" t="s">
        <v>163</v>
      </c>
      <c r="Q32" s="155"/>
      <c r="R32" s="156">
        <f>searchValues!E38</f>
        <v>0</v>
      </c>
      <c r="S32" s="156">
        <f>searchValues!E38+365</f>
        <v>365</v>
      </c>
      <c r="T32" s="156">
        <f>searchValues!E38</f>
        <v>0</v>
      </c>
      <c r="U32" s="155"/>
      <c r="V32" s="155" t="s">
        <v>161</v>
      </c>
      <c r="W32" s="5"/>
      <c r="X32" s="158" t="s">
        <v>115</v>
      </c>
      <c r="Y32" s="158" t="s">
        <v>158</v>
      </c>
      <c r="Z32" s="5" t="s">
        <v>155</v>
      </c>
    </row>
    <row r="33" spans="1:26" ht="60" x14ac:dyDescent="0.25">
      <c r="A33" s="4" t="s">
        <v>647</v>
      </c>
      <c r="B33" s="146">
        <f>searchValues!E39</f>
        <v>0</v>
      </c>
      <c r="C33" s="147" t="s">
        <v>387</v>
      </c>
      <c r="D33" s="148" t="s">
        <v>381</v>
      </c>
      <c r="E33" s="148">
        <f>searchValues!F39</f>
        <v>0</v>
      </c>
      <c r="F33" s="147"/>
      <c r="G33" s="44" t="s">
        <v>790</v>
      </c>
      <c r="H33" s="148" t="s">
        <v>220</v>
      </c>
      <c r="I33" s="148" t="s">
        <v>109</v>
      </c>
      <c r="J33" s="44" t="s">
        <v>383</v>
      </c>
      <c r="K33" s="148" t="s">
        <v>382</v>
      </c>
      <c r="L33" s="150"/>
      <c r="M33" s="21"/>
      <c r="N33" s="152"/>
      <c r="O33" s="153"/>
      <c r="P33" s="155" t="s">
        <v>163</v>
      </c>
      <c r="Q33" s="155"/>
      <c r="R33" s="156">
        <f>searchValues!E39</f>
        <v>0</v>
      </c>
      <c r="S33" s="156">
        <f>searchValues!E39+365</f>
        <v>365</v>
      </c>
      <c r="T33" s="156">
        <f>searchValues!E39</f>
        <v>0</v>
      </c>
      <c r="U33" s="155"/>
      <c r="V33" s="155" t="s">
        <v>162</v>
      </c>
      <c r="W33" s="5"/>
      <c r="X33" s="158" t="s">
        <v>115</v>
      </c>
      <c r="Y33" s="158" t="s">
        <v>158</v>
      </c>
      <c r="Z33" s="5" t="s">
        <v>156</v>
      </c>
    </row>
    <row r="34" spans="1:26" ht="60" x14ac:dyDescent="0.25">
      <c r="A34" s="4" t="s">
        <v>648</v>
      </c>
      <c r="B34" s="146">
        <f>searchValues!E40-2</f>
        <v>-2</v>
      </c>
      <c r="C34" s="147" t="s">
        <v>387</v>
      </c>
      <c r="D34" s="148" t="s">
        <v>381</v>
      </c>
      <c r="E34" s="148" t="str">
        <f>searchValues!F40</f>
        <v>SfMfoQNLq Automation</v>
      </c>
      <c r="F34" s="147"/>
      <c r="G34" s="44" t="s">
        <v>790</v>
      </c>
      <c r="H34" s="148" t="s">
        <v>220</v>
      </c>
      <c r="I34" s="148" t="s">
        <v>109</v>
      </c>
      <c r="J34" s="44" t="s">
        <v>383</v>
      </c>
      <c r="K34" s="148" t="s">
        <v>382</v>
      </c>
      <c r="L34" s="150"/>
      <c r="M34" s="21"/>
      <c r="N34" s="152"/>
      <c r="O34" s="153"/>
      <c r="P34" s="155" t="s">
        <v>163</v>
      </c>
      <c r="Q34" s="155"/>
      <c r="R34" s="156">
        <f>searchValues!E40</f>
        <v>0</v>
      </c>
      <c r="S34" s="156">
        <f>searchValues!E40+365</f>
        <v>365</v>
      </c>
      <c r="T34" s="156">
        <f>searchValues!E40</f>
        <v>0</v>
      </c>
      <c r="U34" s="155"/>
      <c r="V34" s="155" t="s">
        <v>159</v>
      </c>
      <c r="W34" s="5"/>
      <c r="X34" s="158" t="s">
        <v>115</v>
      </c>
      <c r="Y34" s="158" t="s">
        <v>158</v>
      </c>
      <c r="Z34" s="5" t="s">
        <v>157</v>
      </c>
    </row>
    <row r="35" spans="1:26" ht="60" x14ac:dyDescent="0.25">
      <c r="A35" s="4" t="s">
        <v>649</v>
      </c>
      <c r="B35" s="146">
        <f ca="1">searchValues!E41+2</f>
        <v>44328</v>
      </c>
      <c r="C35" s="147" t="s">
        <v>387</v>
      </c>
      <c r="D35" s="148" t="s">
        <v>381</v>
      </c>
      <c r="E35" s="148" t="str">
        <f>searchValues!F41</f>
        <v>WHiSgaUni Automation</v>
      </c>
      <c r="F35" s="147"/>
      <c r="G35" s="44" t="s">
        <v>790</v>
      </c>
      <c r="H35" s="148" t="s">
        <v>220</v>
      </c>
      <c r="I35" s="148" t="s">
        <v>109</v>
      </c>
      <c r="J35" s="44" t="s">
        <v>383</v>
      </c>
      <c r="K35" s="148" t="s">
        <v>382</v>
      </c>
      <c r="L35" s="150"/>
      <c r="M35" s="21"/>
      <c r="N35" s="152"/>
      <c r="O35" s="153"/>
      <c r="P35" s="155" t="s">
        <v>163</v>
      </c>
      <c r="Q35" s="155"/>
      <c r="R35" s="156">
        <f ca="1">searchValues!E41</f>
        <v>44326</v>
      </c>
      <c r="S35" s="156">
        <f ca="1">searchValues!E41+365</f>
        <v>44691</v>
      </c>
      <c r="T35" s="156">
        <f ca="1">searchValues!E41</f>
        <v>44326</v>
      </c>
      <c r="U35" s="155"/>
      <c r="V35" s="155" t="s">
        <v>161</v>
      </c>
      <c r="W35" s="5"/>
      <c r="X35" s="158" t="s">
        <v>115</v>
      </c>
      <c r="Y35" s="158" t="s">
        <v>158</v>
      </c>
      <c r="Z35" s="5" t="s">
        <v>155</v>
      </c>
    </row>
    <row r="36" spans="1:26" ht="60" x14ac:dyDescent="0.25">
      <c r="A36" s="4" t="s">
        <v>650</v>
      </c>
      <c r="B36" s="146">
        <f>searchValues!E42</f>
        <v>0</v>
      </c>
      <c r="C36" s="147" t="s">
        <v>384</v>
      </c>
      <c r="D36" s="148" t="s">
        <v>381</v>
      </c>
      <c r="E36" s="148">
        <f>searchValues!F42</f>
        <v>0</v>
      </c>
      <c r="F36" s="147"/>
      <c r="G36" s="44" t="s">
        <v>790</v>
      </c>
      <c r="H36" s="148" t="s">
        <v>220</v>
      </c>
      <c r="I36" s="148" t="s">
        <v>109</v>
      </c>
      <c r="J36" s="44" t="s">
        <v>383</v>
      </c>
      <c r="K36" s="148" t="s">
        <v>382</v>
      </c>
      <c r="L36" s="150"/>
      <c r="M36" s="21"/>
      <c r="N36" s="152"/>
      <c r="O36" s="153"/>
      <c r="P36" s="155" t="s">
        <v>163</v>
      </c>
      <c r="Q36" s="155"/>
      <c r="R36" s="156">
        <f>searchValues!E42</f>
        <v>0</v>
      </c>
      <c r="S36" s="156">
        <f>searchValues!E42+365</f>
        <v>365</v>
      </c>
      <c r="T36" s="156">
        <f>searchValues!E42</f>
        <v>0</v>
      </c>
      <c r="U36" s="155"/>
      <c r="V36" s="155" t="s">
        <v>162</v>
      </c>
      <c r="W36" s="5"/>
      <c r="X36" s="158" t="s">
        <v>115</v>
      </c>
      <c r="Y36" s="158" t="s">
        <v>158</v>
      </c>
      <c r="Z36" s="5" t="s">
        <v>156</v>
      </c>
    </row>
    <row r="37" spans="1:26" ht="60" x14ac:dyDescent="0.25">
      <c r="A37" s="4" t="s">
        <v>651</v>
      </c>
      <c r="B37" s="146">
        <f>searchValues!E43</f>
        <v>0</v>
      </c>
      <c r="C37" s="147" t="s">
        <v>386</v>
      </c>
      <c r="D37" s="148" t="s">
        <v>381</v>
      </c>
      <c r="E37" s="148">
        <f>searchValues!F43</f>
        <v>0</v>
      </c>
      <c r="F37" s="147"/>
      <c r="G37" s="44" t="s">
        <v>790</v>
      </c>
      <c r="H37" s="148" t="s">
        <v>220</v>
      </c>
      <c r="I37" s="148" t="s">
        <v>109</v>
      </c>
      <c r="J37" s="44" t="s">
        <v>383</v>
      </c>
      <c r="K37" s="148" t="s">
        <v>382</v>
      </c>
      <c r="L37" s="150"/>
      <c r="M37" s="21"/>
      <c r="N37" s="152"/>
      <c r="O37" s="153"/>
      <c r="P37" s="155" t="s">
        <v>163</v>
      </c>
      <c r="Q37" s="155"/>
      <c r="R37" s="156">
        <f>searchValues!E43</f>
        <v>0</v>
      </c>
      <c r="S37" s="156">
        <f>searchValues!E43+365</f>
        <v>365</v>
      </c>
      <c r="T37" s="156">
        <f>searchValues!E43</f>
        <v>0</v>
      </c>
      <c r="U37" s="155"/>
      <c r="V37" s="155" t="s">
        <v>159</v>
      </c>
      <c r="W37" s="5"/>
      <c r="X37" s="158" t="s">
        <v>115</v>
      </c>
      <c r="Y37" s="158" t="s">
        <v>158</v>
      </c>
      <c r="Z37" s="5" t="s">
        <v>157</v>
      </c>
    </row>
    <row r="38" spans="1:26" ht="60" x14ac:dyDescent="0.25">
      <c r="A38" s="4" t="s">
        <v>652</v>
      </c>
      <c r="B38" s="146">
        <f>searchValues!E44</f>
        <v>0</v>
      </c>
      <c r="C38" s="147" t="s">
        <v>387</v>
      </c>
      <c r="D38" s="148" t="s">
        <v>381</v>
      </c>
      <c r="E38" s="148">
        <f>searchValues!F44</f>
        <v>0</v>
      </c>
      <c r="F38" s="147" t="s">
        <v>776</v>
      </c>
      <c r="G38" s="44" t="s">
        <v>790</v>
      </c>
      <c r="H38" s="148" t="s">
        <v>220</v>
      </c>
      <c r="I38" s="148" t="s">
        <v>109</v>
      </c>
      <c r="J38" s="44" t="s">
        <v>383</v>
      </c>
      <c r="K38" s="148" t="s">
        <v>382</v>
      </c>
      <c r="L38" s="150"/>
      <c r="M38" s="21"/>
      <c r="N38" s="152"/>
      <c r="O38" s="153"/>
      <c r="P38" s="155" t="s">
        <v>163</v>
      </c>
      <c r="Q38" s="155"/>
      <c r="R38" s="156">
        <f>searchValues!E44</f>
        <v>0</v>
      </c>
      <c r="S38" s="156">
        <f>searchValues!E44+365</f>
        <v>365</v>
      </c>
      <c r="T38" s="156">
        <f>searchValues!E44</f>
        <v>0</v>
      </c>
      <c r="U38" s="155"/>
      <c r="V38" s="155" t="s">
        <v>161</v>
      </c>
      <c r="W38" s="5"/>
      <c r="X38" s="158" t="s">
        <v>115</v>
      </c>
      <c r="Y38" s="158" t="s">
        <v>158</v>
      </c>
      <c r="Z38" s="5" t="s">
        <v>155</v>
      </c>
    </row>
    <row r="39" spans="1:26" ht="60" x14ac:dyDescent="0.25">
      <c r="A39" s="4" t="s">
        <v>653</v>
      </c>
      <c r="B39" s="146">
        <f>searchValues!E45</f>
        <v>0</v>
      </c>
      <c r="C39" s="147" t="s">
        <v>387</v>
      </c>
      <c r="D39" s="148" t="s">
        <v>381</v>
      </c>
      <c r="E39" s="148">
        <f>searchValues!F45</f>
        <v>0</v>
      </c>
      <c r="F39" s="147" t="s">
        <v>777</v>
      </c>
      <c r="G39" s="44" t="s">
        <v>790</v>
      </c>
      <c r="H39" s="148" t="s">
        <v>220</v>
      </c>
      <c r="I39" s="148" t="s">
        <v>109</v>
      </c>
      <c r="J39" s="44" t="s">
        <v>383</v>
      </c>
      <c r="K39" s="148" t="s">
        <v>382</v>
      </c>
      <c r="L39" s="150"/>
      <c r="M39" s="21"/>
      <c r="N39" s="152"/>
      <c r="O39" s="153"/>
      <c r="P39" s="155" t="s">
        <v>163</v>
      </c>
      <c r="Q39" s="155"/>
      <c r="R39" s="156">
        <f>searchValues!E45</f>
        <v>0</v>
      </c>
      <c r="S39" s="156">
        <f>searchValues!E45+365</f>
        <v>365</v>
      </c>
      <c r="T39" s="156">
        <f>searchValues!E45</f>
        <v>0</v>
      </c>
      <c r="U39" s="155"/>
      <c r="V39" s="155" t="s">
        <v>162</v>
      </c>
      <c r="W39" s="5"/>
      <c r="X39" s="158" t="s">
        <v>115</v>
      </c>
      <c r="Y39" s="158" t="s">
        <v>158</v>
      </c>
      <c r="Z39" s="5" t="s">
        <v>156</v>
      </c>
    </row>
    <row r="40" spans="1:26" ht="60" x14ac:dyDescent="0.25">
      <c r="A40" s="4" t="s">
        <v>654</v>
      </c>
      <c r="B40" s="146">
        <f>searchValues!E46</f>
        <v>0</v>
      </c>
      <c r="C40" s="147" t="s">
        <v>387</v>
      </c>
      <c r="D40" s="148" t="s">
        <v>381</v>
      </c>
      <c r="E40" s="148">
        <f>searchValues!F46</f>
        <v>0</v>
      </c>
      <c r="F40" s="147" t="s">
        <v>139</v>
      </c>
      <c r="G40" s="44" t="s">
        <v>790</v>
      </c>
      <c r="H40" s="148" t="s">
        <v>220</v>
      </c>
      <c r="I40" s="148" t="s">
        <v>109</v>
      </c>
      <c r="J40" s="44" t="s">
        <v>383</v>
      </c>
      <c r="K40" s="148" t="s">
        <v>382</v>
      </c>
      <c r="L40" s="150"/>
      <c r="M40" s="21"/>
      <c r="N40" s="152"/>
      <c r="O40" s="153"/>
      <c r="P40" s="155" t="s">
        <v>163</v>
      </c>
      <c r="Q40" s="155"/>
      <c r="R40" s="156">
        <f>searchValues!E46</f>
        <v>0</v>
      </c>
      <c r="S40" s="156">
        <f>searchValues!E46+365</f>
        <v>365</v>
      </c>
      <c r="T40" s="156">
        <f>searchValues!E46</f>
        <v>0</v>
      </c>
      <c r="U40" s="155"/>
      <c r="V40" s="155" t="s">
        <v>159</v>
      </c>
      <c r="W40" s="5"/>
      <c r="X40" s="158" t="s">
        <v>115</v>
      </c>
      <c r="Y40" s="158" t="s">
        <v>158</v>
      </c>
      <c r="Z40" s="5" t="s">
        <v>157</v>
      </c>
    </row>
    <row r="41" spans="1:26" ht="60" x14ac:dyDescent="0.25">
      <c r="A41" s="4" t="s">
        <v>655</v>
      </c>
      <c r="B41" s="146">
        <f>searchValues!E47</f>
        <v>0</v>
      </c>
      <c r="C41" s="147" t="s">
        <v>387</v>
      </c>
      <c r="D41" s="148" t="s">
        <v>381</v>
      </c>
      <c r="E41" s="148">
        <f>searchValues!F47</f>
        <v>0</v>
      </c>
      <c r="F41" s="147"/>
      <c r="G41" s="44" t="s">
        <v>790</v>
      </c>
      <c r="H41" s="148" t="s">
        <v>220</v>
      </c>
      <c r="I41" s="148" t="s">
        <v>109</v>
      </c>
      <c r="J41" s="44" t="s">
        <v>383</v>
      </c>
      <c r="K41" s="148" t="s">
        <v>382</v>
      </c>
      <c r="L41" s="150"/>
      <c r="M41" s="21"/>
      <c r="N41" s="152" t="s">
        <v>384</v>
      </c>
      <c r="O41" s="153"/>
      <c r="P41" s="155" t="s">
        <v>163</v>
      </c>
      <c r="Q41" s="155"/>
      <c r="R41" s="156">
        <f>searchValues!E47</f>
        <v>0</v>
      </c>
      <c r="S41" s="156">
        <f>searchValues!E47+365</f>
        <v>365</v>
      </c>
      <c r="T41" s="156">
        <f>searchValues!E47</f>
        <v>0</v>
      </c>
      <c r="U41" s="155"/>
      <c r="V41" s="155" t="s">
        <v>161</v>
      </c>
      <c r="W41" s="5"/>
      <c r="X41" s="158" t="s">
        <v>115</v>
      </c>
      <c r="Y41" s="158" t="s">
        <v>158</v>
      </c>
      <c r="Z41" s="5" t="s">
        <v>155</v>
      </c>
    </row>
    <row r="42" spans="1:26" ht="60" x14ac:dyDescent="0.25">
      <c r="A42" s="4" t="s">
        <v>656</v>
      </c>
      <c r="B42" s="146">
        <f>searchValues!E48</f>
        <v>0</v>
      </c>
      <c r="C42" s="147" t="s">
        <v>387</v>
      </c>
      <c r="D42" s="148" t="s">
        <v>381</v>
      </c>
      <c r="E42" s="148">
        <f>searchValues!F48</f>
        <v>0</v>
      </c>
      <c r="F42" s="147"/>
      <c r="G42" s="44" t="s">
        <v>790</v>
      </c>
      <c r="H42" s="148" t="s">
        <v>220</v>
      </c>
      <c r="I42" s="148" t="s">
        <v>109</v>
      </c>
      <c r="J42" s="44" t="s">
        <v>383</v>
      </c>
      <c r="K42" s="148" t="s">
        <v>382</v>
      </c>
      <c r="L42" s="150"/>
      <c r="M42" s="21"/>
      <c r="N42" s="152" t="s">
        <v>386</v>
      </c>
      <c r="O42" s="153"/>
      <c r="P42" s="155" t="s">
        <v>163</v>
      </c>
      <c r="Q42" s="155"/>
      <c r="R42" s="156">
        <f>searchValues!E48</f>
        <v>0</v>
      </c>
      <c r="S42" s="156">
        <f>searchValues!E48+365</f>
        <v>365</v>
      </c>
      <c r="T42" s="156">
        <f>searchValues!E48</f>
        <v>0</v>
      </c>
      <c r="U42" s="155"/>
      <c r="V42" s="155" t="s">
        <v>162</v>
      </c>
      <c r="W42" s="5"/>
      <c r="X42" s="158" t="s">
        <v>115</v>
      </c>
      <c r="Y42" s="158" t="s">
        <v>158</v>
      </c>
      <c r="Z42" s="5" t="s">
        <v>156</v>
      </c>
    </row>
    <row r="43" spans="1:26" ht="60" x14ac:dyDescent="0.25">
      <c r="A43" s="4" t="s">
        <v>657</v>
      </c>
      <c r="B43" s="146">
        <f>searchValues!E49</f>
        <v>0</v>
      </c>
      <c r="C43" s="147" t="s">
        <v>387</v>
      </c>
      <c r="D43" s="148" t="s">
        <v>381</v>
      </c>
      <c r="E43" s="148">
        <f>searchValues!F49</f>
        <v>0</v>
      </c>
      <c r="F43" s="147"/>
      <c r="G43" s="44" t="s">
        <v>790</v>
      </c>
      <c r="H43" s="148" t="s">
        <v>220</v>
      </c>
      <c r="I43" s="148" t="s">
        <v>109</v>
      </c>
      <c r="J43" s="44" t="s">
        <v>383</v>
      </c>
      <c r="K43" s="148" t="s">
        <v>382</v>
      </c>
      <c r="L43" s="150"/>
      <c r="M43" s="21"/>
      <c r="N43" s="152" t="s">
        <v>387</v>
      </c>
      <c r="O43" s="153"/>
      <c r="P43" s="155" t="s">
        <v>163</v>
      </c>
      <c r="Q43" s="155"/>
      <c r="R43" s="156">
        <f>searchValues!E49</f>
        <v>0</v>
      </c>
      <c r="S43" s="156">
        <f>searchValues!E49+365</f>
        <v>365</v>
      </c>
      <c r="T43" s="156">
        <f>searchValues!E49</f>
        <v>0</v>
      </c>
      <c r="U43" s="155"/>
      <c r="V43" s="155" t="s">
        <v>159</v>
      </c>
      <c r="W43" s="5"/>
      <c r="X43" s="158" t="s">
        <v>115</v>
      </c>
      <c r="Y43" s="158" t="s">
        <v>158</v>
      </c>
      <c r="Z43" s="5" t="s">
        <v>157</v>
      </c>
    </row>
    <row r="44" spans="1:26" ht="60" x14ac:dyDescent="0.25">
      <c r="A44" s="4" t="s">
        <v>658</v>
      </c>
      <c r="B44" s="146">
        <f>searchValues!E50</f>
        <v>0</v>
      </c>
      <c r="C44" s="147" t="s">
        <v>387</v>
      </c>
      <c r="D44" s="148" t="s">
        <v>381</v>
      </c>
      <c r="E44" s="148">
        <f>searchValues!F50</f>
        <v>0</v>
      </c>
      <c r="F44" s="147"/>
      <c r="G44" s="44" t="s">
        <v>790</v>
      </c>
      <c r="H44" s="148" t="s">
        <v>220</v>
      </c>
      <c r="I44" s="148" t="s">
        <v>109</v>
      </c>
      <c r="J44" s="44" t="s">
        <v>383</v>
      </c>
      <c r="K44" s="148" t="s">
        <v>382</v>
      </c>
      <c r="L44" s="150" t="s">
        <v>384</v>
      </c>
      <c r="M44" s="21"/>
      <c r="N44" s="152"/>
      <c r="O44" s="153"/>
      <c r="P44" s="155" t="s">
        <v>163</v>
      </c>
      <c r="Q44" s="155"/>
      <c r="R44" s="156">
        <f>searchValues!E50</f>
        <v>0</v>
      </c>
      <c r="S44" s="156">
        <f>searchValues!E50+365</f>
        <v>365</v>
      </c>
      <c r="T44" s="156">
        <f>searchValues!E50</f>
        <v>0</v>
      </c>
      <c r="U44" s="155"/>
      <c r="V44" s="155" t="s">
        <v>161</v>
      </c>
      <c r="W44" s="5"/>
      <c r="X44" s="158" t="s">
        <v>115</v>
      </c>
      <c r="Y44" s="158" t="s">
        <v>158</v>
      </c>
      <c r="Z44" s="5" t="s">
        <v>155</v>
      </c>
    </row>
    <row r="45" spans="1:26" ht="60" x14ac:dyDescent="0.25">
      <c r="A45" s="4" t="s">
        <v>659</v>
      </c>
      <c r="B45" s="146">
        <f>searchValues!E51</f>
        <v>0</v>
      </c>
      <c r="C45" s="147" t="s">
        <v>387</v>
      </c>
      <c r="D45" s="148" t="s">
        <v>381</v>
      </c>
      <c r="E45" s="148">
        <f>searchValues!F51</f>
        <v>0</v>
      </c>
      <c r="F45" s="147"/>
      <c r="G45" s="44" t="s">
        <v>790</v>
      </c>
      <c r="H45" s="148" t="s">
        <v>220</v>
      </c>
      <c r="I45" s="148" t="s">
        <v>109</v>
      </c>
      <c r="J45" s="44" t="s">
        <v>383</v>
      </c>
      <c r="K45" s="148" t="s">
        <v>382</v>
      </c>
      <c r="L45" s="150" t="s">
        <v>386</v>
      </c>
      <c r="M45" s="21"/>
      <c r="N45" s="152"/>
      <c r="O45" s="153"/>
      <c r="P45" s="155" t="s">
        <v>163</v>
      </c>
      <c r="Q45" s="155"/>
      <c r="R45" s="156">
        <f>searchValues!E51</f>
        <v>0</v>
      </c>
      <c r="S45" s="156">
        <f>searchValues!E51+365</f>
        <v>365</v>
      </c>
      <c r="T45" s="156">
        <f>searchValues!E51</f>
        <v>0</v>
      </c>
      <c r="U45" s="155"/>
      <c r="V45" s="155" t="s">
        <v>162</v>
      </c>
      <c r="W45" s="5"/>
      <c r="X45" s="158" t="s">
        <v>115</v>
      </c>
      <c r="Y45" s="158" t="s">
        <v>158</v>
      </c>
      <c r="Z45" s="5" t="s">
        <v>156</v>
      </c>
    </row>
    <row r="46" spans="1:26" ht="60" x14ac:dyDescent="0.25">
      <c r="A46" s="4" t="s">
        <v>660</v>
      </c>
      <c r="B46" s="146">
        <f>searchValues!E52</f>
        <v>0</v>
      </c>
      <c r="C46" s="147" t="s">
        <v>387</v>
      </c>
      <c r="D46" s="148" t="s">
        <v>381</v>
      </c>
      <c r="E46" s="148">
        <f>searchValues!F52</f>
        <v>0</v>
      </c>
      <c r="F46" s="147"/>
      <c r="G46" s="44" t="s">
        <v>790</v>
      </c>
      <c r="H46" s="148" t="s">
        <v>220</v>
      </c>
      <c r="I46" s="148" t="s">
        <v>109</v>
      </c>
      <c r="J46" s="44" t="s">
        <v>383</v>
      </c>
      <c r="K46" s="148" t="s">
        <v>382</v>
      </c>
      <c r="L46" s="150" t="s">
        <v>387</v>
      </c>
      <c r="M46" s="21"/>
      <c r="N46" s="152"/>
      <c r="O46" s="153"/>
      <c r="P46" s="155" t="s">
        <v>163</v>
      </c>
      <c r="Q46" s="155"/>
      <c r="R46" s="156">
        <f>searchValues!E52</f>
        <v>0</v>
      </c>
      <c r="S46" s="156">
        <f>searchValues!E52+365</f>
        <v>365</v>
      </c>
      <c r="T46" s="156">
        <f>searchValues!E52</f>
        <v>0</v>
      </c>
      <c r="U46" s="155"/>
      <c r="V46" s="155" t="s">
        <v>159</v>
      </c>
      <c r="W46" s="5"/>
      <c r="X46" s="158" t="s">
        <v>115</v>
      </c>
      <c r="Y46" s="158" t="s">
        <v>158</v>
      </c>
      <c r="Z46" s="5" t="s">
        <v>157</v>
      </c>
    </row>
    <row r="47" spans="1:26" ht="60" x14ac:dyDescent="0.25">
      <c r="A47" s="4" t="s">
        <v>661</v>
      </c>
      <c r="B47" s="146">
        <f ca="1">searchValues!E53</f>
        <v>44326</v>
      </c>
      <c r="C47" s="147" t="s">
        <v>387</v>
      </c>
      <c r="D47" s="148" t="s">
        <v>381</v>
      </c>
      <c r="E47" s="148" t="str">
        <f>searchValues!F53</f>
        <v>sBbxzNvQq Automation</v>
      </c>
      <c r="F47" s="147"/>
      <c r="G47" s="44" t="s">
        <v>790</v>
      </c>
      <c r="H47" s="148" t="s">
        <v>220</v>
      </c>
      <c r="I47" s="148" t="s">
        <v>109</v>
      </c>
      <c r="J47" s="44" t="s">
        <v>383</v>
      </c>
      <c r="K47" s="148" t="s">
        <v>382</v>
      </c>
      <c r="L47" s="150"/>
      <c r="M47" s="21"/>
      <c r="N47" s="152"/>
      <c r="O47" s="153"/>
      <c r="P47" s="155" t="s">
        <v>163</v>
      </c>
      <c r="Q47" s="155"/>
      <c r="R47" s="156">
        <f ca="1">searchValues!E53</f>
        <v>44326</v>
      </c>
      <c r="S47" s="156">
        <f ca="1">searchValues!E53+365</f>
        <v>44691</v>
      </c>
      <c r="T47" s="156">
        <f ca="1">searchValues!E53</f>
        <v>44326</v>
      </c>
      <c r="U47" s="155"/>
      <c r="V47" s="155" t="s">
        <v>161</v>
      </c>
      <c r="W47" s="5"/>
      <c r="X47" s="158" t="s">
        <v>115</v>
      </c>
      <c r="Y47" s="158" t="s">
        <v>158</v>
      </c>
      <c r="Z47" s="5" t="s">
        <v>155</v>
      </c>
    </row>
    <row r="48" spans="1:26" ht="60" x14ac:dyDescent="0.25">
      <c r="A48" s="4" t="s">
        <v>662</v>
      </c>
      <c r="B48" s="146">
        <f ca="1">searchValues!E54</f>
        <v>44326</v>
      </c>
      <c r="C48" s="147" t="s">
        <v>387</v>
      </c>
      <c r="D48" s="148" t="s">
        <v>381</v>
      </c>
      <c r="E48" s="148" t="str">
        <f>searchValues!F54</f>
        <v>TZzrcIvos Automation</v>
      </c>
      <c r="F48" s="147"/>
      <c r="G48" s="44" t="s">
        <v>790</v>
      </c>
      <c r="H48" s="148" t="s">
        <v>220</v>
      </c>
      <c r="I48" s="148" t="s">
        <v>109</v>
      </c>
      <c r="J48" s="44" t="s">
        <v>383</v>
      </c>
      <c r="K48" s="148" t="s">
        <v>382</v>
      </c>
      <c r="L48" s="150"/>
      <c r="M48" s="21"/>
      <c r="N48" s="152"/>
      <c r="O48" s="153"/>
      <c r="P48" s="155" t="s">
        <v>163</v>
      </c>
      <c r="Q48" s="155"/>
      <c r="R48" s="156">
        <f ca="1">searchValues!E54-2</f>
        <v>44324</v>
      </c>
      <c r="S48" s="156">
        <f ca="1">searchValues!E54+365</f>
        <v>44691</v>
      </c>
      <c r="T48" s="156">
        <f ca="1">searchValues!E54</f>
        <v>44326</v>
      </c>
      <c r="U48" s="155"/>
      <c r="V48" s="155" t="s">
        <v>162</v>
      </c>
      <c r="W48" s="5"/>
      <c r="X48" s="158" t="s">
        <v>115</v>
      </c>
      <c r="Y48" s="158" t="s">
        <v>158</v>
      </c>
      <c r="Z48" s="5" t="s">
        <v>156</v>
      </c>
    </row>
    <row r="49" spans="1:26" ht="60" x14ac:dyDescent="0.25">
      <c r="A49" s="4" t="s">
        <v>663</v>
      </c>
      <c r="B49" s="146">
        <f ca="1">searchValues!E55</f>
        <v>44326</v>
      </c>
      <c r="C49" s="147" t="s">
        <v>387</v>
      </c>
      <c r="D49" s="148" t="s">
        <v>381</v>
      </c>
      <c r="E49" s="148" t="str">
        <f>searchValues!F55</f>
        <v>gzqgqyMSY Automation</v>
      </c>
      <c r="F49" s="147"/>
      <c r="G49" s="44" t="s">
        <v>790</v>
      </c>
      <c r="H49" s="148" t="s">
        <v>220</v>
      </c>
      <c r="I49" s="148" t="s">
        <v>109</v>
      </c>
      <c r="J49" s="44" t="s">
        <v>383</v>
      </c>
      <c r="K49" s="148" t="s">
        <v>382</v>
      </c>
      <c r="L49" s="150"/>
      <c r="M49" s="21"/>
      <c r="N49" s="152"/>
      <c r="O49" s="153"/>
      <c r="P49" s="155" t="s">
        <v>163</v>
      </c>
      <c r="Q49" s="155"/>
      <c r="R49" s="156">
        <f ca="1">searchValues!E55+2</f>
        <v>44328</v>
      </c>
      <c r="S49" s="156">
        <f ca="1">searchValues!E55+365</f>
        <v>44691</v>
      </c>
      <c r="T49" s="156">
        <f ca="1">searchValues!E55</f>
        <v>44326</v>
      </c>
      <c r="U49" s="155"/>
      <c r="V49" s="155" t="s">
        <v>159</v>
      </c>
      <c r="W49" s="5"/>
      <c r="X49" s="158" t="s">
        <v>115</v>
      </c>
      <c r="Y49" s="158" t="s">
        <v>158</v>
      </c>
      <c r="Z49" s="5" t="s">
        <v>157</v>
      </c>
    </row>
    <row r="50" spans="1:26" ht="60" x14ac:dyDescent="0.25">
      <c r="A50" s="4" t="s">
        <v>664</v>
      </c>
      <c r="B50" s="146">
        <f ca="1">searchValues!E56</f>
        <v>44326</v>
      </c>
      <c r="C50" s="147" t="s">
        <v>387</v>
      </c>
      <c r="D50" s="148" t="s">
        <v>381</v>
      </c>
      <c r="E50" s="148" t="str">
        <f>searchValues!F56</f>
        <v>dcXUHxeXU Automation</v>
      </c>
      <c r="F50" s="147"/>
      <c r="G50" s="44" t="s">
        <v>790</v>
      </c>
      <c r="H50" s="148" t="s">
        <v>220</v>
      </c>
      <c r="I50" s="148" t="s">
        <v>109</v>
      </c>
      <c r="J50" s="44" t="s">
        <v>383</v>
      </c>
      <c r="K50" s="148" t="s">
        <v>382</v>
      </c>
      <c r="L50" s="150"/>
      <c r="M50" s="21"/>
      <c r="N50" s="152"/>
      <c r="O50" s="153"/>
      <c r="P50" s="155" t="s">
        <v>163</v>
      </c>
      <c r="Q50" s="155"/>
      <c r="R50" s="156">
        <f ca="1">searchValues!E56</f>
        <v>44326</v>
      </c>
      <c r="S50" s="156">
        <f ca="1">searchValues!E56+365</f>
        <v>44691</v>
      </c>
      <c r="T50" s="156">
        <f ca="1">searchValues!E56-2</f>
        <v>44324</v>
      </c>
      <c r="U50" s="155"/>
      <c r="V50" s="155" t="s">
        <v>161</v>
      </c>
      <c r="W50" s="5"/>
      <c r="X50" s="158" t="s">
        <v>115</v>
      </c>
      <c r="Y50" s="158" t="s">
        <v>158</v>
      </c>
      <c r="Z50" s="5" t="s">
        <v>155</v>
      </c>
    </row>
    <row r="51" spans="1:26" ht="60" x14ac:dyDescent="0.25">
      <c r="A51" s="4" t="s">
        <v>665</v>
      </c>
      <c r="B51" s="146">
        <f ca="1">searchValues!E57</f>
        <v>44326</v>
      </c>
      <c r="C51" s="147" t="s">
        <v>387</v>
      </c>
      <c r="D51" s="148" t="s">
        <v>381</v>
      </c>
      <c r="E51" s="148" t="str">
        <f>searchValues!F57</f>
        <v>FEayQezbf Automation</v>
      </c>
      <c r="F51" s="147"/>
      <c r="G51" s="44" t="s">
        <v>790</v>
      </c>
      <c r="H51" s="148" t="s">
        <v>220</v>
      </c>
      <c r="I51" s="148" t="s">
        <v>109</v>
      </c>
      <c r="J51" s="44" t="s">
        <v>383</v>
      </c>
      <c r="K51" s="148" t="s">
        <v>382</v>
      </c>
      <c r="L51" s="150"/>
      <c r="M51" s="21"/>
      <c r="N51" s="152"/>
      <c r="O51" s="153"/>
      <c r="P51" s="155" t="s">
        <v>163</v>
      </c>
      <c r="Q51" s="155"/>
      <c r="R51" s="156">
        <f ca="1">searchValues!E57</f>
        <v>44326</v>
      </c>
      <c r="S51" s="156">
        <f ca="1">searchValues!E57+365</f>
        <v>44691</v>
      </c>
      <c r="T51" s="156">
        <f ca="1">searchValues!E57+2</f>
        <v>44328</v>
      </c>
      <c r="U51" s="155"/>
      <c r="V51" s="155" t="s">
        <v>162</v>
      </c>
      <c r="W51" s="5"/>
      <c r="X51" s="158" t="s">
        <v>115</v>
      </c>
      <c r="Y51" s="158" t="s">
        <v>158</v>
      </c>
      <c r="Z51" s="5" t="s">
        <v>156</v>
      </c>
    </row>
    <row r="52" spans="1:26" ht="60" x14ac:dyDescent="0.25">
      <c r="A52" s="4" t="s">
        <v>666</v>
      </c>
      <c r="B52" s="146">
        <f ca="1">searchValues!E58</f>
        <v>44326</v>
      </c>
      <c r="C52" s="147" t="s">
        <v>387</v>
      </c>
      <c r="D52" s="148" t="s">
        <v>381</v>
      </c>
      <c r="E52" s="148">
        <f>searchValues!F58</f>
        <v>0</v>
      </c>
      <c r="F52" s="147"/>
      <c r="G52" s="44" t="s">
        <v>790</v>
      </c>
      <c r="H52" s="148" t="s">
        <v>220</v>
      </c>
      <c r="I52" s="148" t="s">
        <v>109</v>
      </c>
      <c r="J52" s="44" t="s">
        <v>383</v>
      </c>
      <c r="K52" s="148" t="s">
        <v>382</v>
      </c>
      <c r="L52" s="150"/>
      <c r="M52" s="21"/>
      <c r="N52" s="152"/>
      <c r="O52" s="153"/>
      <c r="P52" s="155" t="s">
        <v>163</v>
      </c>
      <c r="Q52" s="155"/>
      <c r="R52" s="156">
        <f ca="1">searchValues!E58</f>
        <v>44326</v>
      </c>
      <c r="S52" s="156">
        <f ca="1">searchValues!E58+365</f>
        <v>44691</v>
      </c>
      <c r="T52" s="156">
        <f ca="1">searchValues!E58</f>
        <v>44326</v>
      </c>
      <c r="U52" s="155"/>
      <c r="V52" s="155" t="s">
        <v>159</v>
      </c>
      <c r="W52" s="5"/>
      <c r="X52" s="158" t="s">
        <v>115</v>
      </c>
      <c r="Y52" s="158" t="s">
        <v>158</v>
      </c>
      <c r="Z52" s="5" t="s">
        <v>157</v>
      </c>
    </row>
    <row r="53" spans="1:26" ht="60" x14ac:dyDescent="0.25">
      <c r="A53" s="4" t="s">
        <v>667</v>
      </c>
      <c r="B53" s="146">
        <f ca="1">searchValues!E59</f>
        <v>44326</v>
      </c>
      <c r="C53" s="147" t="s">
        <v>387</v>
      </c>
      <c r="D53" s="148" t="s">
        <v>381</v>
      </c>
      <c r="E53" s="148" t="str">
        <f>searchValues!F59</f>
        <v>mzqZEiYzg Automation</v>
      </c>
      <c r="F53" s="147"/>
      <c r="G53" s="44" t="s">
        <v>790</v>
      </c>
      <c r="H53" s="148" t="s">
        <v>220</v>
      </c>
      <c r="I53" s="148" t="s">
        <v>109</v>
      </c>
      <c r="J53" s="44" t="s">
        <v>383</v>
      </c>
      <c r="K53" s="148" t="s">
        <v>382</v>
      </c>
      <c r="L53" s="150"/>
      <c r="M53" s="21"/>
      <c r="N53" s="152"/>
      <c r="O53" s="153"/>
      <c r="P53" s="155" t="s">
        <v>163</v>
      </c>
      <c r="Q53" s="155"/>
      <c r="R53" s="156">
        <f ca="1">searchValues!E59</f>
        <v>44326</v>
      </c>
      <c r="S53" s="156">
        <f ca="1">searchValues!E59+365</f>
        <v>44691</v>
      </c>
      <c r="T53" s="156">
        <f ca="1">searchValues!E59</f>
        <v>44326</v>
      </c>
      <c r="U53" s="155"/>
      <c r="V53" s="155" t="s">
        <v>161</v>
      </c>
      <c r="W53" s="5"/>
      <c r="X53" s="158" t="s">
        <v>115</v>
      </c>
      <c r="Y53" s="158" t="s">
        <v>158</v>
      </c>
      <c r="Z53" s="5" t="s">
        <v>155</v>
      </c>
    </row>
    <row r="54" spans="1:26" ht="60" x14ac:dyDescent="0.25">
      <c r="A54" s="4" t="s">
        <v>668</v>
      </c>
      <c r="B54" s="146">
        <f ca="1">searchValues!E60</f>
        <v>44326</v>
      </c>
      <c r="C54" s="147" t="s">
        <v>387</v>
      </c>
      <c r="D54" s="148" t="s">
        <v>381</v>
      </c>
      <c r="E54" s="148" t="str">
        <f>searchValues!F60</f>
        <v>tVNkSdgGe Automation</v>
      </c>
      <c r="F54" s="147"/>
      <c r="G54" s="44" t="s">
        <v>790</v>
      </c>
      <c r="H54" s="148" t="s">
        <v>220</v>
      </c>
      <c r="I54" s="148" t="s">
        <v>109</v>
      </c>
      <c r="J54" s="44" t="s">
        <v>383</v>
      </c>
      <c r="K54" s="148" t="s">
        <v>382</v>
      </c>
      <c r="L54" s="150"/>
      <c r="M54" s="21"/>
      <c r="N54" s="152"/>
      <c r="O54" s="153"/>
      <c r="P54" s="155" t="s">
        <v>163</v>
      </c>
      <c r="Q54" s="155"/>
      <c r="R54" s="156">
        <f ca="1">searchValues!E60</f>
        <v>44326</v>
      </c>
      <c r="S54" s="156">
        <f ca="1">searchValues!E60+365</f>
        <v>44691</v>
      </c>
      <c r="T54" s="156">
        <f ca="1">searchValues!E60</f>
        <v>44326</v>
      </c>
      <c r="U54" s="155"/>
      <c r="V54" s="155" t="s">
        <v>162</v>
      </c>
      <c r="W54" s="5"/>
      <c r="X54" s="158" t="s">
        <v>115</v>
      </c>
      <c r="Y54" s="158" t="s">
        <v>158</v>
      </c>
      <c r="Z54" s="5" t="s">
        <v>156</v>
      </c>
    </row>
    <row r="55" spans="1:26" ht="60" x14ac:dyDescent="0.25">
      <c r="A55" s="4" t="s">
        <v>669</v>
      </c>
      <c r="B55" s="146">
        <f ca="1">searchValues!E61</f>
        <v>44326</v>
      </c>
      <c r="C55" s="147" t="s">
        <v>387</v>
      </c>
      <c r="D55" s="148" t="s">
        <v>381</v>
      </c>
      <c r="E55" s="148">
        <f>searchValues!F61</f>
        <v>0</v>
      </c>
      <c r="F55" s="147"/>
      <c r="G55" s="44" t="s">
        <v>790</v>
      </c>
      <c r="H55" s="148" t="s">
        <v>220</v>
      </c>
      <c r="I55" s="148" t="s">
        <v>109</v>
      </c>
      <c r="J55" s="44" t="s">
        <v>383</v>
      </c>
      <c r="K55" s="148" t="s">
        <v>382</v>
      </c>
      <c r="L55" s="150"/>
      <c r="M55" s="21"/>
      <c r="N55" s="152"/>
      <c r="O55" s="153"/>
      <c r="P55" s="155" t="s">
        <v>163</v>
      </c>
      <c r="Q55" s="155"/>
      <c r="R55" s="156">
        <f ca="1">searchValues!E61</f>
        <v>44326</v>
      </c>
      <c r="S55" s="156">
        <f ca="1">searchValues!E61+365</f>
        <v>44691</v>
      </c>
      <c r="T55" s="156">
        <f ca="1">searchValues!E61</f>
        <v>44326</v>
      </c>
      <c r="U55" s="155"/>
      <c r="V55" s="155" t="s">
        <v>159</v>
      </c>
      <c r="W55" s="5"/>
      <c r="X55" s="158" t="s">
        <v>115</v>
      </c>
      <c r="Y55" s="158" t="s">
        <v>158</v>
      </c>
      <c r="Z55" s="5" t="s">
        <v>157</v>
      </c>
    </row>
    <row r="56" spans="1:26" ht="60" x14ac:dyDescent="0.25">
      <c r="A56" s="4" t="s">
        <v>670</v>
      </c>
      <c r="B56" s="146">
        <f ca="1">searchValues!E62</f>
        <v>44326</v>
      </c>
      <c r="C56" s="147" t="s">
        <v>387</v>
      </c>
      <c r="D56" s="148" t="s">
        <v>381</v>
      </c>
      <c r="E56" s="148">
        <f>searchValues!F62</f>
        <v>0</v>
      </c>
      <c r="F56" s="147"/>
      <c r="G56" s="44" t="s">
        <v>790</v>
      </c>
      <c r="H56" s="148" t="s">
        <v>220</v>
      </c>
      <c r="I56" s="148" t="s">
        <v>109</v>
      </c>
      <c r="J56" s="44" t="s">
        <v>383</v>
      </c>
      <c r="K56" s="148" t="s">
        <v>382</v>
      </c>
      <c r="L56" s="150"/>
      <c r="M56" s="21"/>
      <c r="N56" s="152"/>
      <c r="O56" s="153"/>
      <c r="P56" s="155" t="s">
        <v>163</v>
      </c>
      <c r="Q56" s="155"/>
      <c r="R56" s="156">
        <f ca="1">searchValues!E62</f>
        <v>44326</v>
      </c>
      <c r="S56" s="156">
        <f ca="1">searchValues!E62+365</f>
        <v>44691</v>
      </c>
      <c r="T56" s="156">
        <f ca="1">searchValues!E62</f>
        <v>44326</v>
      </c>
      <c r="U56" s="155"/>
      <c r="V56" s="155" t="s">
        <v>161</v>
      </c>
      <c r="W56" s="5"/>
      <c r="X56" s="158" t="s">
        <v>115</v>
      </c>
      <c r="Y56" s="158" t="s">
        <v>158</v>
      </c>
      <c r="Z56" s="5" t="s">
        <v>155</v>
      </c>
    </row>
    <row r="57" spans="1:26" ht="60" x14ac:dyDescent="0.25">
      <c r="A57" s="4" t="s">
        <v>671</v>
      </c>
      <c r="B57" s="146">
        <f ca="1">searchValues!E63</f>
        <v>44326</v>
      </c>
      <c r="C57" s="147" t="s">
        <v>387</v>
      </c>
      <c r="D57" s="148" t="s">
        <v>381</v>
      </c>
      <c r="E57" s="148">
        <f>searchValues!F63</f>
        <v>0</v>
      </c>
      <c r="F57" s="147"/>
      <c r="G57" s="44" t="s">
        <v>790</v>
      </c>
      <c r="H57" s="148" t="s">
        <v>220</v>
      </c>
      <c r="I57" s="148" t="s">
        <v>109</v>
      </c>
      <c r="J57" s="44" t="s">
        <v>383</v>
      </c>
      <c r="K57" s="148" t="s">
        <v>382</v>
      </c>
      <c r="L57" s="150"/>
      <c r="M57" s="21"/>
      <c r="N57" s="152"/>
      <c r="O57" s="153"/>
      <c r="P57" s="155" t="s">
        <v>163</v>
      </c>
      <c r="Q57" s="155"/>
      <c r="R57" s="156">
        <f ca="1">searchValues!E63</f>
        <v>44326</v>
      </c>
      <c r="S57" s="156">
        <f ca="1">searchValues!E63+365</f>
        <v>44691</v>
      </c>
      <c r="T57" s="156">
        <f ca="1">searchValues!E63</f>
        <v>44326</v>
      </c>
      <c r="U57" s="155"/>
      <c r="V57" s="155" t="s">
        <v>162</v>
      </c>
      <c r="W57" s="5"/>
      <c r="X57" s="158" t="s">
        <v>115</v>
      </c>
      <c r="Y57" s="158" t="s">
        <v>158</v>
      </c>
      <c r="Z57" s="5" t="s">
        <v>156</v>
      </c>
    </row>
    <row r="58" spans="1:26" ht="60" x14ac:dyDescent="0.25">
      <c r="A58" s="4" t="s">
        <v>672</v>
      </c>
      <c r="B58" s="146">
        <f ca="1">searchValues!E64</f>
        <v>44326</v>
      </c>
      <c r="C58" s="147" t="s">
        <v>387</v>
      </c>
      <c r="D58" s="148" t="s">
        <v>381</v>
      </c>
      <c r="E58" s="148" t="str">
        <f>searchValues!F64</f>
        <v>INCUEWpiz Automation</v>
      </c>
      <c r="F58" s="147"/>
      <c r="G58" s="44" t="s">
        <v>790</v>
      </c>
      <c r="H58" s="148" t="s">
        <v>220</v>
      </c>
      <c r="I58" s="148" t="s">
        <v>109</v>
      </c>
      <c r="J58" s="44" t="s">
        <v>383</v>
      </c>
      <c r="K58" s="148" t="s">
        <v>382</v>
      </c>
      <c r="L58" s="150"/>
      <c r="M58" s="21"/>
      <c r="N58" s="152"/>
      <c r="O58" s="153"/>
      <c r="P58" s="155" t="s">
        <v>163</v>
      </c>
      <c r="Q58" s="155"/>
      <c r="R58" s="156">
        <f ca="1">searchValues!E64</f>
        <v>44326</v>
      </c>
      <c r="S58" s="156">
        <f ca="1">searchValues!E64+365</f>
        <v>44691</v>
      </c>
      <c r="T58" s="156">
        <f ca="1">searchValues!E64</f>
        <v>44326</v>
      </c>
      <c r="U58" s="155"/>
      <c r="V58" s="155" t="s">
        <v>159</v>
      </c>
      <c r="W58" s="5"/>
      <c r="X58" s="158" t="s">
        <v>115</v>
      </c>
      <c r="Y58" s="158" t="s">
        <v>158</v>
      </c>
      <c r="Z58" s="5" t="s">
        <v>157</v>
      </c>
    </row>
    <row r="59" spans="1:26" ht="60" x14ac:dyDescent="0.25">
      <c r="A59" s="4" t="s">
        <v>673</v>
      </c>
      <c r="B59" s="146">
        <f ca="1">searchValues!E65</f>
        <v>44326</v>
      </c>
      <c r="C59" s="147" t="s">
        <v>387</v>
      </c>
      <c r="D59" s="148" t="s">
        <v>381</v>
      </c>
      <c r="E59" s="148" t="str">
        <f>searchValues!F65</f>
        <v>DqkpAHydO Automation</v>
      </c>
      <c r="F59" s="147"/>
      <c r="G59" s="44" t="s">
        <v>790</v>
      </c>
      <c r="H59" s="148" t="s">
        <v>220</v>
      </c>
      <c r="I59" s="148" t="s">
        <v>109</v>
      </c>
      <c r="J59" s="44" t="s">
        <v>383</v>
      </c>
      <c r="K59" s="148" t="s">
        <v>382</v>
      </c>
      <c r="L59" s="150"/>
      <c r="M59" s="21"/>
      <c r="N59" s="152"/>
      <c r="O59" s="153"/>
      <c r="P59" s="155" t="s">
        <v>163</v>
      </c>
      <c r="Q59" s="155"/>
      <c r="R59" s="156">
        <f ca="1">searchValues!E65</f>
        <v>44326</v>
      </c>
      <c r="S59" s="156">
        <f ca="1">searchValues!E65+365</f>
        <v>44691</v>
      </c>
      <c r="T59" s="156">
        <f ca="1">searchValues!E65</f>
        <v>44326</v>
      </c>
      <c r="U59" s="155"/>
      <c r="V59" s="155" t="s">
        <v>161</v>
      </c>
      <c r="W59" s="5"/>
      <c r="X59" s="158" t="s">
        <v>115</v>
      </c>
      <c r="Y59" s="158" t="s">
        <v>158</v>
      </c>
      <c r="Z59" s="5" t="s">
        <v>155</v>
      </c>
    </row>
    <row r="60" spans="1:26" ht="60" x14ac:dyDescent="0.25">
      <c r="A60" s="4" t="s">
        <v>674</v>
      </c>
      <c r="B60" s="146">
        <f ca="1">searchValues!E66</f>
        <v>44326</v>
      </c>
      <c r="C60" s="147" t="s">
        <v>387</v>
      </c>
      <c r="D60" s="148" t="s">
        <v>381</v>
      </c>
      <c r="E60" s="148" t="str">
        <f>searchValues!F66</f>
        <v>DqkpAHydO Automation</v>
      </c>
      <c r="F60" s="147"/>
      <c r="G60" s="44" t="s">
        <v>790</v>
      </c>
      <c r="H60" s="148" t="s">
        <v>220</v>
      </c>
      <c r="I60" s="148" t="s">
        <v>109</v>
      </c>
      <c r="J60" s="44" t="s">
        <v>383</v>
      </c>
      <c r="K60" s="148" t="s">
        <v>382</v>
      </c>
      <c r="L60" s="150"/>
      <c r="M60" s="21"/>
      <c r="N60" s="152"/>
      <c r="O60" s="153"/>
      <c r="P60" s="155" t="s">
        <v>163</v>
      </c>
      <c r="Q60" s="155"/>
      <c r="R60" s="156">
        <f ca="1">searchValues!E66</f>
        <v>44326</v>
      </c>
      <c r="S60" s="156">
        <f ca="1">searchValues!E66+365</f>
        <v>44691</v>
      </c>
      <c r="T60" s="156">
        <f ca="1">searchValues!E66</f>
        <v>44326</v>
      </c>
      <c r="U60" s="155"/>
      <c r="V60" s="155" t="s">
        <v>162</v>
      </c>
      <c r="W60" s="5"/>
      <c r="X60" s="158" t="s">
        <v>115</v>
      </c>
      <c r="Y60" s="158" t="s">
        <v>158</v>
      </c>
      <c r="Z60" s="5" t="s">
        <v>156</v>
      </c>
    </row>
    <row r="61" spans="1:26" ht="60" x14ac:dyDescent="0.25">
      <c r="A61" s="4" t="s">
        <v>675</v>
      </c>
      <c r="B61" s="146">
        <f ca="1">searchValues!E67</f>
        <v>44326</v>
      </c>
      <c r="C61" s="147" t="s">
        <v>387</v>
      </c>
      <c r="D61" s="148" t="s">
        <v>381</v>
      </c>
      <c r="E61" s="148" t="str">
        <f>searchValues!F67</f>
        <v>WkdfFYDED Automation</v>
      </c>
      <c r="F61" s="147"/>
      <c r="G61" s="44" t="s">
        <v>790</v>
      </c>
      <c r="H61" s="148" t="s">
        <v>220</v>
      </c>
      <c r="I61" s="148" t="s">
        <v>109</v>
      </c>
      <c r="J61" s="44" t="s">
        <v>383</v>
      </c>
      <c r="K61" s="148" t="s">
        <v>382</v>
      </c>
      <c r="L61" s="150"/>
      <c r="M61" s="21"/>
      <c r="N61" s="152"/>
      <c r="O61" s="153"/>
      <c r="P61" s="155" t="s">
        <v>163</v>
      </c>
      <c r="Q61" s="155"/>
      <c r="R61" s="156">
        <f ca="1">searchValues!E67</f>
        <v>44326</v>
      </c>
      <c r="S61" s="156">
        <f ca="1">searchValues!E67+365</f>
        <v>44691</v>
      </c>
      <c r="T61" s="156">
        <f ca="1">searchValues!E67</f>
        <v>44326</v>
      </c>
      <c r="U61" s="155"/>
      <c r="V61" s="155" t="s">
        <v>159</v>
      </c>
      <c r="W61" s="5"/>
      <c r="X61" s="158" t="s">
        <v>115</v>
      </c>
      <c r="Y61" s="158" t="s">
        <v>158</v>
      </c>
      <c r="Z61" s="5" t="s">
        <v>157</v>
      </c>
    </row>
    <row r="62" spans="1:26" ht="60" x14ac:dyDescent="0.25">
      <c r="A62" s="4" t="s">
        <v>676</v>
      </c>
      <c r="B62" s="146">
        <f ca="1">searchValues!E68</f>
        <v>44326</v>
      </c>
      <c r="C62" s="147" t="s">
        <v>387</v>
      </c>
      <c r="D62" s="148" t="s">
        <v>381</v>
      </c>
      <c r="E62" s="148" t="str">
        <f>searchValues!F68</f>
        <v>WkdfFYDED Automation</v>
      </c>
      <c r="F62" s="147"/>
      <c r="G62" s="44" t="s">
        <v>790</v>
      </c>
      <c r="H62" s="148" t="s">
        <v>220</v>
      </c>
      <c r="I62" s="148" t="s">
        <v>109</v>
      </c>
      <c r="J62" s="44" t="s">
        <v>383</v>
      </c>
      <c r="K62" s="148" t="s">
        <v>382</v>
      </c>
      <c r="L62" s="150"/>
      <c r="M62" s="21"/>
      <c r="N62" s="152"/>
      <c r="O62" s="153"/>
      <c r="P62" s="155" t="s">
        <v>163</v>
      </c>
      <c r="Q62" s="155"/>
      <c r="R62" s="156">
        <f ca="1">searchValues!E68</f>
        <v>44326</v>
      </c>
      <c r="S62" s="156">
        <f ca="1">searchValues!E68+365</f>
        <v>44691</v>
      </c>
      <c r="T62" s="156">
        <f ca="1">searchValues!E68</f>
        <v>44326</v>
      </c>
      <c r="U62" s="155"/>
      <c r="V62" s="155" t="s">
        <v>161</v>
      </c>
      <c r="W62" s="5"/>
      <c r="X62" s="158" t="s">
        <v>115</v>
      </c>
      <c r="Y62" s="158" t="s">
        <v>158</v>
      </c>
      <c r="Z62" s="5" t="s">
        <v>155</v>
      </c>
    </row>
    <row r="63" spans="1:26" ht="60" x14ac:dyDescent="0.25">
      <c r="A63" s="4" t="s">
        <v>677</v>
      </c>
      <c r="B63" s="146">
        <f ca="1">searchValues!E69</f>
        <v>44326</v>
      </c>
      <c r="C63" s="147" t="s">
        <v>387</v>
      </c>
      <c r="D63" s="148" t="s">
        <v>381</v>
      </c>
      <c r="E63" s="148" t="str">
        <f>searchValues!F69</f>
        <v>WkdfFYDED Automation</v>
      </c>
      <c r="F63" s="147"/>
      <c r="G63" s="44" t="s">
        <v>790</v>
      </c>
      <c r="H63" s="148" t="s">
        <v>220</v>
      </c>
      <c r="I63" s="148" t="s">
        <v>109</v>
      </c>
      <c r="J63" s="44" t="s">
        <v>383</v>
      </c>
      <c r="K63" s="148" t="s">
        <v>382</v>
      </c>
      <c r="L63" s="150"/>
      <c r="M63" s="21"/>
      <c r="N63" s="152"/>
      <c r="O63" s="153"/>
      <c r="P63" s="155" t="s">
        <v>163</v>
      </c>
      <c r="Q63" s="155"/>
      <c r="R63" s="156">
        <f ca="1">searchValues!E69</f>
        <v>44326</v>
      </c>
      <c r="S63" s="156">
        <f ca="1">searchValues!E69+365</f>
        <v>44691</v>
      </c>
      <c r="T63" s="156">
        <f ca="1">searchValues!E69</f>
        <v>44326</v>
      </c>
      <c r="U63" s="155"/>
      <c r="V63" s="155" t="s">
        <v>162</v>
      </c>
      <c r="W63" s="5"/>
      <c r="X63" s="158" t="s">
        <v>115</v>
      </c>
      <c r="Y63" s="158" t="s">
        <v>158</v>
      </c>
      <c r="Z63" s="5" t="s">
        <v>156</v>
      </c>
    </row>
    <row r="64" spans="1:26" ht="60" x14ac:dyDescent="0.25">
      <c r="A64" s="4" t="s">
        <v>678</v>
      </c>
      <c r="B64" s="146">
        <f>searchValues!E70</f>
        <v>0</v>
      </c>
      <c r="C64" s="147" t="s">
        <v>387</v>
      </c>
      <c r="D64" s="148" t="s">
        <v>381</v>
      </c>
      <c r="E64" s="148">
        <f>searchValues!F70</f>
        <v>0</v>
      </c>
      <c r="F64" s="147"/>
      <c r="G64" s="44" t="s">
        <v>790</v>
      </c>
      <c r="H64" s="148" t="s">
        <v>220</v>
      </c>
      <c r="I64" s="148" t="s">
        <v>109</v>
      </c>
      <c r="J64" s="44" t="s">
        <v>383</v>
      </c>
      <c r="K64" s="148" t="s">
        <v>382</v>
      </c>
      <c r="L64" s="150"/>
      <c r="M64" s="21"/>
      <c r="N64" s="152"/>
      <c r="O64" s="153"/>
      <c r="P64" s="155" t="s">
        <v>163</v>
      </c>
      <c r="Q64" s="155"/>
      <c r="R64" s="156">
        <f>searchValues!E70</f>
        <v>0</v>
      </c>
      <c r="S64" s="156">
        <f>searchValues!E70+365</f>
        <v>365</v>
      </c>
      <c r="T64" s="156">
        <f>searchValues!E70</f>
        <v>0</v>
      </c>
      <c r="U64" s="155"/>
      <c r="V64" s="155" t="s">
        <v>159</v>
      </c>
      <c r="W64" s="5"/>
      <c r="X64" s="158" t="s">
        <v>115</v>
      </c>
      <c r="Y64" s="158" t="s">
        <v>158</v>
      </c>
      <c r="Z64" s="5" t="s">
        <v>157</v>
      </c>
    </row>
    <row r="65" spans="1:26" ht="60" x14ac:dyDescent="0.25">
      <c r="A65" s="4" t="s">
        <v>679</v>
      </c>
      <c r="B65" s="146">
        <f>searchValues!E71</f>
        <v>0</v>
      </c>
      <c r="C65" s="147" t="s">
        <v>387</v>
      </c>
      <c r="D65" s="148" t="s">
        <v>381</v>
      </c>
      <c r="E65" s="148">
        <f>searchValues!F71</f>
        <v>0</v>
      </c>
      <c r="F65" s="147"/>
      <c r="G65" s="44" t="s">
        <v>790</v>
      </c>
      <c r="H65" s="148" t="s">
        <v>220</v>
      </c>
      <c r="I65" s="148" t="s">
        <v>109</v>
      </c>
      <c r="J65" s="44" t="s">
        <v>383</v>
      </c>
      <c r="K65" s="148" t="s">
        <v>382</v>
      </c>
      <c r="L65" s="150"/>
      <c r="M65" s="21"/>
      <c r="N65" s="152"/>
      <c r="O65" s="153"/>
      <c r="P65" s="155" t="s">
        <v>163</v>
      </c>
      <c r="Q65" s="155"/>
      <c r="R65" s="156">
        <f>searchValues!E71</f>
        <v>0</v>
      </c>
      <c r="S65" s="156">
        <f>searchValues!E71+365</f>
        <v>365</v>
      </c>
      <c r="T65" s="156">
        <f>searchValues!E71</f>
        <v>0</v>
      </c>
      <c r="U65" s="155"/>
      <c r="V65" s="155" t="s">
        <v>161</v>
      </c>
      <c r="W65" s="5"/>
      <c r="X65" s="158" t="s">
        <v>115</v>
      </c>
      <c r="Y65" s="158" t="s">
        <v>158</v>
      </c>
      <c r="Z65" s="5" t="s">
        <v>155</v>
      </c>
    </row>
    <row r="66" spans="1:26" ht="60" x14ac:dyDescent="0.25">
      <c r="A66" s="4" t="s">
        <v>680</v>
      </c>
      <c r="B66" s="146">
        <f>searchValues!E72</f>
        <v>0</v>
      </c>
      <c r="C66" s="147" t="s">
        <v>387</v>
      </c>
      <c r="D66" s="148" t="s">
        <v>381</v>
      </c>
      <c r="E66" s="148">
        <f>searchValues!F72</f>
        <v>0</v>
      </c>
      <c r="F66" s="147"/>
      <c r="G66" s="44" t="s">
        <v>790</v>
      </c>
      <c r="H66" s="148" t="s">
        <v>220</v>
      </c>
      <c r="I66" s="148" t="s">
        <v>109</v>
      </c>
      <c r="J66" s="44" t="s">
        <v>383</v>
      </c>
      <c r="K66" s="148" t="s">
        <v>382</v>
      </c>
      <c r="L66" s="150"/>
      <c r="M66" s="21"/>
      <c r="N66" s="152"/>
      <c r="O66" s="153"/>
      <c r="P66" s="155" t="s">
        <v>163</v>
      </c>
      <c r="Q66" s="155"/>
      <c r="R66" s="156">
        <f>searchValues!E72</f>
        <v>0</v>
      </c>
      <c r="S66" s="156">
        <f>searchValues!E72+365</f>
        <v>365</v>
      </c>
      <c r="T66" s="156">
        <f>searchValues!E72</f>
        <v>0</v>
      </c>
      <c r="U66" s="155"/>
      <c r="V66" s="155" t="s">
        <v>162</v>
      </c>
      <c r="W66" s="5"/>
      <c r="X66" s="158" t="s">
        <v>115</v>
      </c>
      <c r="Y66" s="158" t="s">
        <v>158</v>
      </c>
      <c r="Z66" s="5" t="s">
        <v>156</v>
      </c>
    </row>
    <row r="67" spans="1:26" ht="60" x14ac:dyDescent="0.25">
      <c r="A67" s="4" t="s">
        <v>681</v>
      </c>
      <c r="B67" s="146">
        <f>searchValues!E73</f>
        <v>0</v>
      </c>
      <c r="C67" s="147" t="s">
        <v>387</v>
      </c>
      <c r="D67" s="148" t="s">
        <v>381</v>
      </c>
      <c r="E67" s="148">
        <f>searchValues!F73</f>
        <v>0</v>
      </c>
      <c r="F67" s="147"/>
      <c r="G67" s="44" t="s">
        <v>790</v>
      </c>
      <c r="H67" s="148" t="s">
        <v>220</v>
      </c>
      <c r="I67" s="148" t="s">
        <v>109</v>
      </c>
      <c r="J67" s="44" t="s">
        <v>383</v>
      </c>
      <c r="K67" s="148" t="s">
        <v>382</v>
      </c>
      <c r="L67" s="150"/>
      <c r="M67" s="21"/>
      <c r="N67" s="152"/>
      <c r="O67" s="153"/>
      <c r="P67" s="155" t="s">
        <v>163</v>
      </c>
      <c r="Q67" s="155"/>
      <c r="R67" s="156">
        <f>searchValues!E73</f>
        <v>0</v>
      </c>
      <c r="S67" s="156">
        <f>searchValues!E73+365</f>
        <v>365</v>
      </c>
      <c r="T67" s="156">
        <f>searchValues!E73</f>
        <v>0</v>
      </c>
      <c r="U67" s="155"/>
      <c r="V67" s="155" t="s">
        <v>159</v>
      </c>
      <c r="W67" s="5"/>
      <c r="X67" s="158" t="s">
        <v>115</v>
      </c>
      <c r="Y67" s="158" t="s">
        <v>158</v>
      </c>
      <c r="Z67" s="5" t="s">
        <v>157</v>
      </c>
    </row>
    <row r="68" spans="1:26" ht="60" x14ac:dyDescent="0.25">
      <c r="A68" s="4" t="s">
        <v>682</v>
      </c>
      <c r="B68" s="146">
        <f>searchValues!E74</f>
        <v>0</v>
      </c>
      <c r="C68" s="147" t="s">
        <v>387</v>
      </c>
      <c r="D68" s="148" t="s">
        <v>381</v>
      </c>
      <c r="E68" s="148">
        <f>searchValues!F74</f>
        <v>0</v>
      </c>
      <c r="F68" s="147"/>
      <c r="G68" s="44" t="s">
        <v>790</v>
      </c>
      <c r="H68" s="148" t="s">
        <v>220</v>
      </c>
      <c r="I68" s="148" t="s">
        <v>109</v>
      </c>
      <c r="J68" s="44" t="s">
        <v>383</v>
      </c>
      <c r="K68" s="148" t="s">
        <v>382</v>
      </c>
      <c r="L68" s="150"/>
      <c r="M68" s="21"/>
      <c r="N68" s="152"/>
      <c r="O68" s="153"/>
      <c r="P68" s="155" t="s">
        <v>163</v>
      </c>
      <c r="Q68" s="155"/>
      <c r="R68" s="156">
        <f>searchValues!E74</f>
        <v>0</v>
      </c>
      <c r="S68" s="156">
        <f>searchValues!E74+365</f>
        <v>365</v>
      </c>
      <c r="T68" s="156">
        <f>searchValues!E74</f>
        <v>0</v>
      </c>
      <c r="U68" s="155"/>
      <c r="V68" s="155" t="s">
        <v>161</v>
      </c>
      <c r="W68" s="5"/>
      <c r="X68" s="158" t="s">
        <v>115</v>
      </c>
      <c r="Y68" s="158" t="s">
        <v>158</v>
      </c>
      <c r="Z68" s="5" t="s">
        <v>155</v>
      </c>
    </row>
    <row r="69" spans="1:26" ht="60" x14ac:dyDescent="0.25">
      <c r="A69" s="4" t="s">
        <v>683</v>
      </c>
      <c r="B69" s="146">
        <f ca="1">searchValues!E75</f>
        <v>44326</v>
      </c>
      <c r="C69" s="147" t="s">
        <v>387</v>
      </c>
      <c r="D69" s="148" t="s">
        <v>381</v>
      </c>
      <c r="E69" s="148" t="str">
        <f>searchValues!F75</f>
        <v>neephjeDz Automation</v>
      </c>
      <c r="F69" s="147"/>
      <c r="G69" s="44" t="s">
        <v>790</v>
      </c>
      <c r="H69" s="148" t="s">
        <v>220</v>
      </c>
      <c r="I69" s="148" t="s">
        <v>109</v>
      </c>
      <c r="J69" s="44" t="s">
        <v>383</v>
      </c>
      <c r="K69" s="148" t="s">
        <v>382</v>
      </c>
      <c r="L69" s="150"/>
      <c r="M69" s="21"/>
      <c r="N69" s="152"/>
      <c r="O69" s="153"/>
      <c r="P69" s="155" t="s">
        <v>163</v>
      </c>
      <c r="Q69" s="155"/>
      <c r="R69" s="156">
        <f ca="1">searchValues!E75</f>
        <v>44326</v>
      </c>
      <c r="S69" s="156">
        <f ca="1">searchValues!E75+365</f>
        <v>44691</v>
      </c>
      <c r="T69" s="156">
        <f ca="1">searchValues!E75</f>
        <v>44326</v>
      </c>
      <c r="U69" s="155"/>
      <c r="V69" s="155" t="s">
        <v>162</v>
      </c>
      <c r="W69" s="5"/>
      <c r="X69" s="158" t="s">
        <v>115</v>
      </c>
      <c r="Y69" s="158" t="s">
        <v>158</v>
      </c>
      <c r="Z69" s="5" t="s">
        <v>156</v>
      </c>
    </row>
    <row r="70" spans="1:26" ht="60" x14ac:dyDescent="0.25">
      <c r="A70" s="4" t="s">
        <v>684</v>
      </c>
      <c r="B70" s="146">
        <f ca="1">searchValues!E76</f>
        <v>44326</v>
      </c>
      <c r="C70" s="147" t="s">
        <v>387</v>
      </c>
      <c r="D70" s="148" t="s">
        <v>381</v>
      </c>
      <c r="E70" s="148" t="str">
        <f>searchValues!F76</f>
        <v>qrpXgIHtz Automation</v>
      </c>
      <c r="F70" s="147"/>
      <c r="G70" s="44" t="s">
        <v>790</v>
      </c>
      <c r="H70" s="148" t="s">
        <v>220</v>
      </c>
      <c r="I70" s="148" t="s">
        <v>109</v>
      </c>
      <c r="J70" s="44" t="s">
        <v>383</v>
      </c>
      <c r="K70" s="148" t="s">
        <v>382</v>
      </c>
      <c r="L70" s="150"/>
      <c r="M70" s="21"/>
      <c r="N70" s="152"/>
      <c r="O70" s="153"/>
      <c r="P70" s="155" t="s">
        <v>163</v>
      </c>
      <c r="Q70" s="155"/>
      <c r="R70" s="156">
        <f ca="1">searchValues!E76</f>
        <v>44326</v>
      </c>
      <c r="S70" s="156">
        <f ca="1">searchValues!E76+365</f>
        <v>44691</v>
      </c>
      <c r="T70" s="156">
        <f ca="1">searchValues!E76</f>
        <v>44326</v>
      </c>
      <c r="U70" s="155"/>
      <c r="V70" s="155" t="s">
        <v>159</v>
      </c>
      <c r="W70" s="5"/>
      <c r="X70" s="158" t="s">
        <v>115</v>
      </c>
      <c r="Y70" s="158" t="s">
        <v>158</v>
      </c>
      <c r="Z70" s="5" t="s">
        <v>157</v>
      </c>
    </row>
    <row r="71" spans="1:26" ht="60" x14ac:dyDescent="0.25">
      <c r="A71" s="4" t="s">
        <v>685</v>
      </c>
      <c r="B71" s="146">
        <f ca="1">searchValues!E77</f>
        <v>44326</v>
      </c>
      <c r="C71" s="147" t="s">
        <v>387</v>
      </c>
      <c r="D71" s="148" t="s">
        <v>381</v>
      </c>
      <c r="E71" s="148" t="str">
        <f>searchValues!F77</f>
        <v>qrpXgIHtz Automation</v>
      </c>
      <c r="F71" s="147"/>
      <c r="G71" s="44" t="s">
        <v>790</v>
      </c>
      <c r="H71" s="148" t="s">
        <v>220</v>
      </c>
      <c r="I71" s="148" t="s">
        <v>109</v>
      </c>
      <c r="J71" s="44" t="s">
        <v>383</v>
      </c>
      <c r="K71" s="148" t="s">
        <v>382</v>
      </c>
      <c r="L71" s="150"/>
      <c r="M71" s="21"/>
      <c r="N71" s="152"/>
      <c r="O71" s="153"/>
      <c r="P71" s="155" t="s">
        <v>163</v>
      </c>
      <c r="Q71" s="155"/>
      <c r="R71" s="156">
        <f ca="1">searchValues!E77</f>
        <v>44326</v>
      </c>
      <c r="S71" s="156">
        <f ca="1">searchValues!E77+365</f>
        <v>44691</v>
      </c>
      <c r="T71" s="156">
        <f ca="1">searchValues!E77</f>
        <v>44326</v>
      </c>
      <c r="U71" s="155"/>
      <c r="V71" s="155" t="s">
        <v>161</v>
      </c>
      <c r="W71" s="5"/>
      <c r="X71" s="158" t="s">
        <v>115</v>
      </c>
      <c r="Y71" s="158" t="s">
        <v>158</v>
      </c>
      <c r="Z71" s="5" t="s">
        <v>155</v>
      </c>
    </row>
    <row r="72" spans="1:26" ht="60" x14ac:dyDescent="0.25">
      <c r="A72" s="4" t="s">
        <v>686</v>
      </c>
      <c r="B72" s="146">
        <f>searchValues!E78</f>
        <v>0</v>
      </c>
      <c r="C72" s="147" t="s">
        <v>387</v>
      </c>
      <c r="D72" s="148" t="s">
        <v>381</v>
      </c>
      <c r="E72" s="148">
        <f>searchValues!F78</f>
        <v>0</v>
      </c>
      <c r="F72" s="147"/>
      <c r="G72" s="44" t="s">
        <v>790</v>
      </c>
      <c r="H72" s="148" t="s">
        <v>220</v>
      </c>
      <c r="I72" s="148" t="s">
        <v>109</v>
      </c>
      <c r="J72" s="44" t="s">
        <v>383</v>
      </c>
      <c r="K72" s="148" t="s">
        <v>382</v>
      </c>
      <c r="L72" s="150"/>
      <c r="M72" s="21"/>
      <c r="N72" s="152"/>
      <c r="O72" s="153"/>
      <c r="P72" s="155" t="s">
        <v>163</v>
      </c>
      <c r="Q72" s="155"/>
      <c r="R72" s="156">
        <f>searchValues!E78</f>
        <v>0</v>
      </c>
      <c r="S72" s="156">
        <f>searchValues!E78+365</f>
        <v>365</v>
      </c>
      <c r="T72" s="156">
        <f>searchValues!E78</f>
        <v>0</v>
      </c>
      <c r="U72" s="155"/>
      <c r="V72" s="155" t="s">
        <v>162</v>
      </c>
      <c r="W72" s="5"/>
      <c r="X72" s="158" t="s">
        <v>115</v>
      </c>
      <c r="Y72" s="158" t="s">
        <v>158</v>
      </c>
      <c r="Z72" s="5" t="s">
        <v>156</v>
      </c>
    </row>
    <row r="73" spans="1:26" ht="60" x14ac:dyDescent="0.25">
      <c r="A73" s="4" t="s">
        <v>687</v>
      </c>
      <c r="B73" s="146">
        <f>searchValues!E79</f>
        <v>0</v>
      </c>
      <c r="C73" s="147" t="s">
        <v>387</v>
      </c>
      <c r="D73" s="148" t="s">
        <v>381</v>
      </c>
      <c r="E73" s="148">
        <f>searchValues!F79</f>
        <v>0</v>
      </c>
      <c r="F73" s="147"/>
      <c r="G73" s="44" t="s">
        <v>790</v>
      </c>
      <c r="H73" s="148" t="s">
        <v>220</v>
      </c>
      <c r="I73" s="148" t="s">
        <v>109</v>
      </c>
      <c r="J73" s="44" t="s">
        <v>383</v>
      </c>
      <c r="K73" s="148" t="s">
        <v>382</v>
      </c>
      <c r="L73" s="150"/>
      <c r="M73" s="21"/>
      <c r="N73" s="152"/>
      <c r="O73" s="153"/>
      <c r="P73" s="155" t="s">
        <v>163</v>
      </c>
      <c r="Q73" s="155"/>
      <c r="R73" s="156">
        <f>searchValues!E79</f>
        <v>0</v>
      </c>
      <c r="S73" s="156">
        <f>searchValues!E79+365</f>
        <v>365</v>
      </c>
      <c r="T73" s="156">
        <f>searchValues!E79</f>
        <v>0</v>
      </c>
      <c r="U73" s="155"/>
      <c r="V73" s="155" t="s">
        <v>159</v>
      </c>
      <c r="W73" s="5"/>
      <c r="X73" s="158" t="s">
        <v>115</v>
      </c>
      <c r="Y73" s="158" t="s">
        <v>158</v>
      </c>
      <c r="Z73" s="5" t="s">
        <v>157</v>
      </c>
    </row>
    <row r="74" spans="1:26" ht="60" x14ac:dyDescent="0.25">
      <c r="A74" s="4" t="s">
        <v>688</v>
      </c>
      <c r="B74" s="146">
        <f>searchValues!E80</f>
        <v>0</v>
      </c>
      <c r="C74" s="147" t="s">
        <v>387</v>
      </c>
      <c r="D74" s="148" t="s">
        <v>381</v>
      </c>
      <c r="E74" s="148">
        <f>searchValues!F80</f>
        <v>0</v>
      </c>
      <c r="F74" s="147"/>
      <c r="G74" s="44" t="s">
        <v>790</v>
      </c>
      <c r="H74" s="148" t="s">
        <v>220</v>
      </c>
      <c r="I74" s="148" t="s">
        <v>109</v>
      </c>
      <c r="J74" s="44" t="s">
        <v>383</v>
      </c>
      <c r="K74" s="148" t="s">
        <v>382</v>
      </c>
      <c r="L74" s="150"/>
      <c r="M74" s="21"/>
      <c r="N74" s="152"/>
      <c r="O74" s="153"/>
      <c r="P74" s="155" t="s">
        <v>163</v>
      </c>
      <c r="Q74" s="155"/>
      <c r="R74" s="156">
        <f>searchValues!E80</f>
        <v>0</v>
      </c>
      <c r="S74" s="156">
        <f>searchValues!E80+365</f>
        <v>365</v>
      </c>
      <c r="T74" s="156">
        <f>searchValues!E80</f>
        <v>0</v>
      </c>
      <c r="U74" s="155"/>
      <c r="V74" s="155" t="s">
        <v>161</v>
      </c>
      <c r="W74" s="5"/>
      <c r="X74" s="158" t="s">
        <v>115</v>
      </c>
      <c r="Y74" s="158" t="s">
        <v>158</v>
      </c>
      <c r="Z74" s="5" t="s">
        <v>155</v>
      </c>
    </row>
    <row r="75" spans="1:26" ht="60" x14ac:dyDescent="0.25">
      <c r="A75" s="4" t="s">
        <v>689</v>
      </c>
      <c r="B75" s="146">
        <f>searchValues!E81</f>
        <v>0</v>
      </c>
      <c r="C75" s="147" t="s">
        <v>387</v>
      </c>
      <c r="D75" s="148" t="s">
        <v>381</v>
      </c>
      <c r="E75" s="148">
        <f>searchValues!F81</f>
        <v>0</v>
      </c>
      <c r="F75" s="147"/>
      <c r="G75" s="44" t="s">
        <v>790</v>
      </c>
      <c r="H75" s="148" t="s">
        <v>220</v>
      </c>
      <c r="I75" s="148" t="s">
        <v>109</v>
      </c>
      <c r="J75" s="44" t="s">
        <v>383</v>
      </c>
      <c r="K75" s="148" t="s">
        <v>382</v>
      </c>
      <c r="L75" s="150"/>
      <c r="M75" s="21"/>
      <c r="N75" s="152"/>
      <c r="O75" s="153"/>
      <c r="P75" s="155" t="s">
        <v>163</v>
      </c>
      <c r="Q75" s="155"/>
      <c r="R75" s="156">
        <f>searchValues!E81</f>
        <v>0</v>
      </c>
      <c r="S75" s="156">
        <f>searchValues!E81+365</f>
        <v>365</v>
      </c>
      <c r="T75" s="156">
        <f>searchValues!E81</f>
        <v>0</v>
      </c>
      <c r="U75" s="155"/>
      <c r="V75" s="155" t="s">
        <v>162</v>
      </c>
      <c r="W75" s="5"/>
      <c r="X75" s="158" t="s">
        <v>115</v>
      </c>
      <c r="Y75" s="158" t="s">
        <v>158</v>
      </c>
      <c r="Z75" s="5" t="s">
        <v>156</v>
      </c>
    </row>
    <row r="76" spans="1:26" ht="60" x14ac:dyDescent="0.25">
      <c r="A76" s="4" t="s">
        <v>690</v>
      </c>
      <c r="B76" s="146">
        <f>searchValues!E82</f>
        <v>0</v>
      </c>
      <c r="C76" s="147" t="s">
        <v>387</v>
      </c>
      <c r="D76" s="148" t="s">
        <v>381</v>
      </c>
      <c r="E76" s="148">
        <f>searchValues!F82</f>
        <v>0</v>
      </c>
      <c r="F76" s="147"/>
      <c r="G76" s="44" t="s">
        <v>790</v>
      </c>
      <c r="H76" s="148" t="s">
        <v>220</v>
      </c>
      <c r="I76" s="148" t="s">
        <v>109</v>
      </c>
      <c r="J76" s="44" t="s">
        <v>383</v>
      </c>
      <c r="K76" s="148" t="s">
        <v>382</v>
      </c>
      <c r="L76" s="150"/>
      <c r="M76" s="21"/>
      <c r="N76" s="152"/>
      <c r="O76" s="153"/>
      <c r="P76" s="155" t="s">
        <v>163</v>
      </c>
      <c r="Q76" s="155"/>
      <c r="R76" s="156">
        <f>searchValues!E82</f>
        <v>0</v>
      </c>
      <c r="S76" s="156">
        <f>searchValues!E82+365</f>
        <v>365</v>
      </c>
      <c r="T76" s="156">
        <f>searchValues!E82</f>
        <v>0</v>
      </c>
      <c r="U76" s="155"/>
      <c r="V76" s="155" t="s">
        <v>159</v>
      </c>
      <c r="W76" s="5"/>
      <c r="X76" s="158" t="s">
        <v>115</v>
      </c>
      <c r="Y76" s="158" t="s">
        <v>158</v>
      </c>
      <c r="Z76" s="5" t="s">
        <v>157</v>
      </c>
    </row>
    <row r="77" spans="1:26" ht="60" x14ac:dyDescent="0.25">
      <c r="A77" s="4" t="s">
        <v>691</v>
      </c>
      <c r="B77" s="146">
        <f>searchValues!E83</f>
        <v>0</v>
      </c>
      <c r="C77" s="147" t="s">
        <v>387</v>
      </c>
      <c r="D77" s="148" t="s">
        <v>381</v>
      </c>
      <c r="E77" s="148">
        <f>searchValues!F83</f>
        <v>0</v>
      </c>
      <c r="F77" s="147"/>
      <c r="G77" s="44" t="s">
        <v>790</v>
      </c>
      <c r="H77" s="148" t="s">
        <v>220</v>
      </c>
      <c r="I77" s="148" t="s">
        <v>109</v>
      </c>
      <c r="J77" s="44" t="s">
        <v>383</v>
      </c>
      <c r="K77" s="148" t="s">
        <v>382</v>
      </c>
      <c r="L77" s="150"/>
      <c r="M77" s="21"/>
      <c r="N77" s="152"/>
      <c r="O77" s="153"/>
      <c r="P77" s="155" t="s">
        <v>163</v>
      </c>
      <c r="Q77" s="155"/>
      <c r="R77" s="156">
        <f>searchValues!E83</f>
        <v>0</v>
      </c>
      <c r="S77" s="156">
        <f>searchValues!E83+365</f>
        <v>365</v>
      </c>
      <c r="T77" s="156">
        <f>searchValues!E83</f>
        <v>0</v>
      </c>
      <c r="U77" s="155"/>
      <c r="V77" s="155" t="s">
        <v>161</v>
      </c>
      <c r="W77" s="5"/>
      <c r="X77" s="158" t="s">
        <v>115</v>
      </c>
      <c r="Y77" s="158" t="s">
        <v>158</v>
      </c>
      <c r="Z77" s="5" t="s">
        <v>155</v>
      </c>
    </row>
    <row r="78" spans="1:26" ht="60" x14ac:dyDescent="0.25">
      <c r="A78" s="4" t="s">
        <v>692</v>
      </c>
      <c r="B78" s="146">
        <f>searchValues!E84</f>
        <v>0</v>
      </c>
      <c r="C78" s="147" t="s">
        <v>387</v>
      </c>
      <c r="D78" s="148" t="s">
        <v>381</v>
      </c>
      <c r="E78" s="148">
        <f>searchValues!F84</f>
        <v>0</v>
      </c>
      <c r="F78" s="147"/>
      <c r="G78" s="44" t="s">
        <v>790</v>
      </c>
      <c r="H78" s="148" t="s">
        <v>220</v>
      </c>
      <c r="I78" s="148" t="s">
        <v>109</v>
      </c>
      <c r="J78" s="44" t="s">
        <v>383</v>
      </c>
      <c r="K78" s="148" t="s">
        <v>382</v>
      </c>
      <c r="L78" s="150"/>
      <c r="M78" s="21"/>
      <c r="N78" s="152"/>
      <c r="O78" s="153"/>
      <c r="P78" s="155" t="s">
        <v>163</v>
      </c>
      <c r="Q78" s="155"/>
      <c r="R78" s="156">
        <f>searchValues!E84</f>
        <v>0</v>
      </c>
      <c r="S78" s="156">
        <f>searchValues!E84+365</f>
        <v>365</v>
      </c>
      <c r="T78" s="156">
        <f>searchValues!E84</f>
        <v>0</v>
      </c>
      <c r="U78" s="155"/>
      <c r="V78" s="155" t="s">
        <v>162</v>
      </c>
      <c r="W78" s="5"/>
      <c r="X78" s="158" t="s">
        <v>115</v>
      </c>
      <c r="Y78" s="158" t="s">
        <v>158</v>
      </c>
      <c r="Z78" s="5" t="s">
        <v>156</v>
      </c>
    </row>
    <row r="79" spans="1:26" ht="60" x14ac:dyDescent="0.25">
      <c r="A79" s="4" t="s">
        <v>693</v>
      </c>
      <c r="B79" s="146">
        <f>searchValues!E85</f>
        <v>0</v>
      </c>
      <c r="C79" s="147" t="s">
        <v>387</v>
      </c>
      <c r="D79" s="148" t="s">
        <v>381</v>
      </c>
      <c r="E79" s="148">
        <f>searchValues!F85</f>
        <v>0</v>
      </c>
      <c r="F79" s="147"/>
      <c r="G79" s="44" t="s">
        <v>790</v>
      </c>
      <c r="H79" s="148" t="s">
        <v>220</v>
      </c>
      <c r="I79" s="148" t="s">
        <v>109</v>
      </c>
      <c r="J79" s="44" t="s">
        <v>383</v>
      </c>
      <c r="K79" s="148" t="s">
        <v>382</v>
      </c>
      <c r="L79" s="150"/>
      <c r="M79" s="21"/>
      <c r="N79" s="152"/>
      <c r="O79" s="153"/>
      <c r="P79" s="155" t="s">
        <v>163</v>
      </c>
      <c r="Q79" s="155"/>
      <c r="R79" s="156">
        <f>searchValues!E85</f>
        <v>0</v>
      </c>
      <c r="S79" s="156">
        <f>searchValues!E85+365</f>
        <v>365</v>
      </c>
      <c r="T79" s="156">
        <f>searchValues!E85</f>
        <v>0</v>
      </c>
      <c r="U79" s="155"/>
      <c r="V79" s="155" t="s">
        <v>159</v>
      </c>
      <c r="W79" s="5"/>
      <c r="X79" s="158" t="s">
        <v>115</v>
      </c>
      <c r="Y79" s="158" t="s">
        <v>158</v>
      </c>
      <c r="Z79" s="5" t="s">
        <v>157</v>
      </c>
    </row>
    <row r="80" spans="1:26" ht="60" x14ac:dyDescent="0.25">
      <c r="A80" s="4" t="s">
        <v>694</v>
      </c>
      <c r="B80" s="146">
        <f>searchValues!E86</f>
        <v>0</v>
      </c>
      <c r="C80" s="147" t="s">
        <v>387</v>
      </c>
      <c r="D80" s="148" t="s">
        <v>381</v>
      </c>
      <c r="E80" s="148">
        <f>searchValues!F86</f>
        <v>0</v>
      </c>
      <c r="F80" s="147"/>
      <c r="G80" s="44" t="s">
        <v>790</v>
      </c>
      <c r="H80" s="148" t="s">
        <v>220</v>
      </c>
      <c r="I80" s="148" t="s">
        <v>109</v>
      </c>
      <c r="J80" s="44" t="s">
        <v>383</v>
      </c>
      <c r="K80" s="148" t="s">
        <v>382</v>
      </c>
      <c r="L80" s="150"/>
      <c r="M80" s="21"/>
      <c r="N80" s="152"/>
      <c r="O80" s="153"/>
      <c r="P80" s="155" t="s">
        <v>163</v>
      </c>
      <c r="Q80" s="155"/>
      <c r="R80" s="156">
        <f>searchValues!E86</f>
        <v>0</v>
      </c>
      <c r="S80" s="156">
        <f>searchValues!E86+365</f>
        <v>365</v>
      </c>
      <c r="T80" s="156">
        <f>searchValues!E86</f>
        <v>0</v>
      </c>
      <c r="U80" s="155"/>
      <c r="V80" s="155" t="s">
        <v>161</v>
      </c>
      <c r="W80" s="5"/>
      <c r="X80" s="158" t="s">
        <v>115</v>
      </c>
      <c r="Y80" s="158" t="s">
        <v>158</v>
      </c>
      <c r="Z80" s="5" t="s">
        <v>155</v>
      </c>
    </row>
    <row r="81" spans="1:26" ht="60" x14ac:dyDescent="0.25">
      <c r="A81" s="4" t="s">
        <v>695</v>
      </c>
      <c r="B81" s="146">
        <f ca="1">searchValues!E87</f>
        <v>44326</v>
      </c>
      <c r="C81" s="147" t="s">
        <v>387</v>
      </c>
      <c r="D81" s="148" t="s">
        <v>381</v>
      </c>
      <c r="E81" s="148">
        <f>searchValues!F87</f>
        <v>0</v>
      </c>
      <c r="F81" s="147"/>
      <c r="G81" s="44" t="s">
        <v>790</v>
      </c>
      <c r="H81" s="148" t="s">
        <v>220</v>
      </c>
      <c r="I81" s="148" t="s">
        <v>109</v>
      </c>
      <c r="J81" s="44" t="s">
        <v>383</v>
      </c>
      <c r="K81" s="148" t="s">
        <v>382</v>
      </c>
      <c r="L81" s="150"/>
      <c r="M81" s="21"/>
      <c r="N81" s="152"/>
      <c r="O81" s="153"/>
      <c r="P81" s="155" t="s">
        <v>163</v>
      </c>
      <c r="Q81" s="155"/>
      <c r="R81" s="156">
        <f ca="1">searchValues!E87</f>
        <v>44326</v>
      </c>
      <c r="S81" s="156">
        <f ca="1">searchValues!E87+365</f>
        <v>44691</v>
      </c>
      <c r="T81" s="156">
        <f ca="1">searchValues!E87</f>
        <v>44326</v>
      </c>
      <c r="U81" s="155"/>
      <c r="V81" s="155" t="s">
        <v>162</v>
      </c>
      <c r="W81" s="5"/>
      <c r="X81" s="158" t="s">
        <v>115</v>
      </c>
      <c r="Y81" s="158" t="s">
        <v>158</v>
      </c>
      <c r="Z81" s="5" t="s">
        <v>156</v>
      </c>
    </row>
    <row r="82" spans="1:26" ht="60" x14ac:dyDescent="0.25">
      <c r="A82" s="4" t="s">
        <v>696</v>
      </c>
      <c r="B82" s="146">
        <f ca="1">searchValues!E88</f>
        <v>44326</v>
      </c>
      <c r="C82" s="147" t="s">
        <v>387</v>
      </c>
      <c r="D82" s="148" t="s">
        <v>381</v>
      </c>
      <c r="E82" s="148" t="str">
        <f>searchValues!F88</f>
        <v>mzqZEiYzg Automation</v>
      </c>
      <c r="F82" s="147"/>
      <c r="G82" s="44" t="s">
        <v>790</v>
      </c>
      <c r="H82" s="148" t="s">
        <v>220</v>
      </c>
      <c r="I82" s="148" t="s">
        <v>109</v>
      </c>
      <c r="J82" s="44" t="s">
        <v>383</v>
      </c>
      <c r="K82" s="148" t="s">
        <v>382</v>
      </c>
      <c r="L82" s="150"/>
      <c r="M82" s="21"/>
      <c r="N82" s="152"/>
      <c r="O82" s="153"/>
      <c r="P82" s="155" t="s">
        <v>163</v>
      </c>
      <c r="Q82" s="155"/>
      <c r="R82" s="156">
        <f ca="1">searchValues!E88</f>
        <v>44326</v>
      </c>
      <c r="S82" s="156">
        <f ca="1">searchValues!E88+365</f>
        <v>44691</v>
      </c>
      <c r="T82" s="156">
        <f ca="1">searchValues!E88</f>
        <v>44326</v>
      </c>
      <c r="U82" s="155"/>
      <c r="V82" s="155" t="s">
        <v>159</v>
      </c>
      <c r="W82" s="5"/>
      <c r="X82" s="158" t="s">
        <v>115</v>
      </c>
      <c r="Y82" s="158" t="s">
        <v>158</v>
      </c>
      <c r="Z82" s="5" t="s">
        <v>157</v>
      </c>
    </row>
    <row r="83" spans="1:26" ht="60" x14ac:dyDescent="0.25">
      <c r="A83" s="4" t="s">
        <v>697</v>
      </c>
      <c r="B83" s="146">
        <f ca="1">searchValues!E89</f>
        <v>44326</v>
      </c>
      <c r="C83" s="147" t="s">
        <v>387</v>
      </c>
      <c r="D83" s="148" t="s">
        <v>381</v>
      </c>
      <c r="E83" s="148" t="str">
        <f>searchValues!F89</f>
        <v>mzqZEiYzg Automation</v>
      </c>
      <c r="F83" s="147"/>
      <c r="G83" s="44" t="s">
        <v>790</v>
      </c>
      <c r="H83" s="148" t="s">
        <v>220</v>
      </c>
      <c r="I83" s="148" t="s">
        <v>109</v>
      </c>
      <c r="J83" s="44" t="s">
        <v>383</v>
      </c>
      <c r="K83" s="148" t="s">
        <v>382</v>
      </c>
      <c r="L83" s="150"/>
      <c r="M83" s="21"/>
      <c r="N83" s="152"/>
      <c r="O83" s="153"/>
      <c r="P83" s="155" t="s">
        <v>163</v>
      </c>
      <c r="Q83" s="155"/>
      <c r="R83" s="156">
        <f ca="1">searchValues!E89</f>
        <v>44326</v>
      </c>
      <c r="S83" s="156">
        <f ca="1">searchValues!E89+365</f>
        <v>44691</v>
      </c>
      <c r="T83" s="156">
        <f ca="1">searchValues!E89</f>
        <v>44326</v>
      </c>
      <c r="U83" s="155"/>
      <c r="V83" s="155" t="s">
        <v>161</v>
      </c>
      <c r="W83" s="5"/>
      <c r="X83" s="158" t="s">
        <v>115</v>
      </c>
      <c r="Y83" s="158" t="s">
        <v>158</v>
      </c>
      <c r="Z83" s="5" t="s">
        <v>155</v>
      </c>
    </row>
    <row r="84" spans="1:26" ht="60" x14ac:dyDescent="0.25">
      <c r="A84" s="4" t="s">
        <v>698</v>
      </c>
      <c r="B84" s="146">
        <f ca="1">searchValues!E90</f>
        <v>44326</v>
      </c>
      <c r="C84" s="147" t="s">
        <v>387</v>
      </c>
      <c r="D84" s="148" t="s">
        <v>381</v>
      </c>
      <c r="E84" s="148">
        <f>searchValues!F90</f>
        <v>0</v>
      </c>
      <c r="F84" s="147"/>
      <c r="G84" s="44" t="s">
        <v>790</v>
      </c>
      <c r="H84" s="148" t="s">
        <v>220</v>
      </c>
      <c r="I84" s="148" t="s">
        <v>109</v>
      </c>
      <c r="J84" s="44" t="s">
        <v>383</v>
      </c>
      <c r="K84" s="148" t="s">
        <v>382</v>
      </c>
      <c r="L84" s="150"/>
      <c r="M84" s="21"/>
      <c r="N84" s="152"/>
      <c r="O84" s="153"/>
      <c r="P84" s="155" t="s">
        <v>163</v>
      </c>
      <c r="Q84" s="155"/>
      <c r="R84" s="156">
        <f ca="1">searchValues!E90</f>
        <v>44326</v>
      </c>
      <c r="S84" s="156">
        <f ca="1">searchValues!E90+365</f>
        <v>44691</v>
      </c>
      <c r="T84" s="156">
        <f ca="1">searchValues!E90</f>
        <v>44326</v>
      </c>
      <c r="U84" s="155"/>
      <c r="V84" s="155" t="s">
        <v>162</v>
      </c>
      <c r="W84" s="5"/>
      <c r="X84" s="158" t="s">
        <v>115</v>
      </c>
      <c r="Y84" s="158" t="s">
        <v>158</v>
      </c>
      <c r="Z84" s="5" t="s">
        <v>156</v>
      </c>
    </row>
    <row r="85" spans="1:26" ht="60" x14ac:dyDescent="0.25">
      <c r="A85" s="4" t="s">
        <v>699</v>
      </c>
      <c r="B85" s="146">
        <f ca="1">searchValues!E91</f>
        <v>44326</v>
      </c>
      <c r="C85" s="147" t="s">
        <v>387</v>
      </c>
      <c r="D85" s="148" t="s">
        <v>381</v>
      </c>
      <c r="E85" s="148" t="str">
        <f>searchValues!F91</f>
        <v>mzqZEiYzg Automation</v>
      </c>
      <c r="F85" s="147"/>
      <c r="G85" s="44" t="s">
        <v>790</v>
      </c>
      <c r="H85" s="148" t="s">
        <v>220</v>
      </c>
      <c r="I85" s="148" t="s">
        <v>109</v>
      </c>
      <c r="J85" s="44" t="s">
        <v>383</v>
      </c>
      <c r="K85" s="148" t="s">
        <v>382</v>
      </c>
      <c r="L85" s="150"/>
      <c r="M85" s="21"/>
      <c r="N85" s="152"/>
      <c r="O85" s="153"/>
      <c r="P85" s="155" t="s">
        <v>163</v>
      </c>
      <c r="Q85" s="155"/>
      <c r="R85" s="156">
        <f ca="1">searchValues!E91</f>
        <v>44326</v>
      </c>
      <c r="S85" s="156">
        <f ca="1">searchValues!E91+365</f>
        <v>44691</v>
      </c>
      <c r="T85" s="156">
        <f ca="1">searchValues!E91</f>
        <v>44326</v>
      </c>
      <c r="U85" s="155"/>
      <c r="V85" s="155" t="s">
        <v>159</v>
      </c>
      <c r="W85" s="5"/>
      <c r="X85" s="158" t="s">
        <v>115</v>
      </c>
      <c r="Y85" s="158" t="s">
        <v>158</v>
      </c>
      <c r="Z85" s="5" t="s">
        <v>157</v>
      </c>
    </row>
    <row r="86" spans="1:26" ht="60" x14ac:dyDescent="0.25">
      <c r="A86" s="4" t="s">
        <v>700</v>
      </c>
      <c r="B86" s="146">
        <f ca="1">searchValues!E92</f>
        <v>44326</v>
      </c>
      <c r="C86" s="147" t="s">
        <v>387</v>
      </c>
      <c r="D86" s="148" t="s">
        <v>381</v>
      </c>
      <c r="E86" s="148" t="str">
        <f>searchValues!F92</f>
        <v>mzqZEiYzg Automation</v>
      </c>
      <c r="F86" s="147"/>
      <c r="G86" s="44" t="s">
        <v>790</v>
      </c>
      <c r="H86" s="148" t="s">
        <v>220</v>
      </c>
      <c r="I86" s="148" t="s">
        <v>109</v>
      </c>
      <c r="J86" s="44" t="s">
        <v>383</v>
      </c>
      <c r="K86" s="148" t="s">
        <v>382</v>
      </c>
      <c r="L86" s="150"/>
      <c r="M86" s="21"/>
      <c r="N86" s="152"/>
      <c r="O86" s="153"/>
      <c r="P86" s="155" t="s">
        <v>163</v>
      </c>
      <c r="Q86" s="155"/>
      <c r="R86" s="156">
        <f ca="1">searchValues!E92</f>
        <v>44326</v>
      </c>
      <c r="S86" s="156">
        <f ca="1">searchValues!E92+365</f>
        <v>44691</v>
      </c>
      <c r="T86" s="156">
        <f ca="1">searchValues!E92</f>
        <v>44326</v>
      </c>
      <c r="U86" s="155"/>
      <c r="V86" s="155" t="s">
        <v>161</v>
      </c>
      <c r="W86" s="5"/>
      <c r="X86" s="158" t="s">
        <v>115</v>
      </c>
      <c r="Y86" s="158" t="s">
        <v>158</v>
      </c>
      <c r="Z86" s="5" t="s">
        <v>155</v>
      </c>
    </row>
    <row r="87" spans="1:26" ht="60" x14ac:dyDescent="0.25">
      <c r="A87" s="4" t="s">
        <v>701</v>
      </c>
      <c r="B87" s="146">
        <f ca="1">searchValues!E93</f>
        <v>44326</v>
      </c>
      <c r="C87" s="147" t="s">
        <v>387</v>
      </c>
      <c r="D87" s="148" t="s">
        <v>381</v>
      </c>
      <c r="E87" s="148">
        <f>searchValues!F93</f>
        <v>0</v>
      </c>
      <c r="F87" s="147"/>
      <c r="G87" s="44" t="s">
        <v>790</v>
      </c>
      <c r="H87" s="148" t="s">
        <v>220</v>
      </c>
      <c r="I87" s="148" t="s">
        <v>109</v>
      </c>
      <c r="J87" s="44" t="s">
        <v>383</v>
      </c>
      <c r="K87" s="148" t="s">
        <v>382</v>
      </c>
      <c r="L87" s="150"/>
      <c r="M87" s="21"/>
      <c r="N87" s="152"/>
      <c r="O87" s="153"/>
      <c r="P87" s="155" t="s">
        <v>163</v>
      </c>
      <c r="Q87" s="155"/>
      <c r="R87" s="156">
        <f ca="1">searchValues!E93</f>
        <v>44326</v>
      </c>
      <c r="S87" s="156">
        <f ca="1">searchValues!E93+365</f>
        <v>44691</v>
      </c>
      <c r="T87" s="156">
        <f ca="1">searchValues!E93</f>
        <v>44326</v>
      </c>
      <c r="U87" s="155"/>
      <c r="V87" s="155" t="s">
        <v>162</v>
      </c>
      <c r="W87" s="5"/>
      <c r="X87" s="158" t="s">
        <v>115</v>
      </c>
      <c r="Y87" s="158" t="s">
        <v>158</v>
      </c>
      <c r="Z87" s="5" t="s">
        <v>156</v>
      </c>
    </row>
    <row r="88" spans="1:26" ht="60" x14ac:dyDescent="0.25">
      <c r="A88" s="4" t="s">
        <v>702</v>
      </c>
      <c r="B88" s="146">
        <f ca="1">searchValues!E94</f>
        <v>44326</v>
      </c>
      <c r="C88" s="147" t="s">
        <v>387</v>
      </c>
      <c r="D88" s="148" t="s">
        <v>381</v>
      </c>
      <c r="E88" s="148" t="str">
        <f>searchValues!F94</f>
        <v>mzqZEiYzg Automation</v>
      </c>
      <c r="F88" s="147"/>
      <c r="G88" s="44" t="s">
        <v>790</v>
      </c>
      <c r="H88" s="148" t="s">
        <v>220</v>
      </c>
      <c r="I88" s="148" t="s">
        <v>109</v>
      </c>
      <c r="J88" s="44" t="s">
        <v>383</v>
      </c>
      <c r="K88" s="148" t="s">
        <v>382</v>
      </c>
      <c r="L88" s="150"/>
      <c r="M88" s="21"/>
      <c r="N88" s="152"/>
      <c r="O88" s="153"/>
      <c r="P88" s="155" t="s">
        <v>163</v>
      </c>
      <c r="Q88" s="155"/>
      <c r="R88" s="156">
        <f ca="1">searchValues!E94</f>
        <v>44326</v>
      </c>
      <c r="S88" s="156">
        <f ca="1">searchValues!E94+365</f>
        <v>44691</v>
      </c>
      <c r="T88" s="156">
        <f ca="1">searchValues!E94</f>
        <v>44326</v>
      </c>
      <c r="U88" s="155"/>
      <c r="V88" s="155" t="s">
        <v>159</v>
      </c>
      <c r="W88" s="5"/>
      <c r="X88" s="158" t="s">
        <v>115</v>
      </c>
      <c r="Y88" s="158" t="s">
        <v>158</v>
      </c>
      <c r="Z88" s="5" t="s">
        <v>157</v>
      </c>
    </row>
    <row r="89" spans="1:26" ht="60" x14ac:dyDescent="0.25">
      <c r="A89" s="4" t="s">
        <v>703</v>
      </c>
      <c r="B89" s="146">
        <f ca="1">searchValues!E95</f>
        <v>44326</v>
      </c>
      <c r="C89" s="147" t="s">
        <v>387</v>
      </c>
      <c r="D89" s="148" t="s">
        <v>381</v>
      </c>
      <c r="E89" s="148" t="str">
        <f>searchValues!F95</f>
        <v>mzqZEiYzg Automation</v>
      </c>
      <c r="F89" s="147"/>
      <c r="G89" s="44" t="s">
        <v>790</v>
      </c>
      <c r="H89" s="148" t="s">
        <v>220</v>
      </c>
      <c r="I89" s="148" t="s">
        <v>109</v>
      </c>
      <c r="J89" s="44" t="s">
        <v>383</v>
      </c>
      <c r="K89" s="148" t="s">
        <v>382</v>
      </c>
      <c r="L89" s="150"/>
      <c r="M89" s="21"/>
      <c r="N89" s="152"/>
      <c r="O89" s="153"/>
      <c r="P89" s="155" t="s">
        <v>163</v>
      </c>
      <c r="Q89" s="155"/>
      <c r="R89" s="156">
        <f ca="1">searchValues!E95</f>
        <v>44326</v>
      </c>
      <c r="S89" s="156">
        <f ca="1">searchValues!E95+365</f>
        <v>44691</v>
      </c>
      <c r="T89" s="156">
        <f ca="1">searchValues!E95</f>
        <v>44326</v>
      </c>
      <c r="U89" s="155"/>
      <c r="V89" s="155" t="s">
        <v>161</v>
      </c>
      <c r="W89" s="5"/>
      <c r="X89" s="158" t="s">
        <v>115</v>
      </c>
      <c r="Y89" s="158" t="s">
        <v>158</v>
      </c>
      <c r="Z89" s="5" t="s">
        <v>155</v>
      </c>
    </row>
    <row r="90" spans="1:26" ht="60" x14ac:dyDescent="0.25">
      <c r="A90" s="4" t="s">
        <v>704</v>
      </c>
      <c r="B90" s="146">
        <f ca="1">searchValues!E96</f>
        <v>44326</v>
      </c>
      <c r="C90" s="147" t="s">
        <v>387</v>
      </c>
      <c r="D90" s="148" t="s">
        <v>381</v>
      </c>
      <c r="E90" s="148">
        <f>searchValues!F96</f>
        <v>0</v>
      </c>
      <c r="F90" s="147"/>
      <c r="G90" s="44" t="s">
        <v>790</v>
      </c>
      <c r="H90" s="148" t="s">
        <v>220</v>
      </c>
      <c r="I90" s="148" t="s">
        <v>109</v>
      </c>
      <c r="J90" s="44" t="s">
        <v>383</v>
      </c>
      <c r="K90" s="148" t="s">
        <v>382</v>
      </c>
      <c r="L90" s="150"/>
      <c r="M90" s="21"/>
      <c r="N90" s="152"/>
      <c r="O90" s="153"/>
      <c r="P90" s="155" t="s">
        <v>163</v>
      </c>
      <c r="Q90" s="155"/>
      <c r="R90" s="156">
        <f ca="1">searchValues!E96</f>
        <v>44326</v>
      </c>
      <c r="S90" s="156">
        <f ca="1">searchValues!E96+365</f>
        <v>44691</v>
      </c>
      <c r="T90" s="156">
        <f ca="1">searchValues!E96</f>
        <v>44326</v>
      </c>
      <c r="U90" s="155"/>
      <c r="V90" s="155" t="s">
        <v>162</v>
      </c>
      <c r="W90" s="5"/>
      <c r="X90" s="158" t="s">
        <v>115</v>
      </c>
      <c r="Y90" s="158" t="s">
        <v>158</v>
      </c>
      <c r="Z90" s="5" t="s">
        <v>156</v>
      </c>
    </row>
    <row r="91" spans="1:26" ht="60" x14ac:dyDescent="0.25">
      <c r="A91" s="4" t="s">
        <v>705</v>
      </c>
      <c r="B91" s="146">
        <f ca="1">searchValues!E97</f>
        <v>44326</v>
      </c>
      <c r="C91" s="147" t="s">
        <v>387</v>
      </c>
      <c r="D91" s="148" t="s">
        <v>381</v>
      </c>
      <c r="E91" s="148" t="str">
        <f>searchValues!F97</f>
        <v>mzqZEiYzg Automation</v>
      </c>
      <c r="F91" s="147"/>
      <c r="G91" s="44" t="s">
        <v>790</v>
      </c>
      <c r="H91" s="148" t="s">
        <v>220</v>
      </c>
      <c r="I91" s="148" t="s">
        <v>109</v>
      </c>
      <c r="J91" s="44" t="s">
        <v>383</v>
      </c>
      <c r="K91" s="148" t="s">
        <v>382</v>
      </c>
      <c r="L91" s="150"/>
      <c r="M91" s="150"/>
      <c r="N91" s="152"/>
      <c r="O91" s="153"/>
      <c r="P91" s="155" t="s">
        <v>163</v>
      </c>
      <c r="Q91" s="155"/>
      <c r="R91" s="156">
        <f ca="1">searchValues!E97</f>
        <v>44326</v>
      </c>
      <c r="S91" s="156">
        <f ca="1">searchValues!E97+365</f>
        <v>44691</v>
      </c>
      <c r="T91" s="156">
        <f ca="1">searchValues!E97</f>
        <v>44326</v>
      </c>
      <c r="U91" s="155"/>
      <c r="V91" s="155" t="s">
        <v>159</v>
      </c>
      <c r="W91" s="5"/>
      <c r="X91" s="158" t="s">
        <v>115</v>
      </c>
      <c r="Y91" s="158" t="s">
        <v>158</v>
      </c>
      <c r="Z91" s="5" t="s">
        <v>157</v>
      </c>
    </row>
    <row r="92" spans="1:26" ht="60" x14ac:dyDescent="0.25">
      <c r="A92" s="4" t="s">
        <v>706</v>
      </c>
      <c r="B92" s="146">
        <f ca="1">searchValues!E98</f>
        <v>44326</v>
      </c>
      <c r="C92" s="147" t="s">
        <v>387</v>
      </c>
      <c r="D92" s="148" t="s">
        <v>381</v>
      </c>
      <c r="E92" s="148" t="str">
        <f>searchValues!F98</f>
        <v>mzqZEiYzg Automation</v>
      </c>
      <c r="F92" s="147"/>
      <c r="G92" s="44" t="s">
        <v>790</v>
      </c>
      <c r="H92" s="148" t="s">
        <v>220</v>
      </c>
      <c r="I92" s="148" t="s">
        <v>109</v>
      </c>
      <c r="J92" s="44" t="s">
        <v>383</v>
      </c>
      <c r="K92" s="148" t="s">
        <v>382</v>
      </c>
      <c r="L92" s="150"/>
      <c r="M92" s="150"/>
      <c r="N92" s="152"/>
      <c r="O92" s="153"/>
      <c r="P92" s="155" t="s">
        <v>163</v>
      </c>
      <c r="Q92" s="155"/>
      <c r="R92" s="156">
        <f ca="1">searchValues!E98</f>
        <v>44326</v>
      </c>
      <c r="S92" s="156">
        <f ca="1">searchValues!E98+365</f>
        <v>44691</v>
      </c>
      <c r="T92" s="156">
        <f ca="1">searchValues!E98</f>
        <v>44326</v>
      </c>
      <c r="U92" s="155"/>
      <c r="V92" s="155" t="s">
        <v>161</v>
      </c>
      <c r="W92" s="5"/>
      <c r="X92" s="158" t="s">
        <v>115</v>
      </c>
      <c r="Y92" s="158" t="s">
        <v>158</v>
      </c>
      <c r="Z92" s="5" t="s">
        <v>155</v>
      </c>
    </row>
    <row r="93" spans="1:26" ht="60" x14ac:dyDescent="0.25">
      <c r="A93" s="4" t="s">
        <v>707</v>
      </c>
      <c r="B93" s="146">
        <f ca="1">searchValues!E99</f>
        <v>44326</v>
      </c>
      <c r="C93" s="147" t="s">
        <v>387</v>
      </c>
      <c r="D93" s="148" t="s">
        <v>381</v>
      </c>
      <c r="E93" s="148">
        <f>searchValues!F99</f>
        <v>0</v>
      </c>
      <c r="F93" s="148"/>
      <c r="G93" s="44" t="s">
        <v>790</v>
      </c>
      <c r="H93" s="148" t="s">
        <v>220</v>
      </c>
      <c r="I93" s="148" t="s">
        <v>109</v>
      </c>
      <c r="J93" s="44" t="s">
        <v>383</v>
      </c>
      <c r="K93" s="148" t="s">
        <v>382</v>
      </c>
      <c r="L93" s="150"/>
      <c r="M93" s="150"/>
      <c r="N93" s="152"/>
      <c r="O93" s="153"/>
      <c r="P93" s="155" t="s">
        <v>163</v>
      </c>
      <c r="Q93" s="155"/>
      <c r="R93" s="156">
        <f ca="1">searchValues!E99</f>
        <v>44326</v>
      </c>
      <c r="S93" s="156">
        <f ca="1">searchValues!E99+365</f>
        <v>44691</v>
      </c>
      <c r="T93" s="156">
        <f ca="1">searchValues!E99</f>
        <v>44326</v>
      </c>
      <c r="U93" s="155"/>
      <c r="V93" s="155" t="s">
        <v>162</v>
      </c>
      <c r="W93" s="5"/>
      <c r="X93" s="158" t="s">
        <v>115</v>
      </c>
      <c r="Y93" s="158" t="s">
        <v>158</v>
      </c>
      <c r="Z93" s="5" t="s">
        <v>156</v>
      </c>
    </row>
    <row r="94" spans="1:26" ht="60" x14ac:dyDescent="0.25">
      <c r="A94" s="4" t="s">
        <v>708</v>
      </c>
      <c r="B94" s="146">
        <f ca="1">searchValues!E100</f>
        <v>44326</v>
      </c>
      <c r="C94" s="147" t="s">
        <v>387</v>
      </c>
      <c r="D94" s="148" t="s">
        <v>381</v>
      </c>
      <c r="E94" s="148">
        <f>searchValues!F100</f>
        <v>0</v>
      </c>
      <c r="F94" s="148"/>
      <c r="G94" s="44" t="s">
        <v>790</v>
      </c>
      <c r="H94" s="148" t="s">
        <v>220</v>
      </c>
      <c r="I94" s="148" t="s">
        <v>109</v>
      </c>
      <c r="J94" s="44" t="s">
        <v>383</v>
      </c>
      <c r="K94" s="148" t="s">
        <v>382</v>
      </c>
      <c r="L94" s="150"/>
      <c r="M94" s="21"/>
      <c r="N94" s="152"/>
      <c r="O94" s="153"/>
      <c r="P94" s="155" t="s">
        <v>163</v>
      </c>
      <c r="Q94" s="155"/>
      <c r="R94" s="156">
        <f ca="1">searchValues!E100</f>
        <v>44326</v>
      </c>
      <c r="S94" s="156">
        <f ca="1">searchValues!E100+365</f>
        <v>44691</v>
      </c>
      <c r="T94" s="156">
        <f ca="1">searchValues!E100</f>
        <v>44326</v>
      </c>
      <c r="U94" s="155"/>
      <c r="V94" s="155"/>
      <c r="W94" s="5"/>
      <c r="X94" s="158" t="s">
        <v>115</v>
      </c>
      <c r="Y94" s="158" t="s">
        <v>158</v>
      </c>
      <c r="Z94" s="5" t="s">
        <v>157</v>
      </c>
    </row>
    <row r="95" spans="1:26" ht="60" x14ac:dyDescent="0.25">
      <c r="A95" s="4" t="s">
        <v>709</v>
      </c>
      <c r="B95" s="146">
        <f ca="1">searchValues!E101</f>
        <v>44326</v>
      </c>
      <c r="C95" s="147" t="s">
        <v>387</v>
      </c>
      <c r="D95" s="148" t="s">
        <v>381</v>
      </c>
      <c r="E95" s="148">
        <f>searchValues!F101</f>
        <v>0</v>
      </c>
      <c r="F95" s="148"/>
      <c r="G95" s="44" t="s">
        <v>790</v>
      </c>
      <c r="H95" s="148" t="s">
        <v>220</v>
      </c>
      <c r="I95" s="148" t="s">
        <v>109</v>
      </c>
      <c r="J95" s="44" t="s">
        <v>383</v>
      </c>
      <c r="K95" s="148" t="s">
        <v>382</v>
      </c>
      <c r="L95" s="150"/>
      <c r="M95" s="21"/>
      <c r="N95" s="152"/>
      <c r="O95" s="153"/>
      <c r="P95" s="155" t="s">
        <v>163</v>
      </c>
      <c r="Q95" s="155"/>
      <c r="R95" s="156">
        <f ca="1">searchValues!E101</f>
        <v>44326</v>
      </c>
      <c r="S95" s="156">
        <f ca="1">searchValues!E101+365</f>
        <v>44691</v>
      </c>
      <c r="T95" s="156">
        <f ca="1">searchValues!E101</f>
        <v>44326</v>
      </c>
      <c r="U95" s="155"/>
      <c r="V95" s="155"/>
      <c r="W95" s="5"/>
      <c r="X95" s="158" t="s">
        <v>115</v>
      </c>
      <c r="Y95" s="158" t="s">
        <v>158</v>
      </c>
      <c r="Z95" s="5" t="s">
        <v>155</v>
      </c>
    </row>
    <row r="96" spans="1:26" ht="60" x14ac:dyDescent="0.25">
      <c r="A96" s="4" t="s">
        <v>710</v>
      </c>
      <c r="B96" s="146">
        <f ca="1">searchValues!E102</f>
        <v>44326</v>
      </c>
      <c r="C96" s="147" t="s">
        <v>387</v>
      </c>
      <c r="D96" s="148" t="s">
        <v>381</v>
      </c>
      <c r="E96" s="148" t="str">
        <f>searchValues!F102</f>
        <v>mzqZEiYzg Automation</v>
      </c>
      <c r="F96" s="148"/>
      <c r="G96" s="44" t="s">
        <v>790</v>
      </c>
      <c r="H96" s="148" t="s">
        <v>220</v>
      </c>
      <c r="I96" s="148" t="s">
        <v>109</v>
      </c>
      <c r="J96" s="44" t="s">
        <v>383</v>
      </c>
      <c r="K96" s="148" t="s">
        <v>382</v>
      </c>
      <c r="L96" s="150"/>
      <c r="M96" s="21"/>
      <c r="N96" s="152"/>
      <c r="O96" s="153"/>
      <c r="P96" s="155" t="s">
        <v>163</v>
      </c>
      <c r="Q96" s="155"/>
      <c r="R96" s="156">
        <f ca="1">searchValues!E102</f>
        <v>44326</v>
      </c>
      <c r="S96" s="156">
        <f ca="1">searchValues!E102+365</f>
        <v>44691</v>
      </c>
      <c r="T96" s="156">
        <f ca="1">searchValues!E102</f>
        <v>44326</v>
      </c>
      <c r="U96" s="155"/>
      <c r="V96" s="155"/>
      <c r="W96" s="5"/>
      <c r="X96" s="158" t="s">
        <v>115</v>
      </c>
      <c r="Y96" s="158" t="s">
        <v>158</v>
      </c>
      <c r="Z96" s="5" t="s">
        <v>156</v>
      </c>
    </row>
    <row r="97" spans="1:26" ht="60" x14ac:dyDescent="0.25">
      <c r="A97" s="4" t="s">
        <v>711</v>
      </c>
      <c r="B97" s="146">
        <f ca="1">searchValues!E103</f>
        <v>44326</v>
      </c>
      <c r="C97" s="147" t="s">
        <v>387</v>
      </c>
      <c r="D97" s="148" t="s">
        <v>381</v>
      </c>
      <c r="E97" s="148" t="str">
        <f>searchValues!F103</f>
        <v>mzqZEiYzg Automation</v>
      </c>
      <c r="F97" s="147"/>
      <c r="G97" s="44" t="s">
        <v>790</v>
      </c>
      <c r="H97" s="148" t="s">
        <v>220</v>
      </c>
      <c r="I97" s="148" t="s">
        <v>109</v>
      </c>
      <c r="J97" s="44" t="s">
        <v>383</v>
      </c>
      <c r="K97" s="148" t="s">
        <v>382</v>
      </c>
      <c r="L97" s="150"/>
      <c r="M97" s="150"/>
      <c r="N97" s="152"/>
      <c r="O97" s="153"/>
      <c r="P97" s="155" t="s">
        <v>163</v>
      </c>
      <c r="Q97" s="155"/>
      <c r="R97" s="156">
        <f ca="1">searchValues!E103</f>
        <v>44326</v>
      </c>
      <c r="S97" s="156">
        <f ca="1">searchValues!E103+365</f>
        <v>44691</v>
      </c>
      <c r="T97" s="156">
        <f ca="1">searchValues!E103</f>
        <v>44326</v>
      </c>
      <c r="U97" s="155"/>
      <c r="V97" s="155" t="s">
        <v>159</v>
      </c>
      <c r="W97" s="5"/>
      <c r="X97" s="158" t="s">
        <v>115</v>
      </c>
      <c r="Y97" s="158" t="s">
        <v>158</v>
      </c>
      <c r="Z97" s="5" t="s">
        <v>157</v>
      </c>
    </row>
    <row r="98" spans="1:26" ht="60" x14ac:dyDescent="0.25">
      <c r="A98" s="4" t="s">
        <v>712</v>
      </c>
      <c r="B98" s="146">
        <f ca="1">searchValues!E104</f>
        <v>44326</v>
      </c>
      <c r="C98" s="147" t="s">
        <v>387</v>
      </c>
      <c r="D98" s="148" t="s">
        <v>381</v>
      </c>
      <c r="E98" s="148" t="str">
        <f>searchValues!F104</f>
        <v>mzqZEiYzg Automation</v>
      </c>
      <c r="F98" s="147"/>
      <c r="G98" s="44" t="s">
        <v>790</v>
      </c>
      <c r="H98" s="148" t="s">
        <v>220</v>
      </c>
      <c r="I98" s="148" t="s">
        <v>109</v>
      </c>
      <c r="J98" s="44" t="s">
        <v>383</v>
      </c>
      <c r="K98" s="148" t="s">
        <v>382</v>
      </c>
      <c r="L98" s="150"/>
      <c r="M98" s="150"/>
      <c r="N98" s="152"/>
      <c r="O98" s="153"/>
      <c r="P98" s="155" t="s">
        <v>163</v>
      </c>
      <c r="Q98" s="155"/>
      <c r="R98" s="156">
        <f ca="1">searchValues!E104</f>
        <v>44326</v>
      </c>
      <c r="S98" s="156">
        <f ca="1">searchValues!E104+365</f>
        <v>44691</v>
      </c>
      <c r="T98" s="156">
        <f ca="1">searchValues!E104</f>
        <v>44326</v>
      </c>
      <c r="U98" s="155"/>
      <c r="V98" s="155" t="s">
        <v>161</v>
      </c>
      <c r="W98" s="5"/>
      <c r="X98" s="158" t="s">
        <v>115</v>
      </c>
      <c r="Y98" s="158" t="s">
        <v>158</v>
      </c>
      <c r="Z98" s="5" t="s">
        <v>155</v>
      </c>
    </row>
    <row r="99" spans="1:26" ht="60" x14ac:dyDescent="0.25">
      <c r="A99" s="4" t="s">
        <v>713</v>
      </c>
      <c r="B99" s="146">
        <f ca="1">searchValues!E105</f>
        <v>44326</v>
      </c>
      <c r="C99" s="147" t="s">
        <v>387</v>
      </c>
      <c r="D99" s="148" t="s">
        <v>381</v>
      </c>
      <c r="E99" s="148">
        <f>searchValues!F105</f>
        <v>0</v>
      </c>
      <c r="F99" s="148"/>
      <c r="G99" s="44" t="s">
        <v>790</v>
      </c>
      <c r="H99" s="148" t="s">
        <v>220</v>
      </c>
      <c r="I99" s="148" t="s">
        <v>109</v>
      </c>
      <c r="J99" s="44" t="s">
        <v>383</v>
      </c>
      <c r="K99" s="148" t="s">
        <v>382</v>
      </c>
      <c r="L99" s="150"/>
      <c r="M99" s="150"/>
      <c r="N99" s="152"/>
      <c r="O99" s="153"/>
      <c r="P99" s="155" t="s">
        <v>163</v>
      </c>
      <c r="Q99" s="155"/>
      <c r="R99" s="156">
        <f ca="1">searchValues!E105</f>
        <v>44326</v>
      </c>
      <c r="S99" s="156">
        <f ca="1">searchValues!E105+365</f>
        <v>44691</v>
      </c>
      <c r="T99" s="156">
        <f ca="1">searchValues!E105</f>
        <v>44326</v>
      </c>
      <c r="U99" s="155"/>
      <c r="V99" s="155" t="s">
        <v>162</v>
      </c>
      <c r="W99" s="5"/>
      <c r="X99" s="158" t="s">
        <v>115</v>
      </c>
      <c r="Y99" s="158" t="s">
        <v>158</v>
      </c>
      <c r="Z99" s="5" t="s">
        <v>156</v>
      </c>
    </row>
    <row r="100" spans="1:26" ht="60" x14ac:dyDescent="0.25">
      <c r="A100" s="4" t="s">
        <v>714</v>
      </c>
      <c r="B100" s="146">
        <f ca="1">searchValues!E106</f>
        <v>44326</v>
      </c>
      <c r="C100" s="147" t="s">
        <v>387</v>
      </c>
      <c r="D100" s="148" t="s">
        <v>381</v>
      </c>
      <c r="E100" s="148">
        <f>searchValues!F106</f>
        <v>0</v>
      </c>
      <c r="F100" s="148"/>
      <c r="G100" s="44" t="s">
        <v>790</v>
      </c>
      <c r="H100" s="148" t="s">
        <v>220</v>
      </c>
      <c r="I100" s="148" t="s">
        <v>109</v>
      </c>
      <c r="J100" s="44" t="s">
        <v>383</v>
      </c>
      <c r="K100" s="148" t="s">
        <v>382</v>
      </c>
      <c r="L100" s="150"/>
      <c r="M100" s="21"/>
      <c r="N100" s="152"/>
      <c r="O100" s="153"/>
      <c r="P100" s="155" t="s">
        <v>163</v>
      </c>
      <c r="Q100" s="155"/>
      <c r="R100" s="156">
        <f ca="1">searchValues!E106</f>
        <v>44326</v>
      </c>
      <c r="S100" s="156">
        <f ca="1">searchValues!E106+365</f>
        <v>44691</v>
      </c>
      <c r="T100" s="156">
        <f ca="1">searchValues!E106</f>
        <v>44326</v>
      </c>
      <c r="U100" s="155"/>
      <c r="V100" s="155"/>
      <c r="W100" s="5"/>
      <c r="X100" s="158" t="s">
        <v>115</v>
      </c>
      <c r="Y100" s="158" t="s">
        <v>158</v>
      </c>
      <c r="Z100" s="5" t="s">
        <v>157</v>
      </c>
    </row>
    <row r="101" spans="1:26" ht="60" x14ac:dyDescent="0.25">
      <c r="A101" s="4" t="s">
        <v>715</v>
      </c>
      <c r="B101" s="146">
        <f ca="1">searchValues!E107</f>
        <v>44326</v>
      </c>
      <c r="C101" s="147" t="s">
        <v>387</v>
      </c>
      <c r="D101" s="148" t="s">
        <v>381</v>
      </c>
      <c r="E101" s="148">
        <f>searchValues!F107</f>
        <v>0</v>
      </c>
      <c r="F101" s="148"/>
      <c r="G101" s="44" t="s">
        <v>790</v>
      </c>
      <c r="H101" s="148" t="s">
        <v>220</v>
      </c>
      <c r="I101" s="148" t="s">
        <v>109</v>
      </c>
      <c r="J101" s="44" t="s">
        <v>383</v>
      </c>
      <c r="K101" s="148" t="s">
        <v>382</v>
      </c>
      <c r="L101" s="150"/>
      <c r="M101" s="21"/>
      <c r="N101" s="152"/>
      <c r="O101" s="153"/>
      <c r="P101" s="155" t="s">
        <v>163</v>
      </c>
      <c r="Q101" s="155"/>
      <c r="R101" s="156">
        <f ca="1">searchValues!E107</f>
        <v>44326</v>
      </c>
      <c r="S101" s="156">
        <f ca="1">searchValues!E107+365</f>
        <v>44691</v>
      </c>
      <c r="T101" s="156">
        <f ca="1">searchValues!E107</f>
        <v>44326</v>
      </c>
      <c r="U101" s="155"/>
      <c r="V101" s="155"/>
      <c r="W101" s="5"/>
      <c r="X101" s="158" t="s">
        <v>115</v>
      </c>
      <c r="Y101" s="158" t="s">
        <v>158</v>
      </c>
      <c r="Z101" s="5" t="s">
        <v>155</v>
      </c>
    </row>
    <row r="102" spans="1:26" ht="60" x14ac:dyDescent="0.25">
      <c r="A102" s="4" t="s">
        <v>716</v>
      </c>
      <c r="B102" s="146">
        <f ca="1">searchValues!E108</f>
        <v>44326</v>
      </c>
      <c r="C102" s="147" t="s">
        <v>387</v>
      </c>
      <c r="D102" s="148" t="s">
        <v>381</v>
      </c>
      <c r="E102" s="148">
        <f>searchValues!F108</f>
        <v>0</v>
      </c>
      <c r="F102" s="148"/>
      <c r="G102" s="44" t="s">
        <v>790</v>
      </c>
      <c r="H102" s="148" t="s">
        <v>220</v>
      </c>
      <c r="I102" s="148" t="s">
        <v>109</v>
      </c>
      <c r="J102" s="44" t="s">
        <v>383</v>
      </c>
      <c r="K102" s="148" t="s">
        <v>382</v>
      </c>
      <c r="L102" s="150"/>
      <c r="M102" s="21"/>
      <c r="N102" s="152"/>
      <c r="O102" s="153"/>
      <c r="P102" s="155" t="s">
        <v>163</v>
      </c>
      <c r="Q102" s="155"/>
      <c r="R102" s="156">
        <f ca="1">searchValues!E108</f>
        <v>44326</v>
      </c>
      <c r="S102" s="156">
        <f ca="1">searchValues!E108+365</f>
        <v>44691</v>
      </c>
      <c r="T102" s="156">
        <f ca="1">searchValues!E108</f>
        <v>44326</v>
      </c>
      <c r="U102" s="155"/>
      <c r="V102" s="155"/>
      <c r="W102" s="5"/>
      <c r="X102" s="158" t="s">
        <v>115</v>
      </c>
      <c r="Y102" s="158" t="s">
        <v>158</v>
      </c>
      <c r="Z102" s="5" t="s">
        <v>156</v>
      </c>
    </row>
    <row r="103" spans="1:26" ht="60" x14ac:dyDescent="0.25">
      <c r="A103" s="4" t="s">
        <v>717</v>
      </c>
      <c r="B103" s="146">
        <f ca="1">searchValues!E109</f>
        <v>44326</v>
      </c>
      <c r="C103" s="147" t="s">
        <v>387</v>
      </c>
      <c r="D103" s="148" t="s">
        <v>381</v>
      </c>
      <c r="E103" s="148">
        <f>searchValues!F109</f>
        <v>0</v>
      </c>
      <c r="F103" s="148"/>
      <c r="G103" s="44" t="s">
        <v>790</v>
      </c>
      <c r="H103" s="148" t="s">
        <v>220</v>
      </c>
      <c r="I103" s="148" t="s">
        <v>109</v>
      </c>
      <c r="J103" s="44" t="s">
        <v>383</v>
      </c>
      <c r="K103" s="148" t="s">
        <v>382</v>
      </c>
      <c r="L103" s="150"/>
      <c r="M103" s="21"/>
      <c r="N103" s="152"/>
      <c r="O103" s="153"/>
      <c r="P103" s="155" t="s">
        <v>163</v>
      </c>
      <c r="Q103" s="155"/>
      <c r="R103" s="156">
        <f ca="1">searchValues!E109</f>
        <v>44326</v>
      </c>
      <c r="S103" s="156">
        <f ca="1">searchValues!E109+365</f>
        <v>44691</v>
      </c>
      <c r="T103" s="156">
        <f ca="1">searchValues!E109</f>
        <v>44326</v>
      </c>
      <c r="U103" s="155"/>
      <c r="V103" s="155"/>
      <c r="W103" s="5"/>
      <c r="X103" s="158" t="s">
        <v>115</v>
      </c>
      <c r="Y103" s="158" t="s">
        <v>158</v>
      </c>
      <c r="Z103" s="5" t="s">
        <v>157</v>
      </c>
    </row>
    <row r="104" spans="1:26" ht="60" x14ac:dyDescent="0.25">
      <c r="A104" s="4" t="s">
        <v>718</v>
      </c>
      <c r="B104" s="146">
        <f ca="1">searchValues!E110</f>
        <v>44326</v>
      </c>
      <c r="C104" s="147" t="s">
        <v>387</v>
      </c>
      <c r="D104" s="148" t="s">
        <v>381</v>
      </c>
      <c r="E104" s="148">
        <f>searchValues!F110</f>
        <v>0</v>
      </c>
      <c r="F104" s="148"/>
      <c r="G104" s="44" t="s">
        <v>790</v>
      </c>
      <c r="H104" s="148" t="s">
        <v>220</v>
      </c>
      <c r="I104" s="148" t="s">
        <v>109</v>
      </c>
      <c r="J104" s="44" t="s">
        <v>383</v>
      </c>
      <c r="K104" s="148" t="s">
        <v>382</v>
      </c>
      <c r="L104" s="150"/>
      <c r="M104" s="21"/>
      <c r="N104" s="152"/>
      <c r="O104" s="153"/>
      <c r="P104" s="155" t="s">
        <v>163</v>
      </c>
      <c r="Q104" s="155"/>
      <c r="R104" s="156">
        <f ca="1">searchValues!E110</f>
        <v>44326</v>
      </c>
      <c r="S104" s="156">
        <f ca="1">searchValues!E110+365</f>
        <v>44691</v>
      </c>
      <c r="T104" s="156">
        <f ca="1">searchValues!E110</f>
        <v>44326</v>
      </c>
      <c r="U104" s="155"/>
      <c r="V104" s="155"/>
      <c r="W104" s="5"/>
      <c r="X104" s="158" t="s">
        <v>115</v>
      </c>
      <c r="Y104" s="158" t="s">
        <v>158</v>
      </c>
      <c r="Z104" s="5" t="s">
        <v>155</v>
      </c>
    </row>
    <row r="105" spans="1:26" ht="60" x14ac:dyDescent="0.25">
      <c r="A105" s="4" t="s">
        <v>719</v>
      </c>
      <c r="B105" s="146">
        <f ca="1">searchValues!E111</f>
        <v>44326</v>
      </c>
      <c r="C105" s="147" t="s">
        <v>387</v>
      </c>
      <c r="D105" s="148" t="s">
        <v>381</v>
      </c>
      <c r="E105" s="148">
        <f>searchValues!F111</f>
        <v>0</v>
      </c>
      <c r="F105" s="148"/>
      <c r="G105" s="44" t="s">
        <v>790</v>
      </c>
      <c r="H105" s="148" t="s">
        <v>220</v>
      </c>
      <c r="I105" s="148" t="s">
        <v>109</v>
      </c>
      <c r="J105" s="44" t="s">
        <v>383</v>
      </c>
      <c r="K105" s="148" t="s">
        <v>382</v>
      </c>
      <c r="L105" s="150"/>
      <c r="M105" s="21"/>
      <c r="N105" s="152"/>
      <c r="O105" s="153"/>
      <c r="P105" s="155" t="s">
        <v>163</v>
      </c>
      <c r="Q105" s="155"/>
      <c r="R105" s="156">
        <f ca="1">searchValues!E111</f>
        <v>44326</v>
      </c>
      <c r="S105" s="156">
        <f ca="1">searchValues!E111+365</f>
        <v>44691</v>
      </c>
      <c r="T105" s="156">
        <f ca="1">searchValues!E111</f>
        <v>44326</v>
      </c>
      <c r="U105" s="155"/>
      <c r="V105" s="155"/>
      <c r="W105" s="5"/>
      <c r="X105" s="158" t="s">
        <v>115</v>
      </c>
      <c r="Y105" s="158" t="s">
        <v>158</v>
      </c>
      <c r="Z105" s="5" t="s">
        <v>156</v>
      </c>
    </row>
    <row r="106" spans="1:26" ht="60" x14ac:dyDescent="0.25">
      <c r="A106" s="4" t="s">
        <v>720</v>
      </c>
      <c r="B106" s="146">
        <f ca="1">searchValues!E112</f>
        <v>44326</v>
      </c>
      <c r="C106" s="147" t="s">
        <v>387</v>
      </c>
      <c r="D106" s="148" t="s">
        <v>381</v>
      </c>
      <c r="E106" s="148" t="str">
        <f>searchValues!F112</f>
        <v>mzqZEiYzg Automation</v>
      </c>
      <c r="F106" s="148"/>
      <c r="G106" s="44" t="s">
        <v>790</v>
      </c>
      <c r="H106" s="148" t="s">
        <v>220</v>
      </c>
      <c r="I106" s="148" t="s">
        <v>109</v>
      </c>
      <c r="J106" s="44" t="s">
        <v>383</v>
      </c>
      <c r="K106" s="148" t="s">
        <v>382</v>
      </c>
      <c r="L106" s="150"/>
      <c r="M106" s="21"/>
      <c r="N106" s="152"/>
      <c r="O106" s="153"/>
      <c r="P106" s="155" t="s">
        <v>163</v>
      </c>
      <c r="Q106" s="155"/>
      <c r="R106" s="156">
        <f ca="1">searchValues!E112</f>
        <v>44326</v>
      </c>
      <c r="S106" s="156">
        <f ca="1">searchValues!E112+365</f>
        <v>44691</v>
      </c>
      <c r="T106" s="156">
        <f ca="1">searchValues!E112</f>
        <v>44326</v>
      </c>
      <c r="U106" s="155"/>
      <c r="V106" s="155"/>
      <c r="W106" s="5"/>
      <c r="X106" s="158" t="s">
        <v>115</v>
      </c>
      <c r="Y106" s="158" t="s">
        <v>158</v>
      </c>
      <c r="Z106" s="5" t="s">
        <v>157</v>
      </c>
    </row>
    <row r="107" spans="1:26" ht="60" x14ac:dyDescent="0.25">
      <c r="A107" s="4" t="s">
        <v>721</v>
      </c>
      <c r="B107" s="146">
        <f ca="1">searchValues!E113</f>
        <v>44326</v>
      </c>
      <c r="C107" s="147" t="s">
        <v>387</v>
      </c>
      <c r="D107" s="148" t="s">
        <v>381</v>
      </c>
      <c r="E107" s="148" t="str">
        <f>searchValues!F113</f>
        <v>mzqZEiYzg Automation</v>
      </c>
      <c r="F107" s="148"/>
      <c r="G107" s="44" t="s">
        <v>790</v>
      </c>
      <c r="H107" s="148" t="s">
        <v>220</v>
      </c>
      <c r="I107" s="148" t="s">
        <v>109</v>
      </c>
      <c r="J107" s="44" t="s">
        <v>383</v>
      </c>
      <c r="K107" s="148" t="s">
        <v>382</v>
      </c>
      <c r="L107" s="150"/>
      <c r="M107" s="21"/>
      <c r="N107" s="152"/>
      <c r="O107" s="153"/>
      <c r="P107" s="155" t="s">
        <v>163</v>
      </c>
      <c r="Q107" s="155"/>
      <c r="R107" s="156">
        <f ca="1">searchValues!E113</f>
        <v>44326</v>
      </c>
      <c r="S107" s="156">
        <f ca="1">searchValues!E113+365</f>
        <v>44691</v>
      </c>
      <c r="T107" s="156">
        <f ca="1">searchValues!E113</f>
        <v>44326</v>
      </c>
      <c r="U107" s="155"/>
      <c r="V107" s="155"/>
      <c r="W107" s="5"/>
      <c r="X107" s="158" t="s">
        <v>115</v>
      </c>
      <c r="Y107" s="158" t="s">
        <v>158</v>
      </c>
      <c r="Z107" s="5" t="s">
        <v>155</v>
      </c>
    </row>
    <row r="108" spans="1:26" ht="60" x14ac:dyDescent="0.25">
      <c r="A108" s="4" t="s">
        <v>722</v>
      </c>
      <c r="B108" s="146">
        <f ca="1">searchValues!E114</f>
        <v>44326</v>
      </c>
      <c r="C108" s="147" t="s">
        <v>387</v>
      </c>
      <c r="D108" s="148" t="s">
        <v>381</v>
      </c>
      <c r="E108" s="148">
        <f>searchValues!F114</f>
        <v>0</v>
      </c>
      <c r="F108" s="148"/>
      <c r="G108" s="44" t="s">
        <v>790</v>
      </c>
      <c r="H108" s="148" t="s">
        <v>220</v>
      </c>
      <c r="I108" s="148" t="s">
        <v>109</v>
      </c>
      <c r="J108" s="44" t="s">
        <v>383</v>
      </c>
      <c r="K108" s="148" t="s">
        <v>382</v>
      </c>
      <c r="L108" s="150"/>
      <c r="M108" s="21"/>
      <c r="N108" s="152"/>
      <c r="O108" s="153"/>
      <c r="P108" s="155" t="s">
        <v>163</v>
      </c>
      <c r="Q108" s="155"/>
      <c r="R108" s="156">
        <f ca="1">searchValues!E114</f>
        <v>44326</v>
      </c>
      <c r="S108" s="156">
        <f ca="1">searchValues!E114+365</f>
        <v>44691</v>
      </c>
      <c r="T108" s="156">
        <f ca="1">searchValues!E114</f>
        <v>44326</v>
      </c>
      <c r="U108" s="155"/>
      <c r="V108" s="155"/>
      <c r="W108" s="5"/>
      <c r="X108" s="158" t="s">
        <v>115</v>
      </c>
      <c r="Y108" s="158" t="s">
        <v>158</v>
      </c>
      <c r="Z108" s="5" t="s">
        <v>156</v>
      </c>
    </row>
    <row r="109" spans="1:26" ht="60" x14ac:dyDescent="0.25">
      <c r="A109" s="4" t="s">
        <v>723</v>
      </c>
      <c r="B109" s="146">
        <f ca="1">searchValues!E115</f>
        <v>44326</v>
      </c>
      <c r="C109" s="147" t="s">
        <v>387</v>
      </c>
      <c r="D109" s="148" t="s">
        <v>381</v>
      </c>
      <c r="E109" s="148">
        <f>searchValues!F115</f>
        <v>0</v>
      </c>
      <c r="F109" s="148"/>
      <c r="G109" s="44" t="s">
        <v>790</v>
      </c>
      <c r="H109" s="148" t="s">
        <v>220</v>
      </c>
      <c r="I109" s="148" t="s">
        <v>109</v>
      </c>
      <c r="J109" s="44" t="s">
        <v>383</v>
      </c>
      <c r="K109" s="148" t="s">
        <v>382</v>
      </c>
      <c r="L109" s="150"/>
      <c r="M109" s="21"/>
      <c r="N109" s="152"/>
      <c r="O109" s="153"/>
      <c r="P109" s="155" t="s">
        <v>163</v>
      </c>
      <c r="Q109" s="155"/>
      <c r="R109" s="156">
        <f ca="1">searchValues!E115</f>
        <v>44326</v>
      </c>
      <c r="S109" s="156">
        <f ca="1">searchValues!E115+365</f>
        <v>44691</v>
      </c>
      <c r="T109" s="156">
        <f ca="1">searchValues!E115</f>
        <v>44326</v>
      </c>
      <c r="U109" s="155"/>
      <c r="V109" s="155"/>
      <c r="W109" s="5"/>
      <c r="X109" s="158" t="s">
        <v>115</v>
      </c>
      <c r="Y109" s="158" t="s">
        <v>158</v>
      </c>
      <c r="Z109" s="5" t="s">
        <v>157</v>
      </c>
    </row>
    <row r="110" spans="1:26" ht="60" x14ac:dyDescent="0.25">
      <c r="A110" s="4" t="s">
        <v>724</v>
      </c>
      <c r="B110" s="146">
        <f ca="1">searchValues!E116</f>
        <v>44326</v>
      </c>
      <c r="C110" s="147" t="s">
        <v>387</v>
      </c>
      <c r="D110" s="148" t="s">
        <v>381</v>
      </c>
      <c r="E110" s="148" t="str">
        <f>searchValues!F116</f>
        <v>mzqZEiYzg Automation</v>
      </c>
      <c r="F110" s="148"/>
      <c r="G110" s="44" t="s">
        <v>790</v>
      </c>
      <c r="H110" s="148" t="s">
        <v>220</v>
      </c>
      <c r="I110" s="148" t="s">
        <v>109</v>
      </c>
      <c r="J110" s="44" t="s">
        <v>383</v>
      </c>
      <c r="K110" s="148" t="s">
        <v>382</v>
      </c>
      <c r="L110" s="150"/>
      <c r="M110" s="21"/>
      <c r="N110" s="152"/>
      <c r="O110" s="153"/>
      <c r="P110" s="155" t="s">
        <v>163</v>
      </c>
      <c r="Q110" s="155"/>
      <c r="R110" s="156">
        <f ca="1">searchValues!E116</f>
        <v>44326</v>
      </c>
      <c r="S110" s="156">
        <f ca="1">searchValues!E116+365</f>
        <v>44691</v>
      </c>
      <c r="T110" s="156">
        <f ca="1">searchValues!E116</f>
        <v>44326</v>
      </c>
      <c r="U110" s="155"/>
      <c r="V110" s="155"/>
      <c r="W110" s="5"/>
      <c r="X110" s="158" t="s">
        <v>115</v>
      </c>
      <c r="Y110" s="158" t="s">
        <v>158</v>
      </c>
      <c r="Z110" s="5" t="s">
        <v>155</v>
      </c>
    </row>
    <row r="111" spans="1:26" ht="60" x14ac:dyDescent="0.25">
      <c r="A111" s="4" t="s">
        <v>725</v>
      </c>
      <c r="B111" s="146">
        <f ca="1">searchValues!E117</f>
        <v>44326</v>
      </c>
      <c r="C111" s="147" t="s">
        <v>387</v>
      </c>
      <c r="D111" s="148" t="s">
        <v>381</v>
      </c>
      <c r="E111" s="148" t="str">
        <f>searchValues!F117</f>
        <v>mzqZEiYzg Automation</v>
      </c>
      <c r="F111" s="148"/>
      <c r="G111" s="44" t="s">
        <v>790</v>
      </c>
      <c r="H111" s="148" t="s">
        <v>220</v>
      </c>
      <c r="I111" s="148" t="s">
        <v>109</v>
      </c>
      <c r="J111" s="44" t="s">
        <v>383</v>
      </c>
      <c r="K111" s="148" t="s">
        <v>382</v>
      </c>
      <c r="L111" s="150"/>
      <c r="M111" s="21"/>
      <c r="N111" s="152"/>
      <c r="O111" s="153"/>
      <c r="P111" s="155" t="s">
        <v>163</v>
      </c>
      <c r="Q111" s="155"/>
      <c r="R111" s="156">
        <f ca="1">searchValues!E117</f>
        <v>44326</v>
      </c>
      <c r="S111" s="156">
        <f ca="1">searchValues!E117+365</f>
        <v>44691</v>
      </c>
      <c r="T111" s="156">
        <f ca="1">searchValues!E117</f>
        <v>44326</v>
      </c>
      <c r="U111" s="155"/>
      <c r="V111" s="155"/>
      <c r="W111" s="5"/>
      <c r="X111" s="158" t="s">
        <v>115</v>
      </c>
      <c r="Y111" s="158" t="s">
        <v>158</v>
      </c>
      <c r="Z111" s="5" t="s">
        <v>156</v>
      </c>
    </row>
    <row r="112" spans="1:26" ht="60" x14ac:dyDescent="0.25">
      <c r="A112" s="4" t="s">
        <v>726</v>
      </c>
      <c r="B112" s="146">
        <f ca="1">searchValues!E118</f>
        <v>44326</v>
      </c>
      <c r="C112" s="147" t="s">
        <v>387</v>
      </c>
      <c r="D112" s="148" t="s">
        <v>381</v>
      </c>
      <c r="E112" s="148">
        <f>searchValues!F118</f>
        <v>0</v>
      </c>
      <c r="F112" s="148"/>
      <c r="G112" s="44" t="s">
        <v>790</v>
      </c>
      <c r="H112" s="148" t="s">
        <v>220</v>
      </c>
      <c r="I112" s="148" t="s">
        <v>109</v>
      </c>
      <c r="J112" s="44" t="s">
        <v>383</v>
      </c>
      <c r="K112" s="148" t="s">
        <v>382</v>
      </c>
      <c r="L112" s="150"/>
      <c r="M112" s="21"/>
      <c r="N112" s="152"/>
      <c r="O112" s="153"/>
      <c r="P112" s="155" t="s">
        <v>163</v>
      </c>
      <c r="Q112" s="155"/>
      <c r="R112" s="156">
        <f ca="1">searchValues!E118</f>
        <v>44326</v>
      </c>
      <c r="S112" s="156">
        <f ca="1">searchValues!E118+365</f>
        <v>44691</v>
      </c>
      <c r="T112" s="156">
        <f ca="1">searchValues!E118</f>
        <v>44326</v>
      </c>
      <c r="U112" s="155"/>
      <c r="V112" s="155"/>
      <c r="W112" s="5"/>
      <c r="X112" s="158" t="s">
        <v>115</v>
      </c>
      <c r="Y112" s="158" t="s">
        <v>158</v>
      </c>
      <c r="Z112" s="5" t="s">
        <v>157</v>
      </c>
    </row>
    <row r="113" spans="1:26" ht="60" x14ac:dyDescent="0.25">
      <c r="A113" s="4" t="s">
        <v>727</v>
      </c>
      <c r="B113" s="146">
        <f ca="1">searchValues!E119</f>
        <v>44326</v>
      </c>
      <c r="C113" s="147" t="s">
        <v>387</v>
      </c>
      <c r="D113" s="148" t="s">
        <v>381</v>
      </c>
      <c r="E113" s="148">
        <f>searchValues!F119</f>
        <v>0</v>
      </c>
      <c r="F113" s="148"/>
      <c r="G113" s="44" t="s">
        <v>790</v>
      </c>
      <c r="H113" s="148" t="s">
        <v>220</v>
      </c>
      <c r="I113" s="148" t="s">
        <v>109</v>
      </c>
      <c r="J113" s="44" t="s">
        <v>383</v>
      </c>
      <c r="K113" s="148" t="s">
        <v>382</v>
      </c>
      <c r="L113" s="150"/>
      <c r="M113" s="21"/>
      <c r="N113" s="152"/>
      <c r="O113" s="153"/>
      <c r="P113" s="155" t="s">
        <v>163</v>
      </c>
      <c r="Q113" s="155"/>
      <c r="R113" s="156">
        <f ca="1">searchValues!E119</f>
        <v>44326</v>
      </c>
      <c r="S113" s="156">
        <f ca="1">searchValues!E119+365</f>
        <v>44691</v>
      </c>
      <c r="T113" s="156">
        <f ca="1">searchValues!E119</f>
        <v>44326</v>
      </c>
      <c r="U113" s="155"/>
      <c r="V113" s="155"/>
      <c r="W113" s="5"/>
      <c r="X113" s="158" t="s">
        <v>115</v>
      </c>
      <c r="Y113" s="158" t="s">
        <v>158</v>
      </c>
      <c r="Z113" s="5" t="s">
        <v>155</v>
      </c>
    </row>
    <row r="114" spans="1:26" ht="60" x14ac:dyDescent="0.25">
      <c r="A114" s="4" t="s">
        <v>728</v>
      </c>
      <c r="B114" s="146">
        <f ca="1">searchValues!E120</f>
        <v>44326</v>
      </c>
      <c r="C114" s="147" t="s">
        <v>387</v>
      </c>
      <c r="D114" s="148" t="s">
        <v>381</v>
      </c>
      <c r="E114" s="148">
        <f>searchValues!F120</f>
        <v>0</v>
      </c>
      <c r="F114" s="148"/>
      <c r="G114" s="44" t="s">
        <v>790</v>
      </c>
      <c r="H114" s="148" t="s">
        <v>220</v>
      </c>
      <c r="I114" s="148" t="s">
        <v>109</v>
      </c>
      <c r="J114" s="44" t="s">
        <v>383</v>
      </c>
      <c r="K114" s="148" t="s">
        <v>382</v>
      </c>
      <c r="L114" s="150"/>
      <c r="M114" s="21"/>
      <c r="N114" s="152"/>
      <c r="O114" s="153"/>
      <c r="P114" s="155" t="s">
        <v>163</v>
      </c>
      <c r="Q114" s="155"/>
      <c r="R114" s="156">
        <f ca="1">searchValues!E120</f>
        <v>44326</v>
      </c>
      <c r="S114" s="156">
        <f ca="1">searchValues!E120+365</f>
        <v>44691</v>
      </c>
      <c r="T114" s="156">
        <f ca="1">searchValues!E120</f>
        <v>44326</v>
      </c>
      <c r="U114" s="155"/>
      <c r="V114" s="155"/>
      <c r="W114" s="5"/>
      <c r="X114" s="158" t="s">
        <v>115</v>
      </c>
      <c r="Y114" s="158" t="s">
        <v>158</v>
      </c>
      <c r="Z114" s="5" t="s">
        <v>156</v>
      </c>
    </row>
    <row r="115" spans="1:26" ht="60" x14ac:dyDescent="0.25">
      <c r="A115" s="4" t="s">
        <v>729</v>
      </c>
      <c r="B115" s="146">
        <f ca="1">searchValues!E121</f>
        <v>44326</v>
      </c>
      <c r="C115" s="147" t="s">
        <v>387</v>
      </c>
      <c r="D115" s="148" t="s">
        <v>381</v>
      </c>
      <c r="E115" s="148">
        <f>searchValues!F121</f>
        <v>0</v>
      </c>
      <c r="F115" s="148"/>
      <c r="G115" s="44" t="s">
        <v>790</v>
      </c>
      <c r="H115" s="148" t="s">
        <v>220</v>
      </c>
      <c r="I115" s="148" t="s">
        <v>109</v>
      </c>
      <c r="J115" s="44" t="s">
        <v>383</v>
      </c>
      <c r="K115" s="148" t="s">
        <v>382</v>
      </c>
      <c r="L115" s="150"/>
      <c r="M115" s="21"/>
      <c r="N115" s="152"/>
      <c r="O115" s="153"/>
      <c r="P115" s="155" t="s">
        <v>163</v>
      </c>
      <c r="Q115" s="155"/>
      <c r="R115" s="156">
        <f ca="1">searchValues!E121</f>
        <v>44326</v>
      </c>
      <c r="S115" s="156">
        <f ca="1">searchValues!E121+365</f>
        <v>44691</v>
      </c>
      <c r="T115" s="156">
        <f ca="1">searchValues!E121</f>
        <v>44326</v>
      </c>
      <c r="U115" s="155"/>
      <c r="V115" s="155"/>
      <c r="W115" s="5"/>
      <c r="X115" s="158" t="s">
        <v>115</v>
      </c>
      <c r="Y115" s="158" t="s">
        <v>158</v>
      </c>
      <c r="Z115" s="5" t="s">
        <v>157</v>
      </c>
    </row>
    <row r="116" spans="1:26" ht="60" x14ac:dyDescent="0.25">
      <c r="A116" s="4" t="s">
        <v>730</v>
      </c>
      <c r="B116" s="146">
        <f ca="1">searchValues!E122</f>
        <v>44326</v>
      </c>
      <c r="C116" s="147" t="s">
        <v>387</v>
      </c>
      <c r="D116" s="148" t="s">
        <v>381</v>
      </c>
      <c r="E116" s="148">
        <f>searchValues!F122</f>
        <v>0</v>
      </c>
      <c r="F116" s="148"/>
      <c r="G116" s="44" t="s">
        <v>790</v>
      </c>
      <c r="H116" s="148" t="s">
        <v>220</v>
      </c>
      <c r="I116" s="148" t="s">
        <v>109</v>
      </c>
      <c r="J116" s="44" t="s">
        <v>383</v>
      </c>
      <c r="K116" s="148" t="s">
        <v>382</v>
      </c>
      <c r="L116" s="150"/>
      <c r="M116" s="21"/>
      <c r="N116" s="152"/>
      <c r="O116" s="153"/>
      <c r="P116" s="155" t="s">
        <v>163</v>
      </c>
      <c r="Q116" s="155"/>
      <c r="R116" s="156">
        <f ca="1">searchValues!E122</f>
        <v>44326</v>
      </c>
      <c r="S116" s="156">
        <f ca="1">searchValues!E122+365</f>
        <v>44691</v>
      </c>
      <c r="T116" s="156">
        <f ca="1">searchValues!E122</f>
        <v>44326</v>
      </c>
      <c r="U116" s="155"/>
      <c r="V116" s="155"/>
      <c r="W116" s="5"/>
      <c r="X116" s="158" t="s">
        <v>115</v>
      </c>
      <c r="Y116" s="158" t="s">
        <v>158</v>
      </c>
      <c r="Z116" s="5" t="s">
        <v>155</v>
      </c>
    </row>
    <row r="117" spans="1:26" ht="60" x14ac:dyDescent="0.25">
      <c r="A117" s="4" t="s">
        <v>731</v>
      </c>
      <c r="B117" s="146">
        <f ca="1">searchValues!E123</f>
        <v>44326</v>
      </c>
      <c r="C117" s="147" t="s">
        <v>387</v>
      </c>
      <c r="D117" s="148" t="s">
        <v>381</v>
      </c>
      <c r="E117" s="148">
        <f>searchValues!F123</f>
        <v>0</v>
      </c>
      <c r="F117" s="148"/>
      <c r="G117" s="44" t="s">
        <v>790</v>
      </c>
      <c r="H117" s="148" t="s">
        <v>220</v>
      </c>
      <c r="I117" s="148" t="s">
        <v>109</v>
      </c>
      <c r="J117" s="44" t="s">
        <v>383</v>
      </c>
      <c r="K117" s="148" t="s">
        <v>382</v>
      </c>
      <c r="L117" s="150"/>
      <c r="M117" s="21"/>
      <c r="N117" s="152"/>
      <c r="O117" s="153"/>
      <c r="P117" s="155" t="s">
        <v>163</v>
      </c>
      <c r="Q117" s="155"/>
      <c r="R117" s="156">
        <f ca="1">searchValues!E123</f>
        <v>44326</v>
      </c>
      <c r="S117" s="156">
        <f ca="1">searchValues!E123+365</f>
        <v>44691</v>
      </c>
      <c r="T117" s="156">
        <f ca="1">searchValues!E123</f>
        <v>44326</v>
      </c>
      <c r="U117" s="155"/>
      <c r="V117" s="155"/>
      <c r="W117" s="5"/>
      <c r="X117" s="158" t="s">
        <v>115</v>
      </c>
      <c r="Y117" s="158" t="s">
        <v>158</v>
      </c>
      <c r="Z117" s="5" t="s">
        <v>156</v>
      </c>
    </row>
    <row r="118" spans="1:26" ht="60" x14ac:dyDescent="0.25">
      <c r="A118" s="4" t="s">
        <v>732</v>
      </c>
      <c r="B118" s="146">
        <f ca="1">searchValues!E124</f>
        <v>44326</v>
      </c>
      <c r="C118" s="147" t="s">
        <v>387</v>
      </c>
      <c r="D118" s="148" t="s">
        <v>381</v>
      </c>
      <c r="E118" s="148">
        <f>searchValues!F124</f>
        <v>0</v>
      </c>
      <c r="F118" s="148"/>
      <c r="G118" s="44" t="s">
        <v>790</v>
      </c>
      <c r="H118" s="148" t="s">
        <v>220</v>
      </c>
      <c r="I118" s="148" t="s">
        <v>109</v>
      </c>
      <c r="J118" s="44" t="s">
        <v>383</v>
      </c>
      <c r="K118" s="148" t="s">
        <v>382</v>
      </c>
      <c r="L118" s="150"/>
      <c r="M118" s="21"/>
      <c r="N118" s="152"/>
      <c r="O118" s="153"/>
      <c r="P118" s="155" t="s">
        <v>163</v>
      </c>
      <c r="Q118" s="155"/>
      <c r="R118" s="156">
        <f ca="1">searchValues!E124</f>
        <v>44326</v>
      </c>
      <c r="S118" s="156">
        <f ca="1">searchValues!E124+365</f>
        <v>44691</v>
      </c>
      <c r="T118" s="156">
        <f ca="1">searchValues!E124</f>
        <v>44326</v>
      </c>
      <c r="U118" s="155"/>
      <c r="V118" s="155"/>
      <c r="W118" s="5"/>
      <c r="X118" s="158" t="s">
        <v>115</v>
      </c>
      <c r="Y118" s="158" t="s">
        <v>158</v>
      </c>
      <c r="Z118" s="5" t="s">
        <v>157</v>
      </c>
    </row>
    <row r="119" spans="1:26" ht="60" x14ac:dyDescent="0.25">
      <c r="A119" s="4" t="s">
        <v>733</v>
      </c>
      <c r="B119" s="146">
        <f ca="1">searchValues!E125</f>
        <v>44326</v>
      </c>
      <c r="C119" s="147" t="s">
        <v>387</v>
      </c>
      <c r="D119" s="148" t="s">
        <v>381</v>
      </c>
      <c r="E119" s="148">
        <f>searchValues!F125</f>
        <v>0</v>
      </c>
      <c r="F119" s="148"/>
      <c r="G119" s="44" t="s">
        <v>790</v>
      </c>
      <c r="H119" s="148" t="s">
        <v>220</v>
      </c>
      <c r="I119" s="148" t="s">
        <v>109</v>
      </c>
      <c r="J119" s="44" t="s">
        <v>383</v>
      </c>
      <c r="K119" s="148" t="s">
        <v>382</v>
      </c>
      <c r="L119" s="150"/>
      <c r="M119" s="21"/>
      <c r="N119" s="152"/>
      <c r="O119" s="153"/>
      <c r="P119" s="155" t="s">
        <v>163</v>
      </c>
      <c r="Q119" s="155"/>
      <c r="R119" s="156">
        <f ca="1">searchValues!E125</f>
        <v>44326</v>
      </c>
      <c r="S119" s="156">
        <f ca="1">searchValues!E125+365</f>
        <v>44691</v>
      </c>
      <c r="T119" s="156">
        <f ca="1">searchValues!E125</f>
        <v>44326</v>
      </c>
      <c r="U119" s="155"/>
      <c r="V119" s="155"/>
      <c r="W119" s="5"/>
      <c r="X119" s="158" t="s">
        <v>115</v>
      </c>
      <c r="Y119" s="158" t="s">
        <v>158</v>
      </c>
      <c r="Z119" s="5" t="s">
        <v>155</v>
      </c>
    </row>
    <row r="120" spans="1:26" ht="60" x14ac:dyDescent="0.25">
      <c r="A120" s="4" t="s">
        <v>734</v>
      </c>
      <c r="B120" s="146">
        <f ca="1">searchValues!E126</f>
        <v>44326</v>
      </c>
      <c r="C120" s="147" t="s">
        <v>387</v>
      </c>
      <c r="D120" s="148" t="s">
        <v>381</v>
      </c>
      <c r="E120" s="148">
        <f>searchValues!F126</f>
        <v>0</v>
      </c>
      <c r="F120" s="148"/>
      <c r="G120" s="44" t="s">
        <v>790</v>
      </c>
      <c r="H120" s="148" t="s">
        <v>220</v>
      </c>
      <c r="I120" s="148" t="s">
        <v>109</v>
      </c>
      <c r="J120" s="44" t="s">
        <v>383</v>
      </c>
      <c r="K120" s="148" t="s">
        <v>382</v>
      </c>
      <c r="L120" s="150"/>
      <c r="M120" s="21"/>
      <c r="N120" s="152"/>
      <c r="O120" s="153"/>
      <c r="P120" s="155" t="s">
        <v>163</v>
      </c>
      <c r="Q120" s="155"/>
      <c r="R120" s="156">
        <f ca="1">searchValues!E126</f>
        <v>44326</v>
      </c>
      <c r="S120" s="156">
        <f ca="1">searchValues!E126+365</f>
        <v>44691</v>
      </c>
      <c r="T120" s="156">
        <f ca="1">searchValues!E126</f>
        <v>44326</v>
      </c>
      <c r="U120" s="155"/>
      <c r="V120" s="155"/>
      <c r="W120" s="5"/>
      <c r="X120" s="158" t="s">
        <v>115</v>
      </c>
      <c r="Y120" s="158" t="s">
        <v>158</v>
      </c>
      <c r="Z120" s="5" t="s">
        <v>156</v>
      </c>
    </row>
    <row r="121" spans="1:26" ht="60" x14ac:dyDescent="0.25">
      <c r="A121" s="4" t="s">
        <v>735</v>
      </c>
      <c r="B121" s="146">
        <f ca="1">searchValues!E127</f>
        <v>44326</v>
      </c>
      <c r="C121" s="147" t="s">
        <v>387</v>
      </c>
      <c r="D121" s="148" t="s">
        <v>381</v>
      </c>
      <c r="E121" s="148">
        <f>searchValues!F127</f>
        <v>0</v>
      </c>
      <c r="F121" s="148"/>
      <c r="G121" s="44" t="s">
        <v>790</v>
      </c>
      <c r="H121" s="148" t="s">
        <v>220</v>
      </c>
      <c r="I121" s="148" t="s">
        <v>109</v>
      </c>
      <c r="J121" s="44" t="s">
        <v>383</v>
      </c>
      <c r="K121" s="148" t="s">
        <v>382</v>
      </c>
      <c r="L121" s="150"/>
      <c r="M121" s="21"/>
      <c r="N121" s="152"/>
      <c r="O121" s="153"/>
      <c r="P121" s="155" t="s">
        <v>163</v>
      </c>
      <c r="Q121" s="155"/>
      <c r="R121" s="156">
        <f ca="1">searchValues!E127</f>
        <v>44326</v>
      </c>
      <c r="S121" s="156">
        <f ca="1">searchValues!E127+365</f>
        <v>44691</v>
      </c>
      <c r="T121" s="156">
        <f ca="1">searchValues!E127</f>
        <v>44326</v>
      </c>
      <c r="U121" s="155"/>
      <c r="V121" s="155"/>
      <c r="W121" s="5"/>
      <c r="X121" s="158" t="s">
        <v>115</v>
      </c>
      <c r="Y121" s="158" t="s">
        <v>158</v>
      </c>
      <c r="Z121" s="5" t="s">
        <v>157</v>
      </c>
    </row>
    <row r="122" spans="1:26" ht="60" x14ac:dyDescent="0.25">
      <c r="A122" s="4" t="s">
        <v>736</v>
      </c>
      <c r="B122" s="146">
        <f ca="1">searchValues!E128</f>
        <v>44326</v>
      </c>
      <c r="C122" s="147" t="s">
        <v>387</v>
      </c>
      <c r="D122" s="148" t="s">
        <v>381</v>
      </c>
      <c r="E122" s="148">
        <f>searchValues!F128</f>
        <v>0</v>
      </c>
      <c r="F122" s="148"/>
      <c r="G122" s="44" t="s">
        <v>790</v>
      </c>
      <c r="H122" s="148" t="s">
        <v>220</v>
      </c>
      <c r="I122" s="148" t="s">
        <v>109</v>
      </c>
      <c r="J122" s="44" t="s">
        <v>383</v>
      </c>
      <c r="K122" s="148" t="s">
        <v>382</v>
      </c>
      <c r="L122" s="150"/>
      <c r="M122" s="21"/>
      <c r="N122" s="152"/>
      <c r="O122" s="153"/>
      <c r="P122" s="155" t="s">
        <v>163</v>
      </c>
      <c r="Q122" s="155"/>
      <c r="R122" s="156">
        <f ca="1">searchValues!E128</f>
        <v>44326</v>
      </c>
      <c r="S122" s="156">
        <f ca="1">searchValues!E128+365</f>
        <v>44691</v>
      </c>
      <c r="T122" s="156">
        <f ca="1">searchValues!E128</f>
        <v>44326</v>
      </c>
      <c r="U122" s="155"/>
      <c r="V122" s="155"/>
      <c r="W122" s="5"/>
      <c r="X122" s="158" t="s">
        <v>115</v>
      </c>
      <c r="Y122" s="158" t="s">
        <v>158</v>
      </c>
      <c r="Z122" s="5" t="s">
        <v>155</v>
      </c>
    </row>
    <row r="123" spans="1:26" ht="60" x14ac:dyDescent="0.25">
      <c r="A123" s="4" t="s">
        <v>737</v>
      </c>
      <c r="B123" s="146">
        <f ca="1">searchValues!E129</f>
        <v>44326</v>
      </c>
      <c r="C123" s="147" t="s">
        <v>387</v>
      </c>
      <c r="D123" s="148" t="s">
        <v>381</v>
      </c>
      <c r="E123" s="148">
        <f>searchValues!F129</f>
        <v>0</v>
      </c>
      <c r="F123" s="148"/>
      <c r="G123" s="44" t="s">
        <v>790</v>
      </c>
      <c r="H123" s="148" t="s">
        <v>220</v>
      </c>
      <c r="I123" s="148" t="s">
        <v>109</v>
      </c>
      <c r="J123" s="44" t="s">
        <v>383</v>
      </c>
      <c r="K123" s="148" t="s">
        <v>382</v>
      </c>
      <c r="L123" s="150"/>
      <c r="M123" s="21"/>
      <c r="N123" s="152"/>
      <c r="O123" s="153"/>
      <c r="P123" s="155" t="s">
        <v>163</v>
      </c>
      <c r="Q123" s="155"/>
      <c r="R123" s="156">
        <f ca="1">searchValues!E129</f>
        <v>44326</v>
      </c>
      <c r="S123" s="156">
        <f ca="1">searchValues!E129+365</f>
        <v>44691</v>
      </c>
      <c r="T123" s="156">
        <f ca="1">searchValues!E129</f>
        <v>44326</v>
      </c>
      <c r="U123" s="155"/>
      <c r="V123" s="155"/>
      <c r="W123" s="5"/>
      <c r="X123" s="158" t="s">
        <v>115</v>
      </c>
      <c r="Y123" s="158" t="s">
        <v>158</v>
      </c>
      <c r="Z123" s="5" t="s">
        <v>156</v>
      </c>
    </row>
    <row r="124" spans="1:26" ht="60" x14ac:dyDescent="0.25">
      <c r="A124" s="4" t="s">
        <v>738</v>
      </c>
      <c r="B124" s="146">
        <f ca="1">searchValues!E130</f>
        <v>44326</v>
      </c>
      <c r="C124" s="147" t="s">
        <v>387</v>
      </c>
      <c r="D124" s="148" t="s">
        <v>381</v>
      </c>
      <c r="E124" s="148">
        <f>searchValues!F130</f>
        <v>0</v>
      </c>
      <c r="F124" s="148"/>
      <c r="G124" s="44" t="s">
        <v>790</v>
      </c>
      <c r="H124" s="148" t="s">
        <v>220</v>
      </c>
      <c r="I124" s="148" t="s">
        <v>109</v>
      </c>
      <c r="J124" s="44" t="s">
        <v>383</v>
      </c>
      <c r="K124" s="148" t="s">
        <v>382</v>
      </c>
      <c r="L124" s="150"/>
      <c r="M124" s="21"/>
      <c r="N124" s="152"/>
      <c r="O124" s="153"/>
      <c r="P124" s="155" t="s">
        <v>163</v>
      </c>
      <c r="Q124" s="155"/>
      <c r="R124" s="156">
        <f ca="1">searchValues!E130</f>
        <v>44326</v>
      </c>
      <c r="S124" s="156">
        <f ca="1">searchValues!E130+365</f>
        <v>44691</v>
      </c>
      <c r="T124" s="156">
        <f ca="1">searchValues!E130</f>
        <v>44326</v>
      </c>
      <c r="U124" s="155"/>
      <c r="V124" s="155"/>
      <c r="W124" s="5"/>
      <c r="X124" s="158" t="s">
        <v>115</v>
      </c>
      <c r="Y124" s="158" t="s">
        <v>158</v>
      </c>
      <c r="Z124" s="5" t="s">
        <v>157</v>
      </c>
    </row>
    <row r="125" spans="1:26" ht="60" x14ac:dyDescent="0.25">
      <c r="A125" s="4" t="s">
        <v>739</v>
      </c>
      <c r="B125" s="146">
        <f ca="1">searchValues!E131</f>
        <v>44326</v>
      </c>
      <c r="C125" s="147" t="s">
        <v>387</v>
      </c>
      <c r="D125" s="148" t="s">
        <v>381</v>
      </c>
      <c r="E125" s="148">
        <f>searchValues!F131</f>
        <v>0</v>
      </c>
      <c r="F125" s="148"/>
      <c r="G125" s="44" t="s">
        <v>790</v>
      </c>
      <c r="H125" s="148" t="s">
        <v>220</v>
      </c>
      <c r="I125" s="148" t="s">
        <v>109</v>
      </c>
      <c r="J125" s="44" t="s">
        <v>383</v>
      </c>
      <c r="K125" s="148" t="s">
        <v>382</v>
      </c>
      <c r="L125" s="150"/>
      <c r="M125" s="21"/>
      <c r="N125" s="152"/>
      <c r="O125" s="153"/>
      <c r="P125" s="155" t="s">
        <v>163</v>
      </c>
      <c r="Q125" s="155"/>
      <c r="R125" s="156">
        <f ca="1">searchValues!E131</f>
        <v>44326</v>
      </c>
      <c r="S125" s="156">
        <f ca="1">searchValues!E131+365</f>
        <v>44691</v>
      </c>
      <c r="T125" s="156">
        <f ca="1">searchValues!E131</f>
        <v>44326</v>
      </c>
      <c r="U125" s="155"/>
      <c r="V125" s="155"/>
      <c r="W125" s="5"/>
      <c r="X125" s="158" t="s">
        <v>115</v>
      </c>
      <c r="Y125" s="158" t="s">
        <v>158</v>
      </c>
      <c r="Z125" s="5" t="s">
        <v>155</v>
      </c>
    </row>
    <row r="126" spans="1:26" ht="60" x14ac:dyDescent="0.25">
      <c r="A126" s="4" t="s">
        <v>740</v>
      </c>
      <c r="B126" s="146">
        <f ca="1">searchValues!E132</f>
        <v>44326</v>
      </c>
      <c r="C126" s="147" t="s">
        <v>387</v>
      </c>
      <c r="D126" s="148" t="s">
        <v>381</v>
      </c>
      <c r="E126" s="148">
        <f>searchValues!F132</f>
        <v>0</v>
      </c>
      <c r="F126" s="148"/>
      <c r="G126" s="44" t="s">
        <v>790</v>
      </c>
      <c r="H126" s="148" t="s">
        <v>220</v>
      </c>
      <c r="I126" s="148" t="s">
        <v>109</v>
      </c>
      <c r="J126" s="44" t="s">
        <v>383</v>
      </c>
      <c r="K126" s="148" t="s">
        <v>382</v>
      </c>
      <c r="L126" s="150"/>
      <c r="M126" s="21"/>
      <c r="N126" s="152"/>
      <c r="O126" s="153"/>
      <c r="P126" s="155" t="s">
        <v>163</v>
      </c>
      <c r="Q126" s="155"/>
      <c r="R126" s="156">
        <f ca="1">searchValues!E132</f>
        <v>44326</v>
      </c>
      <c r="S126" s="156">
        <f ca="1">searchValues!E132+365</f>
        <v>44691</v>
      </c>
      <c r="T126" s="156">
        <f ca="1">searchValues!E132</f>
        <v>44326</v>
      </c>
      <c r="U126" s="155"/>
      <c r="V126" s="155"/>
      <c r="W126" s="5"/>
      <c r="X126" s="158" t="s">
        <v>115</v>
      </c>
      <c r="Y126" s="158" t="s">
        <v>158</v>
      </c>
      <c r="Z126" s="5" t="s">
        <v>156</v>
      </c>
    </row>
    <row r="127" spans="1:26" ht="60" x14ac:dyDescent="0.25">
      <c r="A127" s="4" t="s">
        <v>741</v>
      </c>
      <c r="B127" s="146">
        <f ca="1">searchValues!E133</f>
        <v>44326</v>
      </c>
      <c r="C127" s="147" t="s">
        <v>387</v>
      </c>
      <c r="D127" s="148" t="s">
        <v>381</v>
      </c>
      <c r="E127" s="148">
        <f>searchValues!F133</f>
        <v>0</v>
      </c>
      <c r="F127" s="148"/>
      <c r="G127" s="44" t="s">
        <v>790</v>
      </c>
      <c r="H127" s="148" t="s">
        <v>220</v>
      </c>
      <c r="I127" s="148" t="s">
        <v>109</v>
      </c>
      <c r="J127" s="44" t="s">
        <v>383</v>
      </c>
      <c r="K127" s="148" t="s">
        <v>382</v>
      </c>
      <c r="L127" s="150"/>
      <c r="M127" s="21"/>
      <c r="N127" s="152"/>
      <c r="O127" s="153"/>
      <c r="P127" s="155" t="s">
        <v>163</v>
      </c>
      <c r="Q127" s="155"/>
      <c r="R127" s="156">
        <f ca="1">searchValues!E133</f>
        <v>44326</v>
      </c>
      <c r="S127" s="156">
        <f ca="1">searchValues!E133+365</f>
        <v>44691</v>
      </c>
      <c r="T127" s="156">
        <f ca="1">searchValues!E133</f>
        <v>44326</v>
      </c>
      <c r="U127" s="155"/>
      <c r="V127" s="155"/>
      <c r="W127" s="5"/>
      <c r="X127" s="158" t="s">
        <v>115</v>
      </c>
      <c r="Y127" s="158" t="s">
        <v>158</v>
      </c>
      <c r="Z127" s="5" t="s">
        <v>157</v>
      </c>
    </row>
    <row r="128" spans="1:26" ht="60" x14ac:dyDescent="0.25">
      <c r="A128" s="4" t="s">
        <v>742</v>
      </c>
      <c r="B128" s="146">
        <f ca="1">searchValues!E134</f>
        <v>44326</v>
      </c>
      <c r="C128" s="147" t="s">
        <v>387</v>
      </c>
      <c r="D128" s="148" t="s">
        <v>381</v>
      </c>
      <c r="E128" s="148">
        <f>searchValues!F134</f>
        <v>0</v>
      </c>
      <c r="F128" s="148"/>
      <c r="G128" s="44" t="s">
        <v>790</v>
      </c>
      <c r="H128" s="148" t="s">
        <v>220</v>
      </c>
      <c r="I128" s="148" t="s">
        <v>109</v>
      </c>
      <c r="J128" s="44" t="s">
        <v>383</v>
      </c>
      <c r="K128" s="148" t="s">
        <v>382</v>
      </c>
      <c r="L128" s="150"/>
      <c r="M128" s="21"/>
      <c r="N128" s="152"/>
      <c r="O128" s="153"/>
      <c r="P128" s="155" t="s">
        <v>163</v>
      </c>
      <c r="Q128" s="155"/>
      <c r="R128" s="156">
        <f ca="1">searchValues!E134</f>
        <v>44326</v>
      </c>
      <c r="S128" s="156">
        <f ca="1">searchValues!E134+365</f>
        <v>44691</v>
      </c>
      <c r="T128" s="156">
        <f ca="1">searchValues!E134</f>
        <v>44326</v>
      </c>
      <c r="U128" s="155"/>
      <c r="V128" s="155"/>
      <c r="W128" s="5"/>
      <c r="X128" s="158" t="s">
        <v>115</v>
      </c>
      <c r="Y128" s="158" t="s">
        <v>158</v>
      </c>
      <c r="Z128" s="5" t="s">
        <v>155</v>
      </c>
    </row>
    <row r="129" spans="1:26" ht="60" x14ac:dyDescent="0.25">
      <c r="A129" s="4" t="s">
        <v>743</v>
      </c>
      <c r="B129" s="146">
        <f ca="1">searchValues!E135</f>
        <v>44326</v>
      </c>
      <c r="C129" s="147" t="s">
        <v>387</v>
      </c>
      <c r="D129" s="148" t="s">
        <v>381</v>
      </c>
      <c r="E129" s="148">
        <f>searchValues!F135</f>
        <v>0</v>
      </c>
      <c r="F129" s="148"/>
      <c r="G129" s="44" t="s">
        <v>790</v>
      </c>
      <c r="H129" s="148" t="s">
        <v>220</v>
      </c>
      <c r="I129" s="148" t="s">
        <v>109</v>
      </c>
      <c r="J129" s="44" t="s">
        <v>383</v>
      </c>
      <c r="K129" s="148" t="s">
        <v>382</v>
      </c>
      <c r="L129" s="150"/>
      <c r="M129" s="21"/>
      <c r="N129" s="152"/>
      <c r="O129" s="153"/>
      <c r="P129" s="155" t="s">
        <v>163</v>
      </c>
      <c r="Q129" s="155"/>
      <c r="R129" s="156">
        <f ca="1">searchValues!E135</f>
        <v>44326</v>
      </c>
      <c r="S129" s="156">
        <f ca="1">searchValues!E135+365</f>
        <v>44691</v>
      </c>
      <c r="T129" s="156">
        <f ca="1">searchValues!E135</f>
        <v>44326</v>
      </c>
      <c r="U129" s="155"/>
      <c r="V129" s="155"/>
      <c r="W129" s="5"/>
      <c r="X129" s="158" t="s">
        <v>115</v>
      </c>
      <c r="Y129" s="158" t="s">
        <v>158</v>
      </c>
      <c r="Z129" s="5" t="s">
        <v>156</v>
      </c>
    </row>
    <row r="130" spans="1:26" ht="60" x14ac:dyDescent="0.25">
      <c r="A130" s="4" t="s">
        <v>744</v>
      </c>
      <c r="B130" s="146">
        <f ca="1">searchValues!E136</f>
        <v>44326</v>
      </c>
      <c r="C130" s="147" t="s">
        <v>387</v>
      </c>
      <c r="D130" s="148" t="s">
        <v>381</v>
      </c>
      <c r="E130" s="148">
        <f>searchValues!F136</f>
        <v>0</v>
      </c>
      <c r="F130" s="148"/>
      <c r="G130" s="44" t="s">
        <v>790</v>
      </c>
      <c r="H130" s="148" t="s">
        <v>220</v>
      </c>
      <c r="I130" s="148" t="s">
        <v>109</v>
      </c>
      <c r="J130" s="44" t="s">
        <v>383</v>
      </c>
      <c r="K130" s="148" t="s">
        <v>382</v>
      </c>
      <c r="L130" s="150"/>
      <c r="M130" s="21"/>
      <c r="N130" s="152"/>
      <c r="O130" s="153"/>
      <c r="P130" s="155" t="s">
        <v>163</v>
      </c>
      <c r="Q130" s="155"/>
      <c r="R130" s="156">
        <f ca="1">searchValues!E136</f>
        <v>44326</v>
      </c>
      <c r="S130" s="156">
        <f ca="1">searchValues!E136+365</f>
        <v>44691</v>
      </c>
      <c r="T130" s="156">
        <f ca="1">searchValues!E136</f>
        <v>44326</v>
      </c>
      <c r="U130" s="155"/>
      <c r="V130" s="155"/>
      <c r="W130" s="5"/>
      <c r="X130" s="158" t="s">
        <v>115</v>
      </c>
      <c r="Y130" s="158" t="s">
        <v>158</v>
      </c>
      <c r="Z130" s="5" t="s">
        <v>157</v>
      </c>
    </row>
    <row r="131" spans="1:26" ht="60" x14ac:dyDescent="0.25">
      <c r="A131" s="4" t="s">
        <v>745</v>
      </c>
      <c r="B131" s="146">
        <f ca="1">searchValues!E137</f>
        <v>44326</v>
      </c>
      <c r="C131" s="147" t="s">
        <v>387</v>
      </c>
      <c r="D131" s="148" t="s">
        <v>381</v>
      </c>
      <c r="E131" s="148">
        <f>searchValues!F137</f>
        <v>0</v>
      </c>
      <c r="F131" s="148"/>
      <c r="G131" s="44" t="s">
        <v>790</v>
      </c>
      <c r="H131" s="148" t="s">
        <v>220</v>
      </c>
      <c r="I131" s="148" t="s">
        <v>109</v>
      </c>
      <c r="J131" s="44" t="s">
        <v>383</v>
      </c>
      <c r="K131" s="148" t="s">
        <v>382</v>
      </c>
      <c r="L131" s="150"/>
      <c r="M131" s="21"/>
      <c r="N131" s="152"/>
      <c r="O131" s="153"/>
      <c r="P131" s="155" t="s">
        <v>163</v>
      </c>
      <c r="Q131" s="155"/>
      <c r="R131" s="156">
        <f ca="1">searchValues!E137</f>
        <v>44326</v>
      </c>
      <c r="S131" s="156">
        <f ca="1">searchValues!E137+365</f>
        <v>44691</v>
      </c>
      <c r="T131" s="156">
        <f ca="1">searchValues!E137</f>
        <v>44326</v>
      </c>
      <c r="U131" s="155"/>
      <c r="V131" s="155"/>
      <c r="W131" s="5"/>
      <c r="X131" s="158" t="s">
        <v>115</v>
      </c>
      <c r="Y131" s="158" t="s">
        <v>158</v>
      </c>
      <c r="Z131" s="5" t="s">
        <v>155</v>
      </c>
    </row>
    <row r="132" spans="1:26" ht="60" x14ac:dyDescent="0.25">
      <c r="A132" s="4" t="s">
        <v>746</v>
      </c>
      <c r="B132" s="146">
        <f ca="1">searchValues!E138</f>
        <v>44326</v>
      </c>
      <c r="C132" s="147" t="s">
        <v>387</v>
      </c>
      <c r="D132" s="148" t="s">
        <v>381</v>
      </c>
      <c r="E132" s="148">
        <f>searchValues!F138</f>
        <v>0</v>
      </c>
      <c r="F132" s="148"/>
      <c r="G132" s="44" t="s">
        <v>790</v>
      </c>
      <c r="H132" s="148" t="s">
        <v>220</v>
      </c>
      <c r="I132" s="148" t="s">
        <v>109</v>
      </c>
      <c r="J132" s="44" t="s">
        <v>383</v>
      </c>
      <c r="K132" s="148" t="s">
        <v>382</v>
      </c>
      <c r="L132" s="150"/>
      <c r="M132" s="21"/>
      <c r="N132" s="152"/>
      <c r="O132" s="153"/>
      <c r="P132" s="155" t="s">
        <v>163</v>
      </c>
      <c r="Q132" s="155"/>
      <c r="R132" s="156">
        <f ca="1">searchValues!E138</f>
        <v>44326</v>
      </c>
      <c r="S132" s="156">
        <f ca="1">searchValues!E138+365</f>
        <v>44691</v>
      </c>
      <c r="T132" s="156">
        <f ca="1">searchValues!E138</f>
        <v>44326</v>
      </c>
      <c r="U132" s="155"/>
      <c r="V132" s="155"/>
      <c r="W132" s="5"/>
      <c r="X132" s="158" t="s">
        <v>115</v>
      </c>
      <c r="Y132" s="158" t="s">
        <v>158</v>
      </c>
      <c r="Z132" s="5" t="s">
        <v>156</v>
      </c>
    </row>
    <row r="133" spans="1:26" ht="60" x14ac:dyDescent="0.25">
      <c r="A133" s="4" t="s">
        <v>747</v>
      </c>
      <c r="B133" s="146">
        <f ca="1">searchValues!E139</f>
        <v>44326</v>
      </c>
      <c r="C133" s="147" t="s">
        <v>387</v>
      </c>
      <c r="D133" s="148" t="s">
        <v>381</v>
      </c>
      <c r="E133" s="148">
        <f>searchValues!F139</f>
        <v>0</v>
      </c>
      <c r="F133" s="148"/>
      <c r="G133" s="44" t="s">
        <v>790</v>
      </c>
      <c r="H133" s="148" t="s">
        <v>220</v>
      </c>
      <c r="I133" s="148" t="s">
        <v>109</v>
      </c>
      <c r="J133" s="44" t="s">
        <v>383</v>
      </c>
      <c r="K133" s="148" t="s">
        <v>382</v>
      </c>
      <c r="L133" s="150"/>
      <c r="M133" s="21"/>
      <c r="N133" s="152"/>
      <c r="O133" s="153"/>
      <c r="P133" s="155" t="s">
        <v>163</v>
      </c>
      <c r="Q133" s="155"/>
      <c r="R133" s="156">
        <f ca="1">searchValues!E139</f>
        <v>44326</v>
      </c>
      <c r="S133" s="156">
        <f ca="1">searchValues!E139+365</f>
        <v>44691</v>
      </c>
      <c r="T133" s="156">
        <f ca="1">searchValues!E139</f>
        <v>44326</v>
      </c>
      <c r="U133" s="155"/>
      <c r="V133" s="155"/>
      <c r="W133" s="5"/>
      <c r="X133" s="158" t="s">
        <v>115</v>
      </c>
      <c r="Y133" s="158" t="s">
        <v>158</v>
      </c>
      <c r="Z133" s="5" t="s">
        <v>157</v>
      </c>
    </row>
    <row r="134" spans="1:26" ht="60" x14ac:dyDescent="0.25">
      <c r="A134" s="4" t="s">
        <v>748</v>
      </c>
      <c r="B134" s="146">
        <f ca="1">searchValues!E140</f>
        <v>44326</v>
      </c>
      <c r="C134" s="147" t="s">
        <v>387</v>
      </c>
      <c r="D134" s="148" t="s">
        <v>381</v>
      </c>
      <c r="E134" s="148">
        <f>searchValues!F140</f>
        <v>0</v>
      </c>
      <c r="F134" s="148"/>
      <c r="G134" s="44" t="s">
        <v>790</v>
      </c>
      <c r="H134" s="148" t="s">
        <v>220</v>
      </c>
      <c r="I134" s="148" t="s">
        <v>109</v>
      </c>
      <c r="J134" s="44" t="s">
        <v>383</v>
      </c>
      <c r="K134" s="148" t="s">
        <v>382</v>
      </c>
      <c r="L134" s="150"/>
      <c r="M134" s="21"/>
      <c r="N134" s="152"/>
      <c r="O134" s="153"/>
      <c r="P134" s="155" t="s">
        <v>163</v>
      </c>
      <c r="Q134" s="155"/>
      <c r="R134" s="156">
        <f ca="1">searchValues!E140</f>
        <v>44326</v>
      </c>
      <c r="S134" s="156">
        <f ca="1">searchValues!E140+365</f>
        <v>44691</v>
      </c>
      <c r="T134" s="156">
        <f ca="1">searchValues!E140</f>
        <v>44326</v>
      </c>
      <c r="U134" s="155"/>
      <c r="V134" s="155"/>
      <c r="W134" s="5"/>
      <c r="X134" s="158" t="s">
        <v>115</v>
      </c>
      <c r="Y134" s="158" t="s">
        <v>158</v>
      </c>
      <c r="Z134" s="5" t="s">
        <v>155</v>
      </c>
    </row>
    <row r="135" spans="1:26" ht="60" x14ac:dyDescent="0.25">
      <c r="A135" s="4" t="s">
        <v>749</v>
      </c>
      <c r="B135" s="146">
        <f ca="1">searchValues!E141</f>
        <v>44326</v>
      </c>
      <c r="C135" s="147" t="s">
        <v>387</v>
      </c>
      <c r="D135" s="148" t="s">
        <v>381</v>
      </c>
      <c r="E135" s="148">
        <f>searchValues!F141</f>
        <v>0</v>
      </c>
      <c r="F135" s="148"/>
      <c r="G135" s="44" t="s">
        <v>790</v>
      </c>
      <c r="H135" s="148" t="s">
        <v>220</v>
      </c>
      <c r="I135" s="148" t="s">
        <v>109</v>
      </c>
      <c r="J135" s="44" t="s">
        <v>383</v>
      </c>
      <c r="K135" s="148" t="s">
        <v>382</v>
      </c>
      <c r="L135" s="150"/>
      <c r="M135" s="21"/>
      <c r="N135" s="152"/>
      <c r="O135" s="153"/>
      <c r="P135" s="155" t="s">
        <v>163</v>
      </c>
      <c r="Q135" s="155"/>
      <c r="R135" s="156">
        <f ca="1">searchValues!E141</f>
        <v>44326</v>
      </c>
      <c r="S135" s="156">
        <f ca="1">searchValues!E141+365</f>
        <v>44691</v>
      </c>
      <c r="T135" s="156">
        <f ca="1">searchValues!E141</f>
        <v>44326</v>
      </c>
      <c r="U135" s="155"/>
      <c r="V135" s="155"/>
      <c r="W135" s="5"/>
      <c r="X135" s="158" t="s">
        <v>115</v>
      </c>
      <c r="Y135" s="158" t="s">
        <v>158</v>
      </c>
      <c r="Z135" s="5" t="s">
        <v>156</v>
      </c>
    </row>
    <row r="136" spans="1:26" ht="60" x14ac:dyDescent="0.25">
      <c r="A136" s="4" t="s">
        <v>750</v>
      </c>
      <c r="B136" s="146">
        <f ca="1">searchValues!E142</f>
        <v>44326</v>
      </c>
      <c r="C136" s="147" t="s">
        <v>387</v>
      </c>
      <c r="D136" s="148" t="s">
        <v>381</v>
      </c>
      <c r="E136" s="148">
        <f>searchValues!F142</f>
        <v>0</v>
      </c>
      <c r="F136" s="148"/>
      <c r="G136" s="44" t="s">
        <v>790</v>
      </c>
      <c r="H136" s="148" t="s">
        <v>220</v>
      </c>
      <c r="I136" s="148" t="s">
        <v>109</v>
      </c>
      <c r="J136" s="44" t="s">
        <v>383</v>
      </c>
      <c r="K136" s="148" t="s">
        <v>382</v>
      </c>
      <c r="L136" s="150"/>
      <c r="M136" s="21"/>
      <c r="N136" s="152"/>
      <c r="O136" s="153"/>
      <c r="P136" s="155" t="s">
        <v>163</v>
      </c>
      <c r="Q136" s="155"/>
      <c r="R136" s="156">
        <f ca="1">searchValues!E142</f>
        <v>44326</v>
      </c>
      <c r="S136" s="156">
        <f ca="1">searchValues!E142+365</f>
        <v>44691</v>
      </c>
      <c r="T136" s="156">
        <f ca="1">searchValues!E142</f>
        <v>44326</v>
      </c>
      <c r="U136" s="155"/>
      <c r="V136" s="155"/>
      <c r="W136" s="5"/>
      <c r="X136" s="158" t="s">
        <v>115</v>
      </c>
      <c r="Y136" s="158" t="s">
        <v>158</v>
      </c>
      <c r="Z136" s="5" t="s">
        <v>157</v>
      </c>
    </row>
    <row r="137" spans="1:26" ht="60" x14ac:dyDescent="0.25">
      <c r="A137" s="4" t="s">
        <v>751</v>
      </c>
      <c r="B137" s="146">
        <f ca="1">searchValues!E143</f>
        <v>44326</v>
      </c>
      <c r="C137" s="147" t="s">
        <v>387</v>
      </c>
      <c r="D137" s="148" t="s">
        <v>381</v>
      </c>
      <c r="E137" s="148">
        <f>searchValues!F143</f>
        <v>0</v>
      </c>
      <c r="F137" s="148"/>
      <c r="G137" s="44" t="s">
        <v>790</v>
      </c>
      <c r="H137" s="148" t="s">
        <v>220</v>
      </c>
      <c r="I137" s="148" t="s">
        <v>109</v>
      </c>
      <c r="J137" s="44" t="s">
        <v>383</v>
      </c>
      <c r="K137" s="148" t="s">
        <v>382</v>
      </c>
      <c r="L137" s="150"/>
      <c r="M137" s="21"/>
      <c r="N137" s="152"/>
      <c r="O137" s="153"/>
      <c r="P137" s="155" t="s">
        <v>163</v>
      </c>
      <c r="Q137" s="155"/>
      <c r="R137" s="156">
        <f ca="1">searchValues!E143</f>
        <v>44326</v>
      </c>
      <c r="S137" s="156">
        <f ca="1">searchValues!E143+365</f>
        <v>44691</v>
      </c>
      <c r="T137" s="156">
        <f ca="1">searchValues!E143</f>
        <v>44326</v>
      </c>
      <c r="U137" s="155"/>
      <c r="V137" s="155"/>
      <c r="W137" s="5"/>
      <c r="X137" s="158" t="s">
        <v>115</v>
      </c>
      <c r="Y137" s="158" t="s">
        <v>158</v>
      </c>
      <c r="Z137" s="5" t="s">
        <v>155</v>
      </c>
    </row>
    <row r="138" spans="1:26" ht="60" x14ac:dyDescent="0.25">
      <c r="A138" s="4" t="s">
        <v>752</v>
      </c>
      <c r="B138" s="146">
        <f ca="1">searchValues!E144</f>
        <v>44326</v>
      </c>
      <c r="C138" s="147" t="s">
        <v>387</v>
      </c>
      <c r="D138" s="148" t="s">
        <v>381</v>
      </c>
      <c r="E138" s="148">
        <f>searchValues!F144</f>
        <v>0</v>
      </c>
      <c r="F138" s="148"/>
      <c r="G138" s="44" t="s">
        <v>790</v>
      </c>
      <c r="H138" s="148" t="s">
        <v>220</v>
      </c>
      <c r="I138" s="148" t="s">
        <v>109</v>
      </c>
      <c r="J138" s="44" t="s">
        <v>383</v>
      </c>
      <c r="K138" s="148" t="s">
        <v>382</v>
      </c>
      <c r="L138" s="150"/>
      <c r="M138" s="21"/>
      <c r="N138" s="152"/>
      <c r="O138" s="153"/>
      <c r="P138" s="155" t="s">
        <v>163</v>
      </c>
      <c r="Q138" s="155"/>
      <c r="R138" s="156">
        <f ca="1">searchValues!E144</f>
        <v>44326</v>
      </c>
      <c r="S138" s="156">
        <f ca="1">searchValues!E144+365</f>
        <v>44691</v>
      </c>
      <c r="T138" s="156">
        <f ca="1">searchValues!E144</f>
        <v>44326</v>
      </c>
      <c r="U138" s="155"/>
      <c r="V138" s="155"/>
      <c r="W138" s="5"/>
      <c r="X138" s="158" t="s">
        <v>115</v>
      </c>
      <c r="Y138" s="158" t="s">
        <v>158</v>
      </c>
      <c r="Z138" s="5" t="s">
        <v>156</v>
      </c>
    </row>
    <row r="139" spans="1:26" ht="60" x14ac:dyDescent="0.25">
      <c r="A139" s="4" t="s">
        <v>753</v>
      </c>
      <c r="B139" s="146">
        <f ca="1">searchValues!E145</f>
        <v>44326</v>
      </c>
      <c r="C139" s="147" t="s">
        <v>387</v>
      </c>
      <c r="D139" s="148" t="s">
        <v>381</v>
      </c>
      <c r="E139" s="148">
        <f>searchValues!F145</f>
        <v>0</v>
      </c>
      <c r="F139" s="148"/>
      <c r="G139" s="44" t="s">
        <v>790</v>
      </c>
      <c r="H139" s="148" t="s">
        <v>220</v>
      </c>
      <c r="I139" s="148" t="s">
        <v>109</v>
      </c>
      <c r="J139" s="44" t="s">
        <v>383</v>
      </c>
      <c r="K139" s="148" t="s">
        <v>382</v>
      </c>
      <c r="L139" s="150"/>
      <c r="M139" s="21"/>
      <c r="N139" s="152"/>
      <c r="O139" s="153"/>
      <c r="P139" s="155" t="s">
        <v>163</v>
      </c>
      <c r="Q139" s="155"/>
      <c r="R139" s="156">
        <f ca="1">searchValues!E145</f>
        <v>44326</v>
      </c>
      <c r="S139" s="156">
        <f ca="1">searchValues!E145+365</f>
        <v>44691</v>
      </c>
      <c r="T139" s="156">
        <f ca="1">searchValues!E145</f>
        <v>44326</v>
      </c>
      <c r="U139" s="155"/>
      <c r="V139" s="155"/>
      <c r="W139" s="5"/>
      <c r="X139" s="158" t="s">
        <v>115</v>
      </c>
      <c r="Y139" s="158" t="s">
        <v>158</v>
      </c>
      <c r="Z139" s="5" t="s">
        <v>157</v>
      </c>
    </row>
    <row r="140" spans="1:26" ht="60" x14ac:dyDescent="0.25">
      <c r="A140" s="4" t="s">
        <v>754</v>
      </c>
      <c r="B140" s="146">
        <f ca="1">searchValues!E146</f>
        <v>44326</v>
      </c>
      <c r="C140" s="147" t="s">
        <v>387</v>
      </c>
      <c r="D140" s="148" t="s">
        <v>381</v>
      </c>
      <c r="E140" s="148">
        <f>searchValues!F146</f>
        <v>0</v>
      </c>
      <c r="F140" s="148"/>
      <c r="G140" s="44" t="s">
        <v>790</v>
      </c>
      <c r="H140" s="148" t="s">
        <v>220</v>
      </c>
      <c r="I140" s="148" t="s">
        <v>109</v>
      </c>
      <c r="J140" s="44" t="s">
        <v>383</v>
      </c>
      <c r="K140" s="148" t="s">
        <v>382</v>
      </c>
      <c r="L140" s="150"/>
      <c r="M140" s="21"/>
      <c r="N140" s="152"/>
      <c r="O140" s="153"/>
      <c r="P140" s="155" t="s">
        <v>163</v>
      </c>
      <c r="Q140" s="155"/>
      <c r="R140" s="156">
        <f ca="1">searchValues!E146</f>
        <v>44326</v>
      </c>
      <c r="S140" s="156">
        <f ca="1">searchValues!E146+365</f>
        <v>44691</v>
      </c>
      <c r="T140" s="156">
        <f ca="1">searchValues!E146</f>
        <v>44326</v>
      </c>
      <c r="U140" s="155"/>
      <c r="V140" s="155"/>
      <c r="W140" s="5"/>
      <c r="X140" s="158" t="s">
        <v>115</v>
      </c>
      <c r="Y140" s="158" t="s">
        <v>158</v>
      </c>
      <c r="Z140" s="5" t="s">
        <v>155</v>
      </c>
    </row>
    <row r="141" spans="1:26" ht="60" x14ac:dyDescent="0.25">
      <c r="A141" s="4" t="s">
        <v>755</v>
      </c>
      <c r="B141" s="146">
        <f ca="1">searchValues!E147</f>
        <v>44326</v>
      </c>
      <c r="C141" s="147" t="s">
        <v>387</v>
      </c>
      <c r="D141" s="148" t="s">
        <v>381</v>
      </c>
      <c r="E141" s="148">
        <f>searchValues!F147</f>
        <v>0</v>
      </c>
      <c r="F141" s="148"/>
      <c r="G141" s="44" t="s">
        <v>790</v>
      </c>
      <c r="H141" s="148" t="s">
        <v>220</v>
      </c>
      <c r="I141" s="148" t="s">
        <v>109</v>
      </c>
      <c r="J141" s="44" t="s">
        <v>383</v>
      </c>
      <c r="K141" s="148" t="s">
        <v>382</v>
      </c>
      <c r="L141" s="150"/>
      <c r="M141" s="21"/>
      <c r="N141" s="152"/>
      <c r="O141" s="153"/>
      <c r="P141" s="155" t="s">
        <v>163</v>
      </c>
      <c r="Q141" s="155"/>
      <c r="R141" s="156">
        <f ca="1">searchValues!E147</f>
        <v>44326</v>
      </c>
      <c r="S141" s="156">
        <f ca="1">searchValues!E147+365</f>
        <v>44691</v>
      </c>
      <c r="T141" s="156">
        <f ca="1">searchValues!E147</f>
        <v>44326</v>
      </c>
      <c r="U141" s="155"/>
      <c r="V141" s="155"/>
      <c r="W141" s="5"/>
      <c r="X141" s="158" t="s">
        <v>115</v>
      </c>
      <c r="Y141" s="158" t="s">
        <v>158</v>
      </c>
      <c r="Z141" s="5" t="s">
        <v>156</v>
      </c>
    </row>
    <row r="142" spans="1:26" ht="60" x14ac:dyDescent="0.25">
      <c r="A142" s="4" t="s">
        <v>756</v>
      </c>
      <c r="B142" s="146">
        <f ca="1">searchValues!E148</f>
        <v>44326</v>
      </c>
      <c r="C142" s="147" t="s">
        <v>387</v>
      </c>
      <c r="D142" s="148" t="s">
        <v>381</v>
      </c>
      <c r="E142" s="148">
        <f>searchValues!F148</f>
        <v>0</v>
      </c>
      <c r="F142" s="148"/>
      <c r="G142" s="44" t="s">
        <v>790</v>
      </c>
      <c r="H142" s="148" t="s">
        <v>220</v>
      </c>
      <c r="I142" s="148" t="s">
        <v>109</v>
      </c>
      <c r="J142" s="44" t="s">
        <v>383</v>
      </c>
      <c r="K142" s="148" t="s">
        <v>382</v>
      </c>
      <c r="L142" s="150"/>
      <c r="M142" s="21"/>
      <c r="N142" s="152"/>
      <c r="O142" s="153"/>
      <c r="P142" s="155" t="s">
        <v>163</v>
      </c>
      <c r="Q142" s="155"/>
      <c r="R142" s="156">
        <f ca="1">searchValues!E148</f>
        <v>44326</v>
      </c>
      <c r="S142" s="156">
        <f ca="1">searchValues!E148+365</f>
        <v>44691</v>
      </c>
      <c r="T142" s="156">
        <f ca="1">searchValues!E148</f>
        <v>44326</v>
      </c>
      <c r="U142" s="155"/>
      <c r="V142" s="155"/>
      <c r="W142" s="5"/>
      <c r="X142" s="158" t="s">
        <v>115</v>
      </c>
      <c r="Y142" s="158" t="s">
        <v>158</v>
      </c>
      <c r="Z142" s="5" t="s">
        <v>157</v>
      </c>
    </row>
    <row r="143" spans="1:26" ht="60" x14ac:dyDescent="0.25">
      <c r="A143" s="4" t="s">
        <v>757</v>
      </c>
      <c r="B143" s="146">
        <f ca="1">searchValues!E149</f>
        <v>44326</v>
      </c>
      <c r="C143" s="147" t="s">
        <v>387</v>
      </c>
      <c r="D143" s="148" t="s">
        <v>381</v>
      </c>
      <c r="E143" s="148">
        <f>searchValues!F149</f>
        <v>0</v>
      </c>
      <c r="F143" s="148"/>
      <c r="G143" s="44" t="s">
        <v>790</v>
      </c>
      <c r="H143" s="148" t="s">
        <v>220</v>
      </c>
      <c r="I143" s="148" t="s">
        <v>109</v>
      </c>
      <c r="J143" s="44" t="s">
        <v>383</v>
      </c>
      <c r="K143" s="148" t="s">
        <v>382</v>
      </c>
      <c r="L143" s="150"/>
      <c r="M143" s="21"/>
      <c r="N143" s="152"/>
      <c r="O143" s="153"/>
      <c r="P143" s="155" t="s">
        <v>163</v>
      </c>
      <c r="Q143" s="155"/>
      <c r="R143" s="156">
        <f ca="1">searchValues!E149</f>
        <v>44326</v>
      </c>
      <c r="S143" s="156">
        <f ca="1">searchValues!E149+365</f>
        <v>44691</v>
      </c>
      <c r="T143" s="156">
        <f ca="1">searchValues!E149</f>
        <v>44326</v>
      </c>
      <c r="U143" s="155"/>
      <c r="V143" s="155"/>
      <c r="W143" s="5"/>
      <c r="X143" s="158" t="s">
        <v>115</v>
      </c>
      <c r="Y143" s="158" t="s">
        <v>158</v>
      </c>
      <c r="Z143" s="5" t="s">
        <v>155</v>
      </c>
    </row>
    <row r="144" spans="1:26" ht="60" x14ac:dyDescent="0.25">
      <c r="A144" s="4" t="s">
        <v>758</v>
      </c>
      <c r="B144" s="146">
        <f ca="1">searchValues!E150</f>
        <v>44326</v>
      </c>
      <c r="C144" s="147" t="s">
        <v>387</v>
      </c>
      <c r="D144" s="148" t="s">
        <v>381</v>
      </c>
      <c r="E144" s="148">
        <f>searchValues!F150</f>
        <v>0</v>
      </c>
      <c r="F144" s="148"/>
      <c r="G144" s="44" t="s">
        <v>790</v>
      </c>
      <c r="H144" s="148" t="s">
        <v>220</v>
      </c>
      <c r="I144" s="148" t="s">
        <v>109</v>
      </c>
      <c r="J144" s="44" t="s">
        <v>383</v>
      </c>
      <c r="K144" s="148" t="s">
        <v>382</v>
      </c>
      <c r="L144" s="150"/>
      <c r="M144" s="21"/>
      <c r="N144" s="152"/>
      <c r="O144" s="153"/>
      <c r="P144" s="155" t="s">
        <v>163</v>
      </c>
      <c r="Q144" s="155"/>
      <c r="R144" s="156">
        <f ca="1">searchValues!E150</f>
        <v>44326</v>
      </c>
      <c r="S144" s="156">
        <f ca="1">searchValues!E150+365</f>
        <v>44691</v>
      </c>
      <c r="T144" s="156">
        <f ca="1">searchValues!E150</f>
        <v>44326</v>
      </c>
      <c r="U144" s="155"/>
      <c r="V144" s="155"/>
      <c r="W144" s="5"/>
      <c r="X144" s="158" t="s">
        <v>115</v>
      </c>
      <c r="Y144" s="158" t="s">
        <v>158</v>
      </c>
      <c r="Z144" s="5" t="s">
        <v>156</v>
      </c>
    </row>
    <row r="145" spans="1:26" ht="60" x14ac:dyDescent="0.25">
      <c r="A145" s="4" t="s">
        <v>759</v>
      </c>
      <c r="B145" s="146">
        <f ca="1">searchValues!E151</f>
        <v>44326</v>
      </c>
      <c r="C145" s="147" t="s">
        <v>387</v>
      </c>
      <c r="D145" s="148" t="s">
        <v>381</v>
      </c>
      <c r="E145" s="148">
        <f>searchValues!F151</f>
        <v>0</v>
      </c>
      <c r="F145" s="148"/>
      <c r="G145" s="44" t="s">
        <v>790</v>
      </c>
      <c r="H145" s="148" t="s">
        <v>220</v>
      </c>
      <c r="I145" s="148" t="s">
        <v>109</v>
      </c>
      <c r="J145" s="44" t="s">
        <v>383</v>
      </c>
      <c r="K145" s="148" t="s">
        <v>382</v>
      </c>
      <c r="L145" s="150"/>
      <c r="M145" s="21"/>
      <c r="N145" s="152"/>
      <c r="O145" s="153"/>
      <c r="P145" s="155" t="s">
        <v>163</v>
      </c>
      <c r="Q145" s="155"/>
      <c r="R145" s="156">
        <f ca="1">searchValues!E151</f>
        <v>44326</v>
      </c>
      <c r="S145" s="156">
        <f ca="1">searchValues!E151+365</f>
        <v>44691</v>
      </c>
      <c r="T145" s="156">
        <f ca="1">searchValues!E151</f>
        <v>44326</v>
      </c>
      <c r="U145" s="155"/>
      <c r="V145" s="155"/>
      <c r="W145" s="5"/>
      <c r="X145" s="158" t="s">
        <v>115</v>
      </c>
      <c r="Y145" s="158" t="s">
        <v>158</v>
      </c>
      <c r="Z145" s="5" t="s">
        <v>157</v>
      </c>
    </row>
    <row r="146" spans="1:26" ht="60" x14ac:dyDescent="0.25">
      <c r="A146" s="4" t="s">
        <v>760</v>
      </c>
      <c r="B146" s="146">
        <f ca="1">searchValues!E152</f>
        <v>44326</v>
      </c>
      <c r="C146" s="147" t="s">
        <v>387</v>
      </c>
      <c r="D146" s="148" t="s">
        <v>381</v>
      </c>
      <c r="E146" s="148">
        <f>searchValues!F152</f>
        <v>0</v>
      </c>
      <c r="F146" s="148"/>
      <c r="G146" s="44" t="s">
        <v>790</v>
      </c>
      <c r="H146" s="148" t="s">
        <v>220</v>
      </c>
      <c r="I146" s="148" t="s">
        <v>109</v>
      </c>
      <c r="J146" s="44" t="s">
        <v>383</v>
      </c>
      <c r="K146" s="148" t="s">
        <v>382</v>
      </c>
      <c r="L146" s="150"/>
      <c r="M146" s="21"/>
      <c r="N146" s="152"/>
      <c r="O146" s="153"/>
      <c r="P146" s="155" t="s">
        <v>163</v>
      </c>
      <c r="Q146" s="155"/>
      <c r="R146" s="156">
        <f ca="1">searchValues!E152</f>
        <v>44326</v>
      </c>
      <c r="S146" s="156">
        <f ca="1">searchValues!E152+365</f>
        <v>44691</v>
      </c>
      <c r="T146" s="156">
        <f ca="1">searchValues!E152</f>
        <v>44326</v>
      </c>
      <c r="U146" s="155"/>
      <c r="V146" s="155"/>
      <c r="W146" s="5"/>
      <c r="X146" s="158" t="s">
        <v>115</v>
      </c>
      <c r="Y146" s="158" t="s">
        <v>158</v>
      </c>
      <c r="Z146" s="5" t="s">
        <v>155</v>
      </c>
    </row>
    <row r="147" spans="1:26" ht="60" x14ac:dyDescent="0.25">
      <c r="A147" s="4" t="s">
        <v>761</v>
      </c>
      <c r="B147" s="146">
        <f ca="1">searchValues!E153</f>
        <v>44326</v>
      </c>
      <c r="C147" s="147" t="s">
        <v>387</v>
      </c>
      <c r="D147" s="148" t="s">
        <v>381</v>
      </c>
      <c r="E147" s="148">
        <f>searchValues!F153</f>
        <v>0</v>
      </c>
      <c r="F147" s="148"/>
      <c r="G147" s="44" t="s">
        <v>790</v>
      </c>
      <c r="H147" s="148" t="s">
        <v>220</v>
      </c>
      <c r="I147" s="148" t="s">
        <v>109</v>
      </c>
      <c r="J147" s="44" t="s">
        <v>383</v>
      </c>
      <c r="K147" s="148" t="s">
        <v>382</v>
      </c>
      <c r="L147" s="150"/>
      <c r="M147" s="21"/>
      <c r="N147" s="152"/>
      <c r="O147" s="153"/>
      <c r="P147" s="155" t="s">
        <v>163</v>
      </c>
      <c r="Q147" s="155"/>
      <c r="R147" s="156">
        <f ca="1">searchValues!E153</f>
        <v>44326</v>
      </c>
      <c r="S147" s="156">
        <f ca="1">searchValues!E153+365</f>
        <v>44691</v>
      </c>
      <c r="T147" s="156">
        <f ca="1">searchValues!E153</f>
        <v>44326</v>
      </c>
      <c r="U147" s="155"/>
      <c r="V147" s="155"/>
      <c r="W147" s="5"/>
      <c r="X147" s="158" t="s">
        <v>115</v>
      </c>
      <c r="Y147" s="158" t="s">
        <v>158</v>
      </c>
      <c r="Z147" s="5" t="s">
        <v>156</v>
      </c>
    </row>
    <row r="148" spans="1:26" ht="60" x14ac:dyDescent="0.25">
      <c r="A148" s="4" t="s">
        <v>762</v>
      </c>
      <c r="B148" s="146">
        <f ca="1">searchValues!E154</f>
        <v>44326</v>
      </c>
      <c r="C148" s="147" t="s">
        <v>387</v>
      </c>
      <c r="D148" s="148" t="s">
        <v>381</v>
      </c>
      <c r="E148" s="148">
        <f>searchValues!F154</f>
        <v>0</v>
      </c>
      <c r="F148" s="148"/>
      <c r="G148" s="44" t="s">
        <v>790</v>
      </c>
      <c r="H148" s="148" t="s">
        <v>220</v>
      </c>
      <c r="I148" s="148" t="s">
        <v>109</v>
      </c>
      <c r="J148" s="44" t="s">
        <v>383</v>
      </c>
      <c r="K148" s="148" t="s">
        <v>382</v>
      </c>
      <c r="L148" s="150"/>
      <c r="M148" s="21"/>
      <c r="N148" s="152"/>
      <c r="O148" s="153"/>
      <c r="P148" s="155" t="s">
        <v>163</v>
      </c>
      <c r="Q148" s="155"/>
      <c r="R148" s="156">
        <f ca="1">searchValues!E154</f>
        <v>44326</v>
      </c>
      <c r="S148" s="156">
        <f ca="1">searchValues!E154+365</f>
        <v>44691</v>
      </c>
      <c r="T148" s="156">
        <f ca="1">searchValues!E154</f>
        <v>44326</v>
      </c>
      <c r="U148" s="155"/>
      <c r="V148" s="155"/>
      <c r="W148" s="5"/>
      <c r="X148" s="158" t="s">
        <v>115</v>
      </c>
      <c r="Y148" s="158" t="s">
        <v>158</v>
      </c>
      <c r="Z148" s="5" t="s">
        <v>157</v>
      </c>
    </row>
    <row r="149" spans="1:26" ht="60" x14ac:dyDescent="0.25">
      <c r="A149" s="4" t="s">
        <v>763</v>
      </c>
      <c r="B149" s="146">
        <f ca="1">searchValues!E155</f>
        <v>44326</v>
      </c>
      <c r="C149" s="147" t="s">
        <v>387</v>
      </c>
      <c r="D149" s="148" t="s">
        <v>381</v>
      </c>
      <c r="E149" s="148">
        <f>searchValues!F155</f>
        <v>0</v>
      </c>
      <c r="F149" s="148"/>
      <c r="G149" s="44" t="s">
        <v>790</v>
      </c>
      <c r="H149" s="148" t="s">
        <v>220</v>
      </c>
      <c r="I149" s="148" t="s">
        <v>109</v>
      </c>
      <c r="J149" s="44" t="s">
        <v>383</v>
      </c>
      <c r="K149" s="148" t="s">
        <v>382</v>
      </c>
      <c r="L149" s="150"/>
      <c r="M149" s="21"/>
      <c r="N149" s="152"/>
      <c r="O149" s="153"/>
      <c r="P149" s="155" t="s">
        <v>163</v>
      </c>
      <c r="Q149" s="155"/>
      <c r="R149" s="156">
        <f ca="1">searchValues!E155</f>
        <v>44326</v>
      </c>
      <c r="S149" s="156">
        <f ca="1">searchValues!E155+365</f>
        <v>44691</v>
      </c>
      <c r="T149" s="156">
        <f ca="1">searchValues!E155</f>
        <v>44326</v>
      </c>
      <c r="U149" s="155"/>
      <c r="V149" s="155"/>
      <c r="W149" s="5"/>
      <c r="X149" s="158" t="s">
        <v>115</v>
      </c>
      <c r="Y149" s="158" t="s">
        <v>158</v>
      </c>
      <c r="Z149" s="5" t="s">
        <v>155</v>
      </c>
    </row>
    <row r="150" spans="1:26" ht="60" x14ac:dyDescent="0.25">
      <c r="A150" s="4" t="s">
        <v>764</v>
      </c>
      <c r="B150" s="146">
        <f ca="1">searchValues!E156</f>
        <v>44326</v>
      </c>
      <c r="C150" s="147" t="s">
        <v>387</v>
      </c>
      <c r="D150" s="148" t="s">
        <v>381</v>
      </c>
      <c r="E150" s="148">
        <f>searchValues!F156</f>
        <v>0</v>
      </c>
      <c r="F150" s="148"/>
      <c r="G150" s="44" t="s">
        <v>790</v>
      </c>
      <c r="H150" s="148" t="s">
        <v>220</v>
      </c>
      <c r="I150" s="148" t="s">
        <v>109</v>
      </c>
      <c r="J150" s="44" t="s">
        <v>383</v>
      </c>
      <c r="K150" s="148" t="s">
        <v>382</v>
      </c>
      <c r="L150" s="150"/>
      <c r="M150" s="21"/>
      <c r="N150" s="152"/>
      <c r="O150" s="153"/>
      <c r="P150" s="155" t="s">
        <v>163</v>
      </c>
      <c r="Q150" s="155"/>
      <c r="R150" s="156">
        <f ca="1">searchValues!E156</f>
        <v>44326</v>
      </c>
      <c r="S150" s="156">
        <f ca="1">searchValues!E156+365</f>
        <v>44691</v>
      </c>
      <c r="T150" s="156">
        <f ca="1">searchValues!E156</f>
        <v>44326</v>
      </c>
      <c r="U150" s="155"/>
      <c r="V150" s="155"/>
      <c r="W150" s="5"/>
      <c r="X150" s="158" t="s">
        <v>115</v>
      </c>
      <c r="Y150" s="158" t="s">
        <v>158</v>
      </c>
      <c r="Z150" s="5" t="s">
        <v>156</v>
      </c>
    </row>
    <row r="151" spans="1:26" ht="60" x14ac:dyDescent="0.25">
      <c r="A151" s="4" t="s">
        <v>765</v>
      </c>
      <c r="B151" s="146">
        <f ca="1">searchValues!E157</f>
        <v>44326</v>
      </c>
      <c r="C151" s="147" t="s">
        <v>387</v>
      </c>
      <c r="D151" s="148" t="s">
        <v>381</v>
      </c>
      <c r="E151" s="148">
        <f>searchValues!F157</f>
        <v>0</v>
      </c>
      <c r="F151" s="148"/>
      <c r="G151" s="44" t="s">
        <v>790</v>
      </c>
      <c r="H151" s="148" t="s">
        <v>220</v>
      </c>
      <c r="I151" s="148" t="s">
        <v>109</v>
      </c>
      <c r="J151" s="44" t="s">
        <v>383</v>
      </c>
      <c r="K151" s="148" t="s">
        <v>382</v>
      </c>
      <c r="L151" s="150"/>
      <c r="M151" s="21"/>
      <c r="N151" s="152"/>
      <c r="O151" s="153"/>
      <c r="P151" s="155" t="s">
        <v>163</v>
      </c>
      <c r="Q151" s="155"/>
      <c r="R151" s="156">
        <f ca="1">searchValues!E157</f>
        <v>44326</v>
      </c>
      <c r="S151" s="156">
        <f ca="1">searchValues!E157+365</f>
        <v>44691</v>
      </c>
      <c r="T151" s="156">
        <f ca="1">searchValues!E157</f>
        <v>44326</v>
      </c>
      <c r="U151" s="155"/>
      <c r="V151" s="155"/>
      <c r="W151" s="5"/>
      <c r="X151" s="158" t="s">
        <v>115</v>
      </c>
      <c r="Y151" s="158" t="s">
        <v>158</v>
      </c>
      <c r="Z151" s="5" t="s">
        <v>157</v>
      </c>
    </row>
    <row r="152" spans="1:26" ht="60" x14ac:dyDescent="0.25">
      <c r="A152" s="4" t="s">
        <v>766</v>
      </c>
      <c r="B152" s="146">
        <f ca="1">searchValues!E158</f>
        <v>44326</v>
      </c>
      <c r="C152" s="147" t="s">
        <v>387</v>
      </c>
      <c r="D152" s="148" t="s">
        <v>381</v>
      </c>
      <c r="E152" s="148">
        <f>searchValues!F158</f>
        <v>0</v>
      </c>
      <c r="F152" s="148"/>
      <c r="G152" s="44" t="s">
        <v>790</v>
      </c>
      <c r="H152" s="148" t="s">
        <v>220</v>
      </c>
      <c r="I152" s="148" t="s">
        <v>109</v>
      </c>
      <c r="J152" s="44" t="s">
        <v>383</v>
      </c>
      <c r="K152" s="148" t="s">
        <v>382</v>
      </c>
      <c r="L152" s="150"/>
      <c r="M152" s="21"/>
      <c r="N152" s="152"/>
      <c r="O152" s="153"/>
      <c r="P152" s="155" t="s">
        <v>163</v>
      </c>
      <c r="Q152" s="155"/>
      <c r="R152" s="156">
        <f ca="1">searchValues!E158</f>
        <v>44326</v>
      </c>
      <c r="S152" s="156">
        <f ca="1">searchValues!E158+365</f>
        <v>44691</v>
      </c>
      <c r="T152" s="156">
        <f ca="1">searchValues!E158</f>
        <v>44326</v>
      </c>
      <c r="U152" s="155"/>
      <c r="V152" s="155"/>
      <c r="W152" s="5"/>
      <c r="X152" s="158" t="s">
        <v>115</v>
      </c>
      <c r="Y152" s="158" t="s">
        <v>158</v>
      </c>
      <c r="Z152" s="5" t="s">
        <v>155</v>
      </c>
    </row>
    <row r="153" spans="1:26" ht="60" x14ac:dyDescent="0.25">
      <c r="A153" s="4" t="s">
        <v>767</v>
      </c>
      <c r="B153" s="146">
        <f ca="1">searchValues!E159</f>
        <v>44326</v>
      </c>
      <c r="C153" s="147" t="s">
        <v>387</v>
      </c>
      <c r="D153" s="148" t="s">
        <v>381</v>
      </c>
      <c r="E153" s="148">
        <f>searchValues!F159</f>
        <v>0</v>
      </c>
      <c r="F153" s="148"/>
      <c r="G153" s="44" t="s">
        <v>790</v>
      </c>
      <c r="H153" s="148" t="s">
        <v>220</v>
      </c>
      <c r="I153" s="148" t="s">
        <v>109</v>
      </c>
      <c r="J153" s="44" t="s">
        <v>383</v>
      </c>
      <c r="K153" s="148" t="s">
        <v>382</v>
      </c>
      <c r="L153" s="150"/>
      <c r="M153" s="21"/>
      <c r="N153" s="152"/>
      <c r="O153" s="153"/>
      <c r="P153" s="155" t="s">
        <v>163</v>
      </c>
      <c r="Q153" s="155"/>
      <c r="R153" s="156">
        <f ca="1">searchValues!E159</f>
        <v>44326</v>
      </c>
      <c r="S153" s="156">
        <f ca="1">searchValues!E159+365</f>
        <v>44691</v>
      </c>
      <c r="T153" s="156">
        <f ca="1">searchValues!E159</f>
        <v>44326</v>
      </c>
      <c r="U153" s="155"/>
      <c r="V153" s="155"/>
      <c r="W153" s="5"/>
      <c r="X153" s="158" t="s">
        <v>115</v>
      </c>
      <c r="Y153" s="158" t="s">
        <v>158</v>
      </c>
      <c r="Z153" s="5" t="s">
        <v>156</v>
      </c>
    </row>
    <row r="154" spans="1:26" ht="60" x14ac:dyDescent="0.25">
      <c r="A154" s="4" t="s">
        <v>768</v>
      </c>
      <c r="B154" s="146">
        <f ca="1">searchValues!E160</f>
        <v>44326</v>
      </c>
      <c r="C154" s="147" t="s">
        <v>387</v>
      </c>
      <c r="D154" s="148" t="s">
        <v>381</v>
      </c>
      <c r="E154" s="148">
        <f>searchValues!F160</f>
        <v>0</v>
      </c>
      <c r="F154" s="148"/>
      <c r="G154" s="44" t="s">
        <v>790</v>
      </c>
      <c r="H154" s="148" t="s">
        <v>220</v>
      </c>
      <c r="I154" s="148" t="s">
        <v>109</v>
      </c>
      <c r="J154" s="44" t="s">
        <v>383</v>
      </c>
      <c r="K154" s="148" t="s">
        <v>382</v>
      </c>
      <c r="L154" s="150"/>
      <c r="M154" s="21"/>
      <c r="N154" s="152"/>
      <c r="O154" s="153"/>
      <c r="P154" s="155" t="s">
        <v>163</v>
      </c>
      <c r="Q154" s="155"/>
      <c r="R154" s="156">
        <f ca="1">searchValues!E160</f>
        <v>44326</v>
      </c>
      <c r="S154" s="156">
        <f ca="1">searchValues!E160+365</f>
        <v>44691</v>
      </c>
      <c r="T154" s="156">
        <f ca="1">searchValues!E160</f>
        <v>44326</v>
      </c>
      <c r="U154" s="155"/>
      <c r="V154" s="155"/>
      <c r="W154" s="5"/>
      <c r="X154" s="158" t="s">
        <v>115</v>
      </c>
      <c r="Y154" s="158" t="s">
        <v>158</v>
      </c>
      <c r="Z154" s="5" t="s">
        <v>157</v>
      </c>
    </row>
    <row r="155" spans="1:26" ht="60" x14ac:dyDescent="0.25">
      <c r="A155" s="4" t="s">
        <v>769</v>
      </c>
      <c r="B155" s="146">
        <f ca="1">searchValues!E161</f>
        <v>44326</v>
      </c>
      <c r="C155" s="147" t="s">
        <v>387</v>
      </c>
      <c r="D155" s="148" t="s">
        <v>381</v>
      </c>
      <c r="E155" s="148">
        <f>searchValues!F161</f>
        <v>0</v>
      </c>
      <c r="F155" s="148"/>
      <c r="G155" s="44" t="s">
        <v>790</v>
      </c>
      <c r="H155" s="148" t="s">
        <v>220</v>
      </c>
      <c r="I155" s="148" t="s">
        <v>109</v>
      </c>
      <c r="J155" s="44" t="s">
        <v>383</v>
      </c>
      <c r="K155" s="148" t="s">
        <v>382</v>
      </c>
      <c r="L155" s="150"/>
      <c r="M155" s="21"/>
      <c r="N155" s="152"/>
      <c r="O155" s="153"/>
      <c r="P155" s="155" t="s">
        <v>163</v>
      </c>
      <c r="Q155" s="155"/>
      <c r="R155" s="156">
        <f ca="1">searchValues!E161</f>
        <v>44326</v>
      </c>
      <c r="S155" s="156">
        <f ca="1">searchValues!E161+365</f>
        <v>44691</v>
      </c>
      <c r="T155" s="156">
        <f ca="1">searchValues!E161</f>
        <v>44326</v>
      </c>
      <c r="U155" s="155"/>
      <c r="V155" s="155"/>
      <c r="W155" s="5"/>
      <c r="X155" s="158" t="s">
        <v>115</v>
      </c>
      <c r="Y155" s="158" t="s">
        <v>158</v>
      </c>
      <c r="Z155" s="5" t="s">
        <v>155</v>
      </c>
    </row>
    <row r="156" spans="1:26" ht="60" x14ac:dyDescent="0.25">
      <c r="A156" s="4" t="s">
        <v>770</v>
      </c>
      <c r="B156" s="146">
        <f ca="1">searchValues!E162</f>
        <v>44326</v>
      </c>
      <c r="C156" s="147" t="s">
        <v>387</v>
      </c>
      <c r="D156" s="148" t="s">
        <v>381</v>
      </c>
      <c r="E156" s="148">
        <f>searchValues!F162</f>
        <v>0</v>
      </c>
      <c r="F156" s="148"/>
      <c r="G156" s="44" t="s">
        <v>790</v>
      </c>
      <c r="H156" s="148" t="s">
        <v>220</v>
      </c>
      <c r="I156" s="148" t="s">
        <v>109</v>
      </c>
      <c r="J156" s="44" t="s">
        <v>383</v>
      </c>
      <c r="K156" s="148" t="s">
        <v>382</v>
      </c>
      <c r="L156" s="150"/>
      <c r="M156" s="21"/>
      <c r="N156" s="152"/>
      <c r="O156" s="153"/>
      <c r="P156" s="155" t="s">
        <v>163</v>
      </c>
      <c r="Q156" s="155"/>
      <c r="R156" s="156">
        <f ca="1">searchValues!E162</f>
        <v>44326</v>
      </c>
      <c r="S156" s="156">
        <f ca="1">searchValues!E162+365</f>
        <v>44691</v>
      </c>
      <c r="T156" s="156">
        <f ca="1">searchValues!E162</f>
        <v>44326</v>
      </c>
      <c r="U156" s="155"/>
      <c r="V156" s="155"/>
      <c r="W156" s="5"/>
      <c r="X156" s="158" t="s">
        <v>115</v>
      </c>
      <c r="Y156" s="158" t="s">
        <v>158</v>
      </c>
      <c r="Z156" s="5" t="s">
        <v>156</v>
      </c>
    </row>
    <row r="157" spans="1:26" ht="60" x14ac:dyDescent="0.25">
      <c r="A157" s="4" t="s">
        <v>771</v>
      </c>
      <c r="B157" s="146">
        <f ca="1">searchValues!E163</f>
        <v>44326</v>
      </c>
      <c r="C157" s="147" t="s">
        <v>387</v>
      </c>
      <c r="D157" s="148" t="s">
        <v>381</v>
      </c>
      <c r="E157" s="148">
        <f>searchValues!F163</f>
        <v>0</v>
      </c>
      <c r="F157" s="148"/>
      <c r="G157" s="44" t="s">
        <v>790</v>
      </c>
      <c r="H157" s="148" t="s">
        <v>220</v>
      </c>
      <c r="I157" s="148" t="s">
        <v>109</v>
      </c>
      <c r="J157" s="44" t="s">
        <v>383</v>
      </c>
      <c r="K157" s="148" t="s">
        <v>382</v>
      </c>
      <c r="L157" s="150"/>
      <c r="M157" s="21"/>
      <c r="N157" s="152"/>
      <c r="O157" s="153"/>
      <c r="P157" s="155" t="s">
        <v>163</v>
      </c>
      <c r="Q157" s="155"/>
      <c r="R157" s="156">
        <f ca="1">searchValues!E163</f>
        <v>44326</v>
      </c>
      <c r="S157" s="156">
        <f ca="1">searchValues!E163+365</f>
        <v>44691</v>
      </c>
      <c r="T157" s="156">
        <f ca="1">searchValues!E163</f>
        <v>44326</v>
      </c>
      <c r="U157" s="155"/>
      <c r="V157" s="155"/>
      <c r="W157" s="5"/>
      <c r="X157" s="158" t="s">
        <v>115</v>
      </c>
      <c r="Y157" s="158" t="s">
        <v>158</v>
      </c>
      <c r="Z157" s="5" t="s">
        <v>157</v>
      </c>
    </row>
    <row r="158" spans="1:26" ht="60" x14ac:dyDescent="0.25">
      <c r="A158" s="4" t="s">
        <v>772</v>
      </c>
      <c r="B158" s="146">
        <f ca="1">searchValues!E164</f>
        <v>44326</v>
      </c>
      <c r="C158" s="147" t="s">
        <v>387</v>
      </c>
      <c r="D158" s="148" t="s">
        <v>381</v>
      </c>
      <c r="E158" s="148">
        <f>searchValues!F164</f>
        <v>0</v>
      </c>
      <c r="F158" s="148"/>
      <c r="G158" s="44" t="s">
        <v>790</v>
      </c>
      <c r="H158" s="148" t="s">
        <v>220</v>
      </c>
      <c r="I158" s="148" t="s">
        <v>109</v>
      </c>
      <c r="J158" s="44" t="s">
        <v>383</v>
      </c>
      <c r="K158" s="148" t="s">
        <v>382</v>
      </c>
      <c r="L158" s="150"/>
      <c r="M158" s="21"/>
      <c r="N158" s="152"/>
      <c r="O158" s="153"/>
      <c r="P158" s="155" t="s">
        <v>163</v>
      </c>
      <c r="Q158" s="155"/>
      <c r="R158" s="156">
        <f ca="1">searchValues!E164</f>
        <v>44326</v>
      </c>
      <c r="S158" s="156">
        <f ca="1">searchValues!E164+365</f>
        <v>44691</v>
      </c>
      <c r="T158" s="156">
        <f ca="1">searchValues!E164</f>
        <v>44326</v>
      </c>
      <c r="U158" s="155"/>
      <c r="V158" s="155"/>
      <c r="W158" s="5"/>
      <c r="X158" s="158" t="s">
        <v>115</v>
      </c>
      <c r="Y158" s="158" t="s">
        <v>158</v>
      </c>
      <c r="Z158" s="5" t="s">
        <v>155</v>
      </c>
    </row>
    <row r="159" spans="1:26" ht="60" x14ac:dyDescent="0.25">
      <c r="A159" s="4" t="s">
        <v>773</v>
      </c>
      <c r="B159" s="146">
        <f ca="1">searchValues!E165</f>
        <v>44326</v>
      </c>
      <c r="C159" s="147" t="s">
        <v>387</v>
      </c>
      <c r="D159" s="148" t="s">
        <v>381</v>
      </c>
      <c r="E159" s="148">
        <f>searchValues!F165</f>
        <v>0</v>
      </c>
      <c r="F159" s="147"/>
      <c r="G159" s="44" t="s">
        <v>790</v>
      </c>
      <c r="H159" s="148" t="s">
        <v>220</v>
      </c>
      <c r="I159" s="148" t="s">
        <v>109</v>
      </c>
      <c r="J159" s="44" t="s">
        <v>383</v>
      </c>
      <c r="K159" s="148" t="s">
        <v>382</v>
      </c>
      <c r="L159" s="150"/>
      <c r="M159" s="150"/>
      <c r="N159" s="152"/>
      <c r="O159" s="153"/>
      <c r="P159" s="155" t="s">
        <v>163</v>
      </c>
      <c r="Q159" s="155"/>
      <c r="R159" s="156">
        <f ca="1">searchValues!E165</f>
        <v>44326</v>
      </c>
      <c r="S159" s="156">
        <f ca="1">searchValues!E165+365</f>
        <v>44691</v>
      </c>
      <c r="T159" s="156">
        <f ca="1">searchValues!E165</f>
        <v>44326</v>
      </c>
      <c r="U159" s="155"/>
      <c r="V159" s="155" t="s">
        <v>159</v>
      </c>
      <c r="W159" s="5"/>
      <c r="X159" s="158" t="s">
        <v>115</v>
      </c>
      <c r="Y159" s="158" t="s">
        <v>158</v>
      </c>
      <c r="Z159" s="5" t="s">
        <v>156</v>
      </c>
    </row>
    <row r="160" spans="1:26" ht="60" x14ac:dyDescent="0.25">
      <c r="A160" s="4" t="s">
        <v>774</v>
      </c>
      <c r="B160" s="146">
        <f ca="1">searchValues!E166</f>
        <v>44326</v>
      </c>
      <c r="C160" s="147" t="s">
        <v>387</v>
      </c>
      <c r="D160" s="148" t="s">
        <v>381</v>
      </c>
      <c r="E160" s="148">
        <f>searchValues!F166</f>
        <v>0</v>
      </c>
      <c r="F160" s="147"/>
      <c r="G160" s="44" t="s">
        <v>790</v>
      </c>
      <c r="H160" s="148" t="s">
        <v>220</v>
      </c>
      <c r="I160" s="148" t="s">
        <v>109</v>
      </c>
      <c r="J160" s="44" t="s">
        <v>383</v>
      </c>
      <c r="K160" s="148" t="s">
        <v>382</v>
      </c>
      <c r="L160" s="150"/>
      <c r="M160" s="150"/>
      <c r="N160" s="152"/>
      <c r="O160" s="153"/>
      <c r="P160" s="155" t="s">
        <v>163</v>
      </c>
      <c r="Q160" s="155"/>
      <c r="R160" s="156">
        <f ca="1">searchValues!E166</f>
        <v>44326</v>
      </c>
      <c r="S160" s="156">
        <f ca="1">searchValues!E166+365</f>
        <v>44691</v>
      </c>
      <c r="T160" s="156">
        <f ca="1">searchValues!E166</f>
        <v>44326</v>
      </c>
      <c r="U160" s="155"/>
      <c r="V160" s="155" t="s">
        <v>161</v>
      </c>
      <c r="W160" s="5"/>
      <c r="X160" s="158" t="s">
        <v>115</v>
      </c>
      <c r="Y160" s="158" t="s">
        <v>158</v>
      </c>
      <c r="Z160" s="5" t="s">
        <v>157</v>
      </c>
    </row>
    <row r="161" spans="1:26" ht="60" x14ac:dyDescent="0.25">
      <c r="A161" s="4" t="s">
        <v>775</v>
      </c>
      <c r="B161" s="146">
        <f ca="1">searchValues!E167</f>
        <v>44326</v>
      </c>
      <c r="C161" s="147" t="s">
        <v>387</v>
      </c>
      <c r="D161" s="148" t="s">
        <v>381</v>
      </c>
      <c r="E161" s="148">
        <f>searchValues!F167</f>
        <v>0</v>
      </c>
      <c r="F161" s="148"/>
      <c r="G161" s="44" t="s">
        <v>790</v>
      </c>
      <c r="H161" s="148" t="s">
        <v>220</v>
      </c>
      <c r="I161" s="148" t="s">
        <v>109</v>
      </c>
      <c r="J161" s="44" t="s">
        <v>383</v>
      </c>
      <c r="K161" s="148" t="s">
        <v>382</v>
      </c>
      <c r="L161" s="150"/>
      <c r="M161" s="150"/>
      <c r="N161" s="152"/>
      <c r="O161" s="153"/>
      <c r="P161" s="155" t="s">
        <v>163</v>
      </c>
      <c r="Q161" s="155"/>
      <c r="R161" s="156">
        <f ca="1">searchValues!E167</f>
        <v>44326</v>
      </c>
      <c r="S161" s="156">
        <f ca="1">searchValues!E167+365</f>
        <v>44691</v>
      </c>
      <c r="T161" s="156">
        <f ca="1">searchValues!E167</f>
        <v>44326</v>
      </c>
      <c r="U161" s="155"/>
      <c r="V161" s="155" t="s">
        <v>162</v>
      </c>
      <c r="W161" s="5"/>
      <c r="X161" s="158" t="s">
        <v>115</v>
      </c>
      <c r="Y161" s="158" t="s">
        <v>158</v>
      </c>
      <c r="Z161" s="5" t="s">
        <v>155</v>
      </c>
    </row>
  </sheetData>
  <phoneticPr fontId="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4C6C9D9-02B3-4B6B-9ECD-B17CC26978B7}">
          <x14:formula1>
            <xm:f>'DB Config'!$K$2:$K$6</xm:f>
          </x14:formula1>
          <xm:sqref>L2:L161 N1:N1048576 C2:C1048576</xm:sqref>
        </x14:dataValidation>
        <x14:dataValidation type="list" allowBlank="1" showInputMessage="1" showErrorMessage="1" xr:uid="{014103E8-336B-4A09-839A-B538764A59A2}">
          <x14:formula1>
            <xm:f>'DB Config'!$L$2:$L$4</xm:f>
          </x14:formula1>
          <xm:sqref>L162:L1048576 L1</xm:sqref>
        </x14:dataValidation>
        <x14:dataValidation type="list" allowBlank="1" showInputMessage="1" showErrorMessage="1" xr:uid="{03AE727A-7D34-4026-A44D-AD7BDCD864C3}">
          <x14:formula1>
            <xm:f>'DB Config'!$G$2:$G$5</xm:f>
          </x14:formula1>
          <xm:sqref>V2:V1048576</xm:sqref>
        </x14:dataValidation>
        <x14:dataValidation type="list" allowBlank="1" showInputMessage="1" showErrorMessage="1" xr:uid="{31249B04-1FDF-4B2D-A40D-5178575AC35B}">
          <x14:formula1>
            <xm:f>'DB Config'!$W$2:$W$4</xm:f>
          </x14:formula1>
          <xm:sqref>P2:P1048576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2CC37-2FC1-4BE3-AA8A-0E623FF584F9}">
  <dimension ref="A1:O161"/>
  <sheetViews>
    <sheetView showGridLines="0" workbookViewId="0"/>
  </sheetViews>
  <sheetFormatPr defaultRowHeight="15" x14ac:dyDescent="0.25"/>
  <cols>
    <col min="1" max="1" width="85.42578125" style="34" bestFit="1" customWidth="1" collapsed="1"/>
    <col min="2" max="2" width="50.7109375" style="118" bestFit="1" customWidth="1" collapsed="1"/>
    <col min="3" max="3" width="41.140625" style="118" bestFit="1" customWidth="1" collapsed="1"/>
    <col min="4" max="4" width="32.140625" style="118" bestFit="1" customWidth="1" collapsed="1"/>
    <col min="5" max="5" width="31.7109375" style="118" bestFit="1" customWidth="1" collapsed="1"/>
    <col min="6" max="6" width="44.28515625" style="118" bestFit="1" customWidth="1" collapsed="1"/>
    <col min="7" max="7" width="46.42578125" style="118" bestFit="1" customWidth="1" collapsed="1"/>
    <col min="8" max="8" width="29.140625" style="120" bestFit="1" customWidth="1" collapsed="1"/>
    <col min="9" max="9" width="41.42578125" style="120" bestFit="1" customWidth="1" collapsed="1"/>
    <col min="10" max="10" width="35.5703125" style="123" bestFit="1" customWidth="1" collapsed="1"/>
    <col min="11" max="11" width="44.42578125" style="123" bestFit="1" customWidth="1" collapsed="1"/>
    <col min="12" max="12" width="35.140625" style="126" bestFit="1" customWidth="1" collapsed="1"/>
    <col min="13" max="13" width="32.5703125" style="126" bestFit="1" customWidth="1" collapsed="1"/>
    <col min="14" max="15" width="26.5703125" style="128" bestFit="1" customWidth="1" collapsed="1"/>
    <col min="16" max="16384" width="9.140625" style="34" collapsed="1"/>
  </cols>
  <sheetData>
    <row r="1" spans="1:15" s="95" customFormat="1" x14ac:dyDescent="0.25">
      <c r="A1" s="95" t="s">
        <v>2</v>
      </c>
      <c r="B1" s="95" t="s">
        <v>434</v>
      </c>
      <c r="C1" s="95" t="s">
        <v>436</v>
      </c>
      <c r="D1" s="95" t="s">
        <v>435</v>
      </c>
      <c r="E1" s="95" t="s">
        <v>437</v>
      </c>
      <c r="F1" s="95" t="s">
        <v>819</v>
      </c>
      <c r="G1" s="95" t="s">
        <v>820</v>
      </c>
      <c r="H1" s="95" t="s">
        <v>438</v>
      </c>
      <c r="I1" s="95" t="s">
        <v>439</v>
      </c>
      <c r="J1" s="95" t="s">
        <v>821</v>
      </c>
      <c r="K1" s="95" t="s">
        <v>822</v>
      </c>
      <c r="L1" s="95" t="s">
        <v>521</v>
      </c>
      <c r="M1" s="95" t="s">
        <v>522</v>
      </c>
      <c r="N1" s="95" t="s">
        <v>442</v>
      </c>
      <c r="O1" s="95" t="s">
        <v>443</v>
      </c>
    </row>
    <row r="2" spans="1:15" x14ac:dyDescent="0.25">
      <c r="A2" s="4" t="s">
        <v>616</v>
      </c>
      <c r="B2" s="116" t="s">
        <v>824</v>
      </c>
      <c r="C2" s="116" t="s">
        <v>126</v>
      </c>
      <c r="D2" s="116" t="s">
        <v>824</v>
      </c>
      <c r="E2" s="117" t="s">
        <v>440</v>
      </c>
      <c r="F2" s="116" t="s">
        <v>824</v>
      </c>
      <c r="G2" s="116" t="s">
        <v>615</v>
      </c>
      <c r="H2" s="119" t="s">
        <v>824</v>
      </c>
      <c r="I2" s="119" t="s">
        <v>800</v>
      </c>
      <c r="J2" s="121" t="s">
        <v>823</v>
      </c>
      <c r="K2" s="122" t="s">
        <v>441</v>
      </c>
      <c r="L2" s="124" t="s">
        <v>823</v>
      </c>
      <c r="M2" s="125" t="s">
        <v>441</v>
      </c>
      <c r="N2" s="127" t="s">
        <v>177</v>
      </c>
      <c r="O2" s="127" t="s">
        <v>444</v>
      </c>
    </row>
    <row r="3" spans="1:15" x14ac:dyDescent="0.25">
      <c r="A3" s="4" t="s">
        <v>617</v>
      </c>
      <c r="B3" s="116" t="s">
        <v>824</v>
      </c>
      <c r="C3" s="116" t="s">
        <v>126</v>
      </c>
      <c r="D3" s="116" t="s">
        <v>824</v>
      </c>
      <c r="E3" s="117" t="s">
        <v>440</v>
      </c>
      <c r="F3" s="116" t="s">
        <v>824</v>
      </c>
      <c r="G3" s="116" t="s">
        <v>615</v>
      </c>
      <c r="H3" s="119" t="s">
        <v>824</v>
      </c>
      <c r="I3" s="119" t="s">
        <v>800</v>
      </c>
      <c r="J3" s="121" t="s">
        <v>823</v>
      </c>
      <c r="K3" s="122" t="s">
        <v>441</v>
      </c>
      <c r="L3" s="124" t="s">
        <v>823</v>
      </c>
      <c r="M3" s="125" t="s">
        <v>441</v>
      </c>
      <c r="N3" s="127" t="s">
        <v>177</v>
      </c>
      <c r="O3" s="127" t="s">
        <v>444</v>
      </c>
    </row>
    <row r="4" spans="1:15" x14ac:dyDescent="0.25">
      <c r="A4" s="4" t="s">
        <v>618</v>
      </c>
      <c r="B4" s="116" t="s">
        <v>824</v>
      </c>
      <c r="C4" s="116" t="s">
        <v>126</v>
      </c>
      <c r="D4" s="116" t="s">
        <v>824</v>
      </c>
      <c r="E4" s="117" t="s">
        <v>440</v>
      </c>
      <c r="F4" s="116" t="s">
        <v>824</v>
      </c>
      <c r="G4" s="116" t="s">
        <v>615</v>
      </c>
      <c r="H4" s="119" t="s">
        <v>824</v>
      </c>
      <c r="I4" s="119" t="s">
        <v>800</v>
      </c>
      <c r="J4" s="121" t="s">
        <v>823</v>
      </c>
      <c r="K4" s="122" t="s">
        <v>441</v>
      </c>
      <c r="L4" s="124" t="s">
        <v>823</v>
      </c>
      <c r="M4" s="125" t="s">
        <v>441</v>
      </c>
      <c r="N4" s="127" t="s">
        <v>177</v>
      </c>
      <c r="O4" s="127" t="s">
        <v>444</v>
      </c>
    </row>
    <row r="5" spans="1:15" x14ac:dyDescent="0.25">
      <c r="A5" s="4" t="s">
        <v>619</v>
      </c>
      <c r="B5" s="116" t="s">
        <v>824</v>
      </c>
      <c r="C5" s="116" t="s">
        <v>126</v>
      </c>
      <c r="D5" s="116" t="s">
        <v>824</v>
      </c>
      <c r="E5" s="117" t="s">
        <v>440</v>
      </c>
      <c r="F5" s="116" t="s">
        <v>824</v>
      </c>
      <c r="G5" s="116" t="s">
        <v>615</v>
      </c>
      <c r="H5" s="119" t="s">
        <v>824</v>
      </c>
      <c r="I5" s="119" t="s">
        <v>800</v>
      </c>
      <c r="J5" s="121" t="s">
        <v>823</v>
      </c>
      <c r="K5" s="122" t="s">
        <v>441</v>
      </c>
      <c r="L5" s="124" t="s">
        <v>823</v>
      </c>
      <c r="M5" s="125" t="s">
        <v>441</v>
      </c>
      <c r="N5" s="127" t="s">
        <v>177</v>
      </c>
      <c r="O5" s="127" t="s">
        <v>444</v>
      </c>
    </row>
    <row r="6" spans="1:15" x14ac:dyDescent="0.25">
      <c r="A6" s="4" t="s">
        <v>620</v>
      </c>
      <c r="B6" s="116" t="s">
        <v>824</v>
      </c>
      <c r="C6" s="116" t="s">
        <v>126</v>
      </c>
      <c r="D6" s="116" t="s">
        <v>824</v>
      </c>
      <c r="E6" s="117" t="s">
        <v>440</v>
      </c>
      <c r="F6" s="116" t="s">
        <v>824</v>
      </c>
      <c r="G6" s="116" t="s">
        <v>615</v>
      </c>
      <c r="H6" s="119" t="s">
        <v>824</v>
      </c>
      <c r="I6" s="119" t="s">
        <v>800</v>
      </c>
      <c r="J6" s="121" t="s">
        <v>823</v>
      </c>
      <c r="K6" s="122" t="s">
        <v>441</v>
      </c>
      <c r="L6" s="124" t="s">
        <v>823</v>
      </c>
      <c r="M6" s="125" t="s">
        <v>441</v>
      </c>
      <c r="N6" s="127" t="s">
        <v>177</v>
      </c>
      <c r="O6" s="127" t="s">
        <v>444</v>
      </c>
    </row>
    <row r="7" spans="1:15" x14ac:dyDescent="0.25">
      <c r="A7" s="4" t="s">
        <v>621</v>
      </c>
      <c r="B7" s="116" t="s">
        <v>824</v>
      </c>
      <c r="C7" s="116" t="s">
        <v>126</v>
      </c>
      <c r="D7" s="116" t="s">
        <v>824</v>
      </c>
      <c r="E7" s="117" t="s">
        <v>440</v>
      </c>
      <c r="F7" s="116" t="s">
        <v>824</v>
      </c>
      <c r="G7" s="116" t="s">
        <v>615</v>
      </c>
      <c r="H7" s="119" t="s">
        <v>824</v>
      </c>
      <c r="I7" s="119" t="s">
        <v>800</v>
      </c>
      <c r="J7" s="121" t="s">
        <v>823</v>
      </c>
      <c r="K7" s="122" t="s">
        <v>441</v>
      </c>
      <c r="L7" s="124" t="s">
        <v>823</v>
      </c>
      <c r="M7" s="125" t="s">
        <v>441</v>
      </c>
      <c r="N7" s="127" t="s">
        <v>177</v>
      </c>
      <c r="O7" s="127" t="s">
        <v>444</v>
      </c>
    </row>
    <row r="8" spans="1:15" x14ac:dyDescent="0.25">
      <c r="A8" s="4" t="s">
        <v>622</v>
      </c>
      <c r="B8" s="116" t="s">
        <v>824</v>
      </c>
      <c r="C8" s="116" t="s">
        <v>126</v>
      </c>
      <c r="D8" s="116" t="s">
        <v>824</v>
      </c>
      <c r="E8" s="117" t="s">
        <v>440</v>
      </c>
      <c r="F8" s="116" t="s">
        <v>824</v>
      </c>
      <c r="G8" s="116" t="s">
        <v>615</v>
      </c>
      <c r="H8" s="119" t="s">
        <v>824</v>
      </c>
      <c r="I8" s="119" t="s">
        <v>800</v>
      </c>
      <c r="J8" s="121" t="s">
        <v>823</v>
      </c>
      <c r="K8" s="122" t="s">
        <v>441</v>
      </c>
      <c r="L8" s="124" t="s">
        <v>823</v>
      </c>
      <c r="M8" s="125" t="s">
        <v>441</v>
      </c>
      <c r="N8" s="127" t="s">
        <v>177</v>
      </c>
      <c r="O8" s="127" t="s">
        <v>444</v>
      </c>
    </row>
    <row r="9" spans="1:15" x14ac:dyDescent="0.25">
      <c r="A9" s="4" t="s">
        <v>623</v>
      </c>
      <c r="B9" s="116" t="s">
        <v>824</v>
      </c>
      <c r="C9" s="116" t="s">
        <v>126</v>
      </c>
      <c r="D9" s="116" t="s">
        <v>824</v>
      </c>
      <c r="E9" s="117" t="s">
        <v>440</v>
      </c>
      <c r="F9" s="116" t="s">
        <v>824</v>
      </c>
      <c r="G9" s="116" t="s">
        <v>615</v>
      </c>
      <c r="H9" s="119" t="s">
        <v>824</v>
      </c>
      <c r="I9" s="119" t="s">
        <v>800</v>
      </c>
      <c r="J9" s="121" t="s">
        <v>823</v>
      </c>
      <c r="K9" s="122" t="s">
        <v>441</v>
      </c>
      <c r="L9" s="124" t="s">
        <v>823</v>
      </c>
      <c r="M9" s="125" t="s">
        <v>441</v>
      </c>
      <c r="N9" s="127" t="s">
        <v>177</v>
      </c>
      <c r="O9" s="127" t="s">
        <v>444</v>
      </c>
    </row>
    <row r="10" spans="1:15" x14ac:dyDescent="0.25">
      <c r="A10" s="4" t="s">
        <v>624</v>
      </c>
      <c r="B10" s="116" t="s">
        <v>824</v>
      </c>
      <c r="C10" s="116" t="s">
        <v>126</v>
      </c>
      <c r="D10" s="116" t="s">
        <v>824</v>
      </c>
      <c r="E10" s="117" t="s">
        <v>440</v>
      </c>
      <c r="F10" s="116" t="s">
        <v>824</v>
      </c>
      <c r="G10" s="116" t="s">
        <v>615</v>
      </c>
      <c r="H10" s="119" t="s">
        <v>824</v>
      </c>
      <c r="I10" s="119" t="s">
        <v>800</v>
      </c>
      <c r="J10" s="121" t="s">
        <v>823</v>
      </c>
      <c r="K10" s="122" t="s">
        <v>441</v>
      </c>
      <c r="L10" s="124" t="s">
        <v>823</v>
      </c>
      <c r="M10" s="125" t="s">
        <v>441</v>
      </c>
      <c r="N10" s="127" t="s">
        <v>177</v>
      </c>
      <c r="O10" s="127" t="s">
        <v>444</v>
      </c>
    </row>
    <row r="11" spans="1:15" x14ac:dyDescent="0.25">
      <c r="A11" s="4" t="s">
        <v>625</v>
      </c>
      <c r="B11" s="116" t="s">
        <v>824</v>
      </c>
      <c r="C11" s="116" t="s">
        <v>126</v>
      </c>
      <c r="D11" s="116" t="s">
        <v>824</v>
      </c>
      <c r="E11" s="117" t="s">
        <v>440</v>
      </c>
      <c r="F11" s="116" t="s">
        <v>824</v>
      </c>
      <c r="G11" s="116" t="s">
        <v>615</v>
      </c>
      <c r="H11" s="119" t="s">
        <v>824</v>
      </c>
      <c r="I11" s="119" t="s">
        <v>800</v>
      </c>
      <c r="J11" s="121" t="s">
        <v>823</v>
      </c>
      <c r="K11" s="122" t="s">
        <v>441</v>
      </c>
      <c r="L11" s="124" t="s">
        <v>823</v>
      </c>
      <c r="M11" s="125" t="s">
        <v>441</v>
      </c>
      <c r="N11" s="127" t="s">
        <v>177</v>
      </c>
      <c r="O11" s="127" t="s">
        <v>444</v>
      </c>
    </row>
    <row r="12" spans="1:15" x14ac:dyDescent="0.25">
      <c r="A12" s="4" t="s">
        <v>626</v>
      </c>
      <c r="B12" s="116" t="s">
        <v>824</v>
      </c>
      <c r="C12" s="116" t="s">
        <v>126</v>
      </c>
      <c r="D12" s="116" t="s">
        <v>824</v>
      </c>
      <c r="E12" s="117" t="s">
        <v>440</v>
      </c>
      <c r="F12" s="116" t="s">
        <v>824</v>
      </c>
      <c r="G12" s="116" t="s">
        <v>615</v>
      </c>
      <c r="H12" s="119" t="s">
        <v>824</v>
      </c>
      <c r="I12" s="119" t="s">
        <v>800</v>
      </c>
      <c r="J12" s="121" t="s">
        <v>823</v>
      </c>
      <c r="K12" s="122" t="s">
        <v>441</v>
      </c>
      <c r="L12" s="124" t="s">
        <v>823</v>
      </c>
      <c r="M12" s="125" t="s">
        <v>441</v>
      </c>
      <c r="N12" s="127" t="s">
        <v>177</v>
      </c>
      <c r="O12" s="127" t="s">
        <v>444</v>
      </c>
    </row>
    <row r="13" spans="1:15" x14ac:dyDescent="0.25">
      <c r="A13" s="4" t="s">
        <v>627</v>
      </c>
      <c r="B13" s="116" t="s">
        <v>824</v>
      </c>
      <c r="C13" s="116" t="s">
        <v>126</v>
      </c>
      <c r="D13" s="116" t="s">
        <v>824</v>
      </c>
      <c r="E13" s="117" t="s">
        <v>440</v>
      </c>
      <c r="F13" s="116" t="s">
        <v>824</v>
      </c>
      <c r="G13" s="116" t="s">
        <v>615</v>
      </c>
      <c r="H13" s="119" t="s">
        <v>824</v>
      </c>
      <c r="I13" s="119" t="s">
        <v>800</v>
      </c>
      <c r="J13" s="121" t="s">
        <v>823</v>
      </c>
      <c r="K13" s="122" t="s">
        <v>441</v>
      </c>
      <c r="L13" s="124" t="s">
        <v>823</v>
      </c>
      <c r="M13" s="125" t="s">
        <v>441</v>
      </c>
      <c r="N13" s="127" t="s">
        <v>177</v>
      </c>
      <c r="O13" s="127" t="s">
        <v>444</v>
      </c>
    </row>
    <row r="14" spans="1:15" x14ac:dyDescent="0.25">
      <c r="A14" s="4" t="s">
        <v>628</v>
      </c>
      <c r="B14" s="116" t="s">
        <v>824</v>
      </c>
      <c r="C14" s="116" t="s">
        <v>126</v>
      </c>
      <c r="D14" s="116" t="s">
        <v>824</v>
      </c>
      <c r="E14" s="117" t="s">
        <v>440</v>
      </c>
      <c r="F14" s="116" t="s">
        <v>824</v>
      </c>
      <c r="G14" s="116" t="s">
        <v>615</v>
      </c>
      <c r="H14" s="119" t="s">
        <v>824</v>
      </c>
      <c r="I14" s="119" t="s">
        <v>800</v>
      </c>
      <c r="J14" s="121" t="s">
        <v>823</v>
      </c>
      <c r="K14" s="122" t="s">
        <v>441</v>
      </c>
      <c r="L14" s="124" t="s">
        <v>823</v>
      </c>
      <c r="M14" s="125" t="s">
        <v>441</v>
      </c>
      <c r="N14" s="127" t="s">
        <v>177</v>
      </c>
      <c r="O14" s="127" t="s">
        <v>444</v>
      </c>
    </row>
    <row r="15" spans="1:15" x14ac:dyDescent="0.25">
      <c r="A15" s="4" t="s">
        <v>629</v>
      </c>
      <c r="B15" s="116" t="s">
        <v>824</v>
      </c>
      <c r="C15" s="116" t="s">
        <v>126</v>
      </c>
      <c r="D15" s="116" t="s">
        <v>824</v>
      </c>
      <c r="E15" s="117" t="s">
        <v>440</v>
      </c>
      <c r="F15" s="116" t="s">
        <v>824</v>
      </c>
      <c r="G15" s="116" t="s">
        <v>615</v>
      </c>
      <c r="H15" s="119" t="s">
        <v>824</v>
      </c>
      <c r="I15" s="119" t="s">
        <v>800</v>
      </c>
      <c r="J15" s="121" t="s">
        <v>823</v>
      </c>
      <c r="K15" s="122" t="s">
        <v>441</v>
      </c>
      <c r="L15" s="124" t="s">
        <v>823</v>
      </c>
      <c r="M15" s="125" t="s">
        <v>441</v>
      </c>
      <c r="N15" s="127" t="s">
        <v>177</v>
      </c>
      <c r="O15" s="127" t="s">
        <v>444</v>
      </c>
    </row>
    <row r="16" spans="1:15" x14ac:dyDescent="0.25">
      <c r="A16" s="4" t="s">
        <v>630</v>
      </c>
      <c r="B16" s="116" t="s">
        <v>824</v>
      </c>
      <c r="C16" s="116" t="s">
        <v>126</v>
      </c>
      <c r="D16" s="116" t="s">
        <v>824</v>
      </c>
      <c r="E16" s="117" t="s">
        <v>440</v>
      </c>
      <c r="F16" s="116" t="s">
        <v>824</v>
      </c>
      <c r="G16" s="116" t="s">
        <v>615</v>
      </c>
      <c r="H16" s="119" t="s">
        <v>824</v>
      </c>
      <c r="I16" s="119" t="s">
        <v>800</v>
      </c>
      <c r="J16" s="121" t="s">
        <v>823</v>
      </c>
      <c r="K16" s="122" t="s">
        <v>441</v>
      </c>
      <c r="L16" s="124" t="s">
        <v>823</v>
      </c>
      <c r="M16" s="125" t="s">
        <v>441</v>
      </c>
      <c r="N16" s="127" t="s">
        <v>177</v>
      </c>
      <c r="O16" s="127" t="s">
        <v>444</v>
      </c>
    </row>
    <row r="17" spans="1:15" x14ac:dyDescent="0.25">
      <c r="A17" s="4" t="s">
        <v>631</v>
      </c>
      <c r="B17" s="116" t="s">
        <v>824</v>
      </c>
      <c r="C17" s="116" t="s">
        <v>126</v>
      </c>
      <c r="D17" s="116" t="s">
        <v>824</v>
      </c>
      <c r="E17" s="117" t="s">
        <v>440</v>
      </c>
      <c r="F17" s="116" t="s">
        <v>824</v>
      </c>
      <c r="G17" s="116" t="s">
        <v>615</v>
      </c>
      <c r="H17" s="119" t="s">
        <v>824</v>
      </c>
      <c r="I17" s="119" t="s">
        <v>800</v>
      </c>
      <c r="J17" s="121" t="s">
        <v>823</v>
      </c>
      <c r="K17" s="122" t="s">
        <v>441</v>
      </c>
      <c r="L17" s="124" t="s">
        <v>823</v>
      </c>
      <c r="M17" s="125" t="s">
        <v>441</v>
      </c>
      <c r="N17" s="127" t="s">
        <v>177</v>
      </c>
      <c r="O17" s="127" t="s">
        <v>444</v>
      </c>
    </row>
    <row r="18" spans="1:15" x14ac:dyDescent="0.25">
      <c r="A18" s="4" t="s">
        <v>632</v>
      </c>
      <c r="B18" s="116" t="s">
        <v>824</v>
      </c>
      <c r="C18" s="116" t="s">
        <v>126</v>
      </c>
      <c r="D18" s="116" t="s">
        <v>824</v>
      </c>
      <c r="E18" s="117" t="s">
        <v>440</v>
      </c>
      <c r="F18" s="116" t="s">
        <v>824</v>
      </c>
      <c r="G18" s="116" t="s">
        <v>615</v>
      </c>
      <c r="H18" s="119" t="s">
        <v>824</v>
      </c>
      <c r="I18" s="119" t="s">
        <v>800</v>
      </c>
      <c r="J18" s="121" t="s">
        <v>823</v>
      </c>
      <c r="K18" s="122" t="s">
        <v>441</v>
      </c>
      <c r="L18" s="124" t="s">
        <v>823</v>
      </c>
      <c r="M18" s="125" t="s">
        <v>441</v>
      </c>
      <c r="N18" s="127" t="s">
        <v>177</v>
      </c>
      <c r="O18" s="127" t="s">
        <v>444</v>
      </c>
    </row>
    <row r="19" spans="1:15" x14ac:dyDescent="0.25">
      <c r="A19" s="4" t="s">
        <v>633</v>
      </c>
      <c r="B19" s="116" t="s">
        <v>824</v>
      </c>
      <c r="C19" s="116" t="s">
        <v>126</v>
      </c>
      <c r="D19" s="116" t="s">
        <v>824</v>
      </c>
      <c r="E19" s="117" t="s">
        <v>440</v>
      </c>
      <c r="F19" s="116" t="s">
        <v>824</v>
      </c>
      <c r="G19" s="116" t="s">
        <v>615</v>
      </c>
      <c r="H19" s="119" t="s">
        <v>824</v>
      </c>
      <c r="I19" s="119" t="s">
        <v>800</v>
      </c>
      <c r="J19" s="121" t="s">
        <v>823</v>
      </c>
      <c r="K19" s="122" t="s">
        <v>441</v>
      </c>
      <c r="L19" s="124" t="s">
        <v>823</v>
      </c>
      <c r="M19" s="125" t="s">
        <v>441</v>
      </c>
      <c r="N19" s="127" t="s">
        <v>177</v>
      </c>
      <c r="O19" s="127" t="s">
        <v>444</v>
      </c>
    </row>
    <row r="20" spans="1:15" x14ac:dyDescent="0.25">
      <c r="A20" s="4" t="s">
        <v>634</v>
      </c>
      <c r="B20" s="116" t="s">
        <v>824</v>
      </c>
      <c r="C20" s="116" t="s">
        <v>126</v>
      </c>
      <c r="D20" s="116" t="s">
        <v>824</v>
      </c>
      <c r="E20" s="117" t="s">
        <v>440</v>
      </c>
      <c r="F20" s="116" t="s">
        <v>824</v>
      </c>
      <c r="G20" s="116" t="s">
        <v>615</v>
      </c>
      <c r="H20" s="119" t="s">
        <v>824</v>
      </c>
      <c r="I20" s="119" t="s">
        <v>800</v>
      </c>
      <c r="J20" s="121" t="s">
        <v>823</v>
      </c>
      <c r="K20" s="122" t="s">
        <v>441</v>
      </c>
      <c r="L20" s="124" t="s">
        <v>823</v>
      </c>
      <c r="M20" s="125" t="s">
        <v>441</v>
      </c>
      <c r="N20" s="127" t="s">
        <v>177</v>
      </c>
      <c r="O20" s="127" t="s">
        <v>444</v>
      </c>
    </row>
    <row r="21" spans="1:15" x14ac:dyDescent="0.25">
      <c r="A21" s="4" t="s">
        <v>635</v>
      </c>
      <c r="B21" s="116" t="s">
        <v>824</v>
      </c>
      <c r="C21" s="116" t="s">
        <v>126</v>
      </c>
      <c r="D21" s="116" t="s">
        <v>824</v>
      </c>
      <c r="E21" s="117" t="s">
        <v>440</v>
      </c>
      <c r="F21" s="116" t="s">
        <v>824</v>
      </c>
      <c r="G21" s="116" t="s">
        <v>615</v>
      </c>
      <c r="H21" s="119" t="s">
        <v>824</v>
      </c>
      <c r="I21" s="119" t="s">
        <v>800</v>
      </c>
      <c r="J21" s="121" t="s">
        <v>823</v>
      </c>
      <c r="K21" s="122" t="s">
        <v>441</v>
      </c>
      <c r="L21" s="124" t="s">
        <v>823</v>
      </c>
      <c r="M21" s="125" t="s">
        <v>441</v>
      </c>
      <c r="N21" s="127" t="s">
        <v>177</v>
      </c>
      <c r="O21" s="127" t="s">
        <v>444</v>
      </c>
    </row>
    <row r="22" spans="1:15" x14ac:dyDescent="0.25">
      <c r="A22" s="4" t="s">
        <v>636</v>
      </c>
      <c r="B22" s="116" t="s">
        <v>824</v>
      </c>
      <c r="C22" s="116" t="s">
        <v>126</v>
      </c>
      <c r="D22" s="116" t="s">
        <v>824</v>
      </c>
      <c r="E22" s="117" t="s">
        <v>440</v>
      </c>
      <c r="F22" s="116" t="s">
        <v>824</v>
      </c>
      <c r="G22" s="116" t="s">
        <v>615</v>
      </c>
      <c r="H22" s="119" t="s">
        <v>824</v>
      </c>
      <c r="I22" s="119" t="s">
        <v>800</v>
      </c>
      <c r="J22" s="121" t="s">
        <v>823</v>
      </c>
      <c r="K22" s="122" t="s">
        <v>441</v>
      </c>
      <c r="L22" s="124" t="s">
        <v>823</v>
      </c>
      <c r="M22" s="125" t="s">
        <v>441</v>
      </c>
      <c r="N22" s="127" t="s">
        <v>177</v>
      </c>
      <c r="O22" s="127" t="s">
        <v>444</v>
      </c>
    </row>
    <row r="23" spans="1:15" x14ac:dyDescent="0.25">
      <c r="A23" s="4" t="s">
        <v>637</v>
      </c>
      <c r="B23" s="116" t="s">
        <v>824</v>
      </c>
      <c r="C23" s="116" t="s">
        <v>126</v>
      </c>
      <c r="D23" s="116" t="s">
        <v>824</v>
      </c>
      <c r="E23" s="117" t="s">
        <v>440</v>
      </c>
      <c r="F23" s="116" t="s">
        <v>824</v>
      </c>
      <c r="G23" s="116" t="s">
        <v>615</v>
      </c>
      <c r="H23" s="119" t="s">
        <v>824</v>
      </c>
      <c r="I23" s="119" t="s">
        <v>800</v>
      </c>
      <c r="J23" s="121" t="s">
        <v>823</v>
      </c>
      <c r="K23" s="122" t="s">
        <v>441</v>
      </c>
      <c r="L23" s="124" t="s">
        <v>823</v>
      </c>
      <c r="M23" s="125" t="s">
        <v>441</v>
      </c>
      <c r="N23" s="127" t="s">
        <v>177</v>
      </c>
      <c r="O23" s="127" t="s">
        <v>444</v>
      </c>
    </row>
    <row r="24" spans="1:15" s="112" customFormat="1" x14ac:dyDescent="0.25">
      <c r="A24" s="4" t="s">
        <v>638</v>
      </c>
      <c r="B24" s="116" t="s">
        <v>824</v>
      </c>
      <c r="C24" s="116" t="s">
        <v>126</v>
      </c>
      <c r="D24" s="116" t="s">
        <v>824</v>
      </c>
      <c r="E24" s="117" t="s">
        <v>440</v>
      </c>
      <c r="F24" s="116" t="s">
        <v>824</v>
      </c>
      <c r="G24" s="116" t="s">
        <v>615</v>
      </c>
      <c r="H24" s="119" t="s">
        <v>824</v>
      </c>
      <c r="I24" s="119" t="s">
        <v>800</v>
      </c>
      <c r="J24" s="121" t="s">
        <v>823</v>
      </c>
      <c r="K24" s="122" t="s">
        <v>441</v>
      </c>
      <c r="L24" s="124" t="s">
        <v>823</v>
      </c>
      <c r="M24" s="125" t="s">
        <v>441</v>
      </c>
      <c r="N24" s="127" t="s">
        <v>177</v>
      </c>
      <c r="O24" s="127" t="s">
        <v>444</v>
      </c>
    </row>
    <row r="25" spans="1:15" x14ac:dyDescent="0.25">
      <c r="A25" s="4" t="s">
        <v>639</v>
      </c>
      <c r="B25" s="116" t="s">
        <v>824</v>
      </c>
      <c r="C25" s="116" t="s">
        <v>126</v>
      </c>
      <c r="D25" s="116" t="s">
        <v>824</v>
      </c>
      <c r="E25" s="117" t="s">
        <v>440</v>
      </c>
      <c r="F25" s="116" t="s">
        <v>824</v>
      </c>
      <c r="G25" s="116" t="s">
        <v>615</v>
      </c>
      <c r="H25" s="119" t="s">
        <v>824</v>
      </c>
      <c r="I25" s="119" t="s">
        <v>800</v>
      </c>
      <c r="J25" s="121" t="s">
        <v>823</v>
      </c>
      <c r="K25" s="122" t="s">
        <v>441</v>
      </c>
      <c r="L25" s="124" t="s">
        <v>823</v>
      </c>
      <c r="M25" s="125" t="s">
        <v>441</v>
      </c>
      <c r="N25" s="127" t="s">
        <v>177</v>
      </c>
      <c r="O25" s="127" t="s">
        <v>444</v>
      </c>
    </row>
    <row r="26" spans="1:15" x14ac:dyDescent="0.25">
      <c r="A26" s="4" t="s">
        <v>640</v>
      </c>
      <c r="B26" s="116" t="s">
        <v>824</v>
      </c>
      <c r="C26" s="116" t="s">
        <v>126</v>
      </c>
      <c r="D26" s="116" t="s">
        <v>824</v>
      </c>
      <c r="E26" s="117" t="s">
        <v>440</v>
      </c>
      <c r="F26" s="116" t="s">
        <v>824</v>
      </c>
      <c r="G26" s="116" t="s">
        <v>615</v>
      </c>
      <c r="H26" s="119" t="s">
        <v>824</v>
      </c>
      <c r="I26" s="119" t="s">
        <v>800</v>
      </c>
      <c r="J26" s="121" t="s">
        <v>823</v>
      </c>
      <c r="K26" s="122" t="s">
        <v>441</v>
      </c>
      <c r="L26" s="124" t="s">
        <v>823</v>
      </c>
      <c r="M26" s="125" t="s">
        <v>441</v>
      </c>
      <c r="N26" s="127" t="s">
        <v>177</v>
      </c>
      <c r="O26" s="127" t="s">
        <v>444</v>
      </c>
    </row>
    <row r="27" spans="1:15" x14ac:dyDescent="0.25">
      <c r="A27" s="4" t="s">
        <v>641</v>
      </c>
      <c r="B27" s="116" t="s">
        <v>824</v>
      </c>
      <c r="C27" s="116" t="s">
        <v>126</v>
      </c>
      <c r="D27" s="116" t="s">
        <v>824</v>
      </c>
      <c r="E27" s="117" t="s">
        <v>440</v>
      </c>
      <c r="F27" s="116" t="s">
        <v>824</v>
      </c>
      <c r="G27" s="116" t="s">
        <v>615</v>
      </c>
      <c r="H27" s="119" t="s">
        <v>824</v>
      </c>
      <c r="I27" s="119" t="s">
        <v>800</v>
      </c>
      <c r="J27" s="121" t="s">
        <v>823</v>
      </c>
      <c r="K27" s="122" t="s">
        <v>441</v>
      </c>
      <c r="L27" s="124" t="s">
        <v>823</v>
      </c>
      <c r="M27" s="125" t="s">
        <v>441</v>
      </c>
      <c r="N27" s="127" t="s">
        <v>177</v>
      </c>
      <c r="O27" s="127" t="s">
        <v>444</v>
      </c>
    </row>
    <row r="28" spans="1:15" x14ac:dyDescent="0.25">
      <c r="A28" s="4" t="s">
        <v>642</v>
      </c>
      <c r="B28" s="116" t="s">
        <v>824</v>
      </c>
      <c r="C28" s="116" t="s">
        <v>126</v>
      </c>
      <c r="D28" s="116" t="s">
        <v>824</v>
      </c>
      <c r="E28" s="117" t="s">
        <v>440</v>
      </c>
      <c r="F28" s="116" t="s">
        <v>824</v>
      </c>
      <c r="G28" s="116" t="s">
        <v>615</v>
      </c>
      <c r="H28" s="119" t="s">
        <v>824</v>
      </c>
      <c r="I28" s="119" t="s">
        <v>800</v>
      </c>
      <c r="J28" s="121" t="s">
        <v>823</v>
      </c>
      <c r="K28" s="122" t="s">
        <v>441</v>
      </c>
      <c r="L28" s="124" t="s">
        <v>823</v>
      </c>
      <c r="M28" s="125" t="s">
        <v>441</v>
      </c>
      <c r="N28" s="127" t="s">
        <v>177</v>
      </c>
      <c r="O28" s="127" t="s">
        <v>444</v>
      </c>
    </row>
    <row r="29" spans="1:15" x14ac:dyDescent="0.25">
      <c r="A29" s="4" t="s">
        <v>643</v>
      </c>
      <c r="B29" s="116" t="s">
        <v>824</v>
      </c>
      <c r="C29" s="116" t="s">
        <v>126</v>
      </c>
      <c r="D29" s="116" t="s">
        <v>824</v>
      </c>
      <c r="E29" s="117" t="s">
        <v>440</v>
      </c>
      <c r="F29" s="116" t="s">
        <v>824</v>
      </c>
      <c r="G29" s="116" t="s">
        <v>615</v>
      </c>
      <c r="H29" s="119" t="s">
        <v>824</v>
      </c>
      <c r="I29" s="119" t="s">
        <v>800</v>
      </c>
      <c r="J29" s="121" t="s">
        <v>823</v>
      </c>
      <c r="K29" s="122" t="s">
        <v>441</v>
      </c>
      <c r="L29" s="124" t="s">
        <v>823</v>
      </c>
      <c r="M29" s="125" t="s">
        <v>441</v>
      </c>
      <c r="N29" s="127" t="s">
        <v>177</v>
      </c>
      <c r="O29" s="127" t="s">
        <v>444</v>
      </c>
    </row>
    <row r="30" spans="1:15" x14ac:dyDescent="0.25">
      <c r="A30" s="4" t="s">
        <v>644</v>
      </c>
      <c r="B30" s="116" t="s">
        <v>824</v>
      </c>
      <c r="C30" s="116" t="s">
        <v>126</v>
      </c>
      <c r="D30" s="116" t="s">
        <v>824</v>
      </c>
      <c r="E30" s="117" t="s">
        <v>440</v>
      </c>
      <c r="F30" s="116" t="s">
        <v>824</v>
      </c>
      <c r="G30" s="116" t="s">
        <v>615</v>
      </c>
      <c r="H30" s="119" t="s">
        <v>824</v>
      </c>
      <c r="I30" s="119" t="s">
        <v>800</v>
      </c>
      <c r="J30" s="121" t="s">
        <v>823</v>
      </c>
      <c r="K30" s="122" t="s">
        <v>441</v>
      </c>
      <c r="L30" s="124" t="s">
        <v>823</v>
      </c>
      <c r="M30" s="125" t="s">
        <v>441</v>
      </c>
      <c r="N30" s="127" t="s">
        <v>177</v>
      </c>
      <c r="O30" s="127" t="s">
        <v>444</v>
      </c>
    </row>
    <row r="31" spans="1:15" x14ac:dyDescent="0.25">
      <c r="A31" s="4" t="s">
        <v>645</v>
      </c>
      <c r="B31" s="116" t="s">
        <v>824</v>
      </c>
      <c r="C31" s="116" t="s">
        <v>126</v>
      </c>
      <c r="D31" s="116" t="s">
        <v>824</v>
      </c>
      <c r="E31" s="117" t="s">
        <v>440</v>
      </c>
      <c r="F31" s="116" t="s">
        <v>824</v>
      </c>
      <c r="G31" s="116" t="s">
        <v>615</v>
      </c>
      <c r="H31" s="119" t="s">
        <v>824</v>
      </c>
      <c r="I31" s="119" t="s">
        <v>800</v>
      </c>
      <c r="J31" s="121" t="s">
        <v>823</v>
      </c>
      <c r="K31" s="122" t="s">
        <v>441</v>
      </c>
      <c r="L31" s="124" t="s">
        <v>823</v>
      </c>
      <c r="M31" s="125" t="s">
        <v>441</v>
      </c>
      <c r="N31" s="127" t="s">
        <v>177</v>
      </c>
      <c r="O31" s="127" t="s">
        <v>444</v>
      </c>
    </row>
    <row r="32" spans="1:15" x14ac:dyDescent="0.25">
      <c r="A32" s="4" t="s">
        <v>646</v>
      </c>
      <c r="B32" s="116" t="s">
        <v>824</v>
      </c>
      <c r="C32" s="116" t="s">
        <v>126</v>
      </c>
      <c r="D32" s="116" t="s">
        <v>824</v>
      </c>
      <c r="E32" s="117" t="s">
        <v>440</v>
      </c>
      <c r="F32" s="116" t="s">
        <v>824</v>
      </c>
      <c r="G32" s="116" t="s">
        <v>615</v>
      </c>
      <c r="H32" s="119" t="s">
        <v>824</v>
      </c>
      <c r="I32" s="119" t="s">
        <v>800</v>
      </c>
      <c r="J32" s="121" t="s">
        <v>823</v>
      </c>
      <c r="K32" s="122" t="s">
        <v>441</v>
      </c>
      <c r="L32" s="124" t="s">
        <v>823</v>
      </c>
      <c r="M32" s="125" t="s">
        <v>441</v>
      </c>
      <c r="N32" s="127" t="s">
        <v>177</v>
      </c>
      <c r="O32" s="127" t="s">
        <v>444</v>
      </c>
    </row>
    <row r="33" spans="1:15" x14ac:dyDescent="0.25">
      <c r="A33" s="4" t="s">
        <v>647</v>
      </c>
      <c r="B33" s="116" t="s">
        <v>824</v>
      </c>
      <c r="C33" s="116" t="s">
        <v>126</v>
      </c>
      <c r="D33" s="116" t="s">
        <v>824</v>
      </c>
      <c r="E33" s="117" t="s">
        <v>440</v>
      </c>
      <c r="F33" s="116" t="s">
        <v>824</v>
      </c>
      <c r="G33" s="116" t="s">
        <v>615</v>
      </c>
      <c r="H33" s="119" t="s">
        <v>824</v>
      </c>
      <c r="I33" s="119" t="s">
        <v>800</v>
      </c>
      <c r="J33" s="121" t="s">
        <v>823</v>
      </c>
      <c r="K33" s="122" t="s">
        <v>441</v>
      </c>
      <c r="L33" s="124" t="s">
        <v>823</v>
      </c>
      <c r="M33" s="125" t="s">
        <v>441</v>
      </c>
      <c r="N33" s="127" t="s">
        <v>177</v>
      </c>
      <c r="O33" s="127" t="s">
        <v>444</v>
      </c>
    </row>
    <row r="34" spans="1:15" x14ac:dyDescent="0.25">
      <c r="A34" s="4" t="s">
        <v>648</v>
      </c>
      <c r="B34" s="116" t="s">
        <v>824</v>
      </c>
      <c r="C34" s="116" t="s">
        <v>126</v>
      </c>
      <c r="D34" s="116" t="s">
        <v>824</v>
      </c>
      <c r="E34" s="117" t="s">
        <v>440</v>
      </c>
      <c r="F34" s="116" t="s">
        <v>824</v>
      </c>
      <c r="G34" s="116" t="s">
        <v>615</v>
      </c>
      <c r="H34" s="119" t="s">
        <v>824</v>
      </c>
      <c r="I34" s="119" t="s">
        <v>800</v>
      </c>
      <c r="J34" s="121" t="s">
        <v>823</v>
      </c>
      <c r="K34" s="122" t="s">
        <v>441</v>
      </c>
      <c r="L34" s="124" t="s">
        <v>823</v>
      </c>
      <c r="M34" s="125" t="s">
        <v>441</v>
      </c>
      <c r="N34" s="127" t="s">
        <v>177</v>
      </c>
      <c r="O34" s="127" t="s">
        <v>444</v>
      </c>
    </row>
    <row r="35" spans="1:15" x14ac:dyDescent="0.25">
      <c r="A35" s="4" t="s">
        <v>649</v>
      </c>
      <c r="B35" s="116" t="s">
        <v>824</v>
      </c>
      <c r="C35" s="116" t="s">
        <v>126</v>
      </c>
      <c r="D35" s="116" t="s">
        <v>824</v>
      </c>
      <c r="E35" s="117" t="s">
        <v>440</v>
      </c>
      <c r="F35" s="116" t="s">
        <v>824</v>
      </c>
      <c r="G35" s="116" t="s">
        <v>615</v>
      </c>
      <c r="H35" s="119" t="s">
        <v>824</v>
      </c>
      <c r="I35" s="119" t="s">
        <v>800</v>
      </c>
      <c r="J35" s="121" t="s">
        <v>823</v>
      </c>
      <c r="K35" s="122" t="s">
        <v>441</v>
      </c>
      <c r="L35" s="124" t="s">
        <v>823</v>
      </c>
      <c r="M35" s="125" t="s">
        <v>441</v>
      </c>
      <c r="N35" s="127" t="s">
        <v>177</v>
      </c>
      <c r="O35" s="127" t="s">
        <v>444</v>
      </c>
    </row>
    <row r="36" spans="1:15" x14ac:dyDescent="0.25">
      <c r="A36" s="4" t="s">
        <v>650</v>
      </c>
      <c r="B36" s="116" t="s">
        <v>824</v>
      </c>
      <c r="C36" s="116" t="s">
        <v>126</v>
      </c>
      <c r="D36" s="116" t="s">
        <v>824</v>
      </c>
      <c r="E36" s="117" t="s">
        <v>440</v>
      </c>
      <c r="F36" s="116" t="s">
        <v>824</v>
      </c>
      <c r="G36" s="116" t="s">
        <v>615</v>
      </c>
      <c r="H36" s="119" t="s">
        <v>824</v>
      </c>
      <c r="I36" s="119" t="s">
        <v>800</v>
      </c>
      <c r="J36" s="121" t="s">
        <v>823</v>
      </c>
      <c r="K36" s="122" t="s">
        <v>441</v>
      </c>
      <c r="L36" s="124" t="s">
        <v>823</v>
      </c>
      <c r="M36" s="125" t="s">
        <v>441</v>
      </c>
      <c r="N36" s="127" t="s">
        <v>177</v>
      </c>
      <c r="O36" s="127" t="s">
        <v>444</v>
      </c>
    </row>
    <row r="37" spans="1:15" x14ac:dyDescent="0.25">
      <c r="A37" s="4" t="s">
        <v>651</v>
      </c>
      <c r="B37" s="116" t="s">
        <v>824</v>
      </c>
      <c r="C37" s="116" t="s">
        <v>126</v>
      </c>
      <c r="D37" s="116" t="s">
        <v>824</v>
      </c>
      <c r="E37" s="117" t="s">
        <v>440</v>
      </c>
      <c r="F37" s="116" t="s">
        <v>824</v>
      </c>
      <c r="G37" s="116" t="s">
        <v>615</v>
      </c>
      <c r="H37" s="119" t="s">
        <v>824</v>
      </c>
      <c r="I37" s="119" t="s">
        <v>800</v>
      </c>
      <c r="J37" s="121" t="s">
        <v>823</v>
      </c>
      <c r="K37" s="122" t="s">
        <v>441</v>
      </c>
      <c r="L37" s="124" t="s">
        <v>823</v>
      </c>
      <c r="M37" s="125" t="s">
        <v>441</v>
      </c>
      <c r="N37" s="127" t="s">
        <v>177</v>
      </c>
      <c r="O37" s="127" t="s">
        <v>444</v>
      </c>
    </row>
    <row r="38" spans="1:15" x14ac:dyDescent="0.25">
      <c r="A38" s="4" t="s">
        <v>652</v>
      </c>
      <c r="B38" s="116" t="s">
        <v>824</v>
      </c>
      <c r="C38" s="116" t="s">
        <v>126</v>
      </c>
      <c r="D38" s="116" t="s">
        <v>824</v>
      </c>
      <c r="E38" s="117" t="s">
        <v>440</v>
      </c>
      <c r="F38" s="116" t="s">
        <v>824</v>
      </c>
      <c r="G38" s="116" t="s">
        <v>615</v>
      </c>
      <c r="H38" s="119" t="s">
        <v>824</v>
      </c>
      <c r="I38" s="119" t="s">
        <v>800</v>
      </c>
      <c r="J38" s="121" t="s">
        <v>823</v>
      </c>
      <c r="K38" s="122" t="s">
        <v>441</v>
      </c>
      <c r="L38" s="124" t="s">
        <v>823</v>
      </c>
      <c r="M38" s="125" t="s">
        <v>441</v>
      </c>
      <c r="N38" s="127" t="s">
        <v>177</v>
      </c>
      <c r="O38" s="127" t="s">
        <v>444</v>
      </c>
    </row>
    <row r="39" spans="1:15" x14ac:dyDescent="0.25">
      <c r="A39" s="4" t="s">
        <v>653</v>
      </c>
      <c r="B39" s="116" t="s">
        <v>824</v>
      </c>
      <c r="C39" s="116" t="s">
        <v>126</v>
      </c>
      <c r="D39" s="116" t="s">
        <v>824</v>
      </c>
      <c r="E39" s="117" t="s">
        <v>440</v>
      </c>
      <c r="F39" s="116" t="s">
        <v>824</v>
      </c>
      <c r="G39" s="116" t="s">
        <v>615</v>
      </c>
      <c r="H39" s="119" t="s">
        <v>824</v>
      </c>
      <c r="I39" s="119" t="s">
        <v>800</v>
      </c>
      <c r="J39" s="121" t="s">
        <v>823</v>
      </c>
      <c r="K39" s="122" t="s">
        <v>441</v>
      </c>
      <c r="L39" s="124" t="s">
        <v>823</v>
      </c>
      <c r="M39" s="125" t="s">
        <v>441</v>
      </c>
      <c r="N39" s="127" t="s">
        <v>177</v>
      </c>
      <c r="O39" s="127" t="s">
        <v>444</v>
      </c>
    </row>
    <row r="40" spans="1:15" x14ac:dyDescent="0.25">
      <c r="A40" s="4" t="s">
        <v>654</v>
      </c>
      <c r="B40" s="116" t="s">
        <v>824</v>
      </c>
      <c r="C40" s="116" t="s">
        <v>126</v>
      </c>
      <c r="D40" s="116" t="s">
        <v>824</v>
      </c>
      <c r="E40" s="117" t="s">
        <v>440</v>
      </c>
      <c r="F40" s="116" t="s">
        <v>824</v>
      </c>
      <c r="G40" s="116" t="s">
        <v>615</v>
      </c>
      <c r="H40" s="119" t="s">
        <v>824</v>
      </c>
      <c r="I40" s="119" t="s">
        <v>800</v>
      </c>
      <c r="J40" s="121" t="s">
        <v>823</v>
      </c>
      <c r="K40" s="122" t="s">
        <v>441</v>
      </c>
      <c r="L40" s="124" t="s">
        <v>823</v>
      </c>
      <c r="M40" s="125" t="s">
        <v>441</v>
      </c>
      <c r="N40" s="127" t="s">
        <v>177</v>
      </c>
      <c r="O40" s="127" t="s">
        <v>444</v>
      </c>
    </row>
    <row r="41" spans="1:15" x14ac:dyDescent="0.25">
      <c r="A41" s="4" t="s">
        <v>655</v>
      </c>
      <c r="B41" s="116" t="s">
        <v>824</v>
      </c>
      <c r="C41" s="116" t="s">
        <v>126</v>
      </c>
      <c r="D41" s="116" t="s">
        <v>824</v>
      </c>
      <c r="E41" s="117" t="s">
        <v>440</v>
      </c>
      <c r="F41" s="116" t="s">
        <v>824</v>
      </c>
      <c r="G41" s="116" t="s">
        <v>615</v>
      </c>
      <c r="H41" s="119" t="s">
        <v>824</v>
      </c>
      <c r="I41" s="119" t="s">
        <v>800</v>
      </c>
      <c r="J41" s="121" t="s">
        <v>823</v>
      </c>
      <c r="K41" s="122" t="s">
        <v>441</v>
      </c>
      <c r="L41" s="124" t="s">
        <v>823</v>
      </c>
      <c r="M41" s="125" t="s">
        <v>441</v>
      </c>
      <c r="N41" s="127" t="s">
        <v>177</v>
      </c>
      <c r="O41" s="127" t="s">
        <v>444</v>
      </c>
    </row>
    <row r="42" spans="1:15" x14ac:dyDescent="0.25">
      <c r="A42" s="4" t="s">
        <v>656</v>
      </c>
      <c r="B42" s="116" t="s">
        <v>824</v>
      </c>
      <c r="C42" s="116" t="s">
        <v>126</v>
      </c>
      <c r="D42" s="116" t="s">
        <v>824</v>
      </c>
      <c r="E42" s="117" t="s">
        <v>440</v>
      </c>
      <c r="F42" s="116" t="s">
        <v>824</v>
      </c>
      <c r="G42" s="116" t="s">
        <v>615</v>
      </c>
      <c r="H42" s="119" t="s">
        <v>824</v>
      </c>
      <c r="I42" s="119" t="s">
        <v>800</v>
      </c>
      <c r="J42" s="121" t="s">
        <v>823</v>
      </c>
      <c r="K42" s="122" t="s">
        <v>441</v>
      </c>
      <c r="L42" s="124" t="s">
        <v>823</v>
      </c>
      <c r="M42" s="125" t="s">
        <v>441</v>
      </c>
      <c r="N42" s="127" t="s">
        <v>177</v>
      </c>
      <c r="O42" s="127" t="s">
        <v>444</v>
      </c>
    </row>
    <row r="43" spans="1:15" x14ac:dyDescent="0.25">
      <c r="A43" s="4" t="s">
        <v>657</v>
      </c>
      <c r="B43" s="116" t="s">
        <v>824</v>
      </c>
      <c r="C43" s="116" t="s">
        <v>126</v>
      </c>
      <c r="D43" s="116" t="s">
        <v>824</v>
      </c>
      <c r="E43" s="117" t="s">
        <v>440</v>
      </c>
      <c r="F43" s="116" t="s">
        <v>824</v>
      </c>
      <c r="G43" s="116" t="s">
        <v>615</v>
      </c>
      <c r="H43" s="119" t="s">
        <v>824</v>
      </c>
      <c r="I43" s="119" t="s">
        <v>800</v>
      </c>
      <c r="J43" s="121" t="s">
        <v>823</v>
      </c>
      <c r="K43" s="122" t="s">
        <v>441</v>
      </c>
      <c r="L43" s="124" t="s">
        <v>823</v>
      </c>
      <c r="M43" s="125" t="s">
        <v>441</v>
      </c>
      <c r="N43" s="127" t="s">
        <v>177</v>
      </c>
      <c r="O43" s="127" t="s">
        <v>444</v>
      </c>
    </row>
    <row r="44" spans="1:15" x14ac:dyDescent="0.25">
      <c r="A44" s="4" t="s">
        <v>658</v>
      </c>
      <c r="B44" s="116" t="s">
        <v>824</v>
      </c>
      <c r="C44" s="116" t="s">
        <v>126</v>
      </c>
      <c r="D44" s="116" t="s">
        <v>824</v>
      </c>
      <c r="E44" s="117" t="s">
        <v>440</v>
      </c>
      <c r="F44" s="116" t="s">
        <v>824</v>
      </c>
      <c r="G44" s="116" t="s">
        <v>615</v>
      </c>
      <c r="H44" s="119" t="s">
        <v>824</v>
      </c>
      <c r="I44" s="119" t="s">
        <v>800</v>
      </c>
      <c r="J44" s="121" t="s">
        <v>823</v>
      </c>
      <c r="K44" s="122" t="s">
        <v>441</v>
      </c>
      <c r="L44" s="124" t="s">
        <v>823</v>
      </c>
      <c r="M44" s="125" t="s">
        <v>441</v>
      </c>
      <c r="N44" s="127" t="s">
        <v>177</v>
      </c>
      <c r="O44" s="127" t="s">
        <v>444</v>
      </c>
    </row>
    <row r="45" spans="1:15" x14ac:dyDescent="0.25">
      <c r="A45" s="4" t="s">
        <v>659</v>
      </c>
      <c r="B45" s="116" t="s">
        <v>824</v>
      </c>
      <c r="C45" s="116" t="s">
        <v>126</v>
      </c>
      <c r="D45" s="116" t="s">
        <v>824</v>
      </c>
      <c r="E45" s="117" t="s">
        <v>440</v>
      </c>
      <c r="F45" s="116" t="s">
        <v>824</v>
      </c>
      <c r="G45" s="116" t="s">
        <v>615</v>
      </c>
      <c r="H45" s="119" t="s">
        <v>824</v>
      </c>
      <c r="I45" s="119" t="s">
        <v>800</v>
      </c>
      <c r="J45" s="121" t="s">
        <v>823</v>
      </c>
      <c r="K45" s="122" t="s">
        <v>441</v>
      </c>
      <c r="L45" s="124" t="s">
        <v>823</v>
      </c>
      <c r="M45" s="125" t="s">
        <v>441</v>
      </c>
      <c r="N45" s="127" t="s">
        <v>177</v>
      </c>
      <c r="O45" s="127" t="s">
        <v>444</v>
      </c>
    </row>
    <row r="46" spans="1:15" x14ac:dyDescent="0.25">
      <c r="A46" s="4" t="s">
        <v>660</v>
      </c>
      <c r="B46" s="116" t="s">
        <v>824</v>
      </c>
      <c r="C46" s="116" t="s">
        <v>126</v>
      </c>
      <c r="D46" s="116" t="s">
        <v>824</v>
      </c>
      <c r="E46" s="117" t="s">
        <v>440</v>
      </c>
      <c r="F46" s="116" t="s">
        <v>824</v>
      </c>
      <c r="G46" s="116" t="s">
        <v>615</v>
      </c>
      <c r="H46" s="119" t="s">
        <v>824</v>
      </c>
      <c r="I46" s="119" t="s">
        <v>800</v>
      </c>
      <c r="J46" s="121" t="s">
        <v>823</v>
      </c>
      <c r="K46" s="122" t="s">
        <v>441</v>
      </c>
      <c r="L46" s="124" t="s">
        <v>823</v>
      </c>
      <c r="M46" s="125" t="s">
        <v>441</v>
      </c>
      <c r="N46" s="127" t="s">
        <v>177</v>
      </c>
      <c r="O46" s="127" t="s">
        <v>444</v>
      </c>
    </row>
    <row r="47" spans="1:15" x14ac:dyDescent="0.25">
      <c r="A47" s="4" t="s">
        <v>661</v>
      </c>
      <c r="B47" s="116" t="s">
        <v>824</v>
      </c>
      <c r="C47" s="116" t="s">
        <v>126</v>
      </c>
      <c r="D47" s="116" t="s">
        <v>824</v>
      </c>
      <c r="E47" s="117" t="s">
        <v>440</v>
      </c>
      <c r="F47" s="116" t="s">
        <v>824</v>
      </c>
      <c r="G47" s="116" t="s">
        <v>615</v>
      </c>
      <c r="H47" s="119" t="s">
        <v>824</v>
      </c>
      <c r="I47" s="119" t="s">
        <v>800</v>
      </c>
      <c r="J47" s="121" t="s">
        <v>823</v>
      </c>
      <c r="K47" s="122" t="s">
        <v>441</v>
      </c>
      <c r="L47" s="124" t="s">
        <v>823</v>
      </c>
      <c r="M47" s="125" t="s">
        <v>441</v>
      </c>
      <c r="N47" s="127" t="s">
        <v>177</v>
      </c>
      <c r="O47" s="127" t="s">
        <v>444</v>
      </c>
    </row>
    <row r="48" spans="1:15" x14ac:dyDescent="0.25">
      <c r="A48" s="4" t="s">
        <v>662</v>
      </c>
      <c r="B48" s="116" t="s">
        <v>824</v>
      </c>
      <c r="C48" s="116" t="s">
        <v>126</v>
      </c>
      <c r="D48" s="116" t="s">
        <v>824</v>
      </c>
      <c r="E48" s="117" t="s">
        <v>440</v>
      </c>
      <c r="F48" s="116" t="s">
        <v>824</v>
      </c>
      <c r="G48" s="116" t="s">
        <v>615</v>
      </c>
      <c r="H48" s="119" t="s">
        <v>824</v>
      </c>
      <c r="I48" s="119" t="s">
        <v>800</v>
      </c>
      <c r="J48" s="121" t="s">
        <v>823</v>
      </c>
      <c r="K48" s="122" t="s">
        <v>441</v>
      </c>
      <c r="L48" s="124" t="s">
        <v>823</v>
      </c>
      <c r="M48" s="125" t="s">
        <v>441</v>
      </c>
      <c r="N48" s="127" t="s">
        <v>177</v>
      </c>
      <c r="O48" s="127" t="s">
        <v>444</v>
      </c>
    </row>
    <row r="49" spans="1:15" x14ac:dyDescent="0.25">
      <c r="A49" s="4" t="s">
        <v>663</v>
      </c>
      <c r="B49" s="116" t="s">
        <v>824</v>
      </c>
      <c r="C49" s="116" t="s">
        <v>126</v>
      </c>
      <c r="D49" s="116" t="s">
        <v>824</v>
      </c>
      <c r="E49" s="117" t="s">
        <v>440</v>
      </c>
      <c r="F49" s="116" t="s">
        <v>824</v>
      </c>
      <c r="G49" s="116" t="s">
        <v>615</v>
      </c>
      <c r="H49" s="119" t="s">
        <v>824</v>
      </c>
      <c r="I49" s="119" t="s">
        <v>800</v>
      </c>
      <c r="J49" s="121" t="s">
        <v>823</v>
      </c>
      <c r="K49" s="122" t="s">
        <v>441</v>
      </c>
      <c r="L49" s="124" t="s">
        <v>823</v>
      </c>
      <c r="M49" s="125" t="s">
        <v>441</v>
      </c>
      <c r="N49" s="127" t="s">
        <v>177</v>
      </c>
      <c r="O49" s="127" t="s">
        <v>444</v>
      </c>
    </row>
    <row r="50" spans="1:15" x14ac:dyDescent="0.25">
      <c r="A50" s="4" t="s">
        <v>664</v>
      </c>
      <c r="B50" s="116" t="s">
        <v>824</v>
      </c>
      <c r="C50" s="116" t="s">
        <v>126</v>
      </c>
      <c r="D50" s="116" t="s">
        <v>824</v>
      </c>
      <c r="E50" s="117" t="s">
        <v>440</v>
      </c>
      <c r="F50" s="116" t="s">
        <v>824</v>
      </c>
      <c r="G50" s="116" t="s">
        <v>615</v>
      </c>
      <c r="H50" s="119" t="s">
        <v>824</v>
      </c>
      <c r="I50" s="119" t="s">
        <v>800</v>
      </c>
      <c r="J50" s="121" t="s">
        <v>823</v>
      </c>
      <c r="K50" s="122" t="s">
        <v>441</v>
      </c>
      <c r="L50" s="124" t="s">
        <v>823</v>
      </c>
      <c r="M50" s="125" t="s">
        <v>441</v>
      </c>
      <c r="N50" s="127" t="s">
        <v>177</v>
      </c>
      <c r="O50" s="127" t="s">
        <v>444</v>
      </c>
    </row>
    <row r="51" spans="1:15" x14ac:dyDescent="0.25">
      <c r="A51" s="4" t="s">
        <v>665</v>
      </c>
      <c r="B51" s="116" t="s">
        <v>824</v>
      </c>
      <c r="C51" s="116" t="s">
        <v>126</v>
      </c>
      <c r="D51" s="116" t="s">
        <v>824</v>
      </c>
      <c r="E51" s="117" t="s">
        <v>440</v>
      </c>
      <c r="F51" s="116" t="s">
        <v>824</v>
      </c>
      <c r="G51" s="116" t="s">
        <v>615</v>
      </c>
      <c r="H51" s="119" t="s">
        <v>824</v>
      </c>
      <c r="I51" s="119" t="s">
        <v>800</v>
      </c>
      <c r="J51" s="121" t="s">
        <v>823</v>
      </c>
      <c r="K51" s="122" t="s">
        <v>441</v>
      </c>
      <c r="L51" s="124" t="s">
        <v>823</v>
      </c>
      <c r="M51" s="125" t="s">
        <v>441</v>
      </c>
      <c r="N51" s="127" t="s">
        <v>177</v>
      </c>
      <c r="O51" s="127" t="s">
        <v>444</v>
      </c>
    </row>
    <row r="52" spans="1:15" x14ac:dyDescent="0.25">
      <c r="A52" s="4" t="s">
        <v>666</v>
      </c>
      <c r="B52" s="116" t="s">
        <v>824</v>
      </c>
      <c r="C52" s="116" t="s">
        <v>126</v>
      </c>
      <c r="D52" s="116" t="s">
        <v>824</v>
      </c>
      <c r="E52" s="117" t="s">
        <v>440</v>
      </c>
      <c r="F52" s="116" t="s">
        <v>824</v>
      </c>
      <c r="G52" s="116" t="s">
        <v>615</v>
      </c>
      <c r="H52" s="119" t="s">
        <v>824</v>
      </c>
      <c r="I52" s="119" t="s">
        <v>800</v>
      </c>
      <c r="J52" s="121" t="s">
        <v>823</v>
      </c>
      <c r="K52" s="122" t="s">
        <v>441</v>
      </c>
      <c r="L52" s="124" t="s">
        <v>823</v>
      </c>
      <c r="M52" s="125" t="s">
        <v>441</v>
      </c>
      <c r="N52" s="127" t="s">
        <v>177</v>
      </c>
      <c r="O52" s="127" t="s">
        <v>444</v>
      </c>
    </row>
    <row r="53" spans="1:15" x14ac:dyDescent="0.25">
      <c r="A53" s="4" t="s">
        <v>667</v>
      </c>
      <c r="B53" s="116" t="s">
        <v>824</v>
      </c>
      <c r="C53" s="116" t="s">
        <v>126</v>
      </c>
      <c r="D53" s="116" t="s">
        <v>824</v>
      </c>
      <c r="E53" s="117" t="s">
        <v>440</v>
      </c>
      <c r="F53" s="116" t="s">
        <v>824</v>
      </c>
      <c r="G53" s="116" t="s">
        <v>615</v>
      </c>
      <c r="H53" s="119" t="s">
        <v>824</v>
      </c>
      <c r="I53" s="119" t="s">
        <v>800</v>
      </c>
      <c r="J53" s="121" t="s">
        <v>823</v>
      </c>
      <c r="K53" s="122" t="s">
        <v>441</v>
      </c>
      <c r="L53" s="124" t="s">
        <v>823</v>
      </c>
      <c r="M53" s="125" t="s">
        <v>441</v>
      </c>
      <c r="N53" s="127" t="s">
        <v>177</v>
      </c>
      <c r="O53" s="127" t="s">
        <v>444</v>
      </c>
    </row>
    <row r="54" spans="1:15" x14ac:dyDescent="0.25">
      <c r="A54" s="4" t="s">
        <v>668</v>
      </c>
      <c r="B54" s="116" t="s">
        <v>824</v>
      </c>
      <c r="C54" s="116" t="s">
        <v>126</v>
      </c>
      <c r="D54" s="116" t="s">
        <v>824</v>
      </c>
      <c r="E54" s="117" t="s">
        <v>440</v>
      </c>
      <c r="F54" s="116" t="s">
        <v>824</v>
      </c>
      <c r="G54" s="116" t="s">
        <v>615</v>
      </c>
      <c r="H54" s="119" t="s">
        <v>824</v>
      </c>
      <c r="I54" s="119" t="s">
        <v>800</v>
      </c>
      <c r="J54" s="121" t="s">
        <v>823</v>
      </c>
      <c r="K54" s="122" t="s">
        <v>441</v>
      </c>
      <c r="L54" s="124" t="s">
        <v>823</v>
      </c>
      <c r="M54" s="125" t="s">
        <v>441</v>
      </c>
      <c r="N54" s="127" t="s">
        <v>177</v>
      </c>
      <c r="O54" s="127" t="s">
        <v>444</v>
      </c>
    </row>
    <row r="55" spans="1:15" x14ac:dyDescent="0.25">
      <c r="A55" s="4" t="s">
        <v>669</v>
      </c>
      <c r="B55" s="116" t="s">
        <v>824</v>
      </c>
      <c r="C55" s="116" t="s">
        <v>126</v>
      </c>
      <c r="D55" s="116" t="s">
        <v>824</v>
      </c>
      <c r="E55" s="117" t="s">
        <v>440</v>
      </c>
      <c r="F55" s="116" t="s">
        <v>824</v>
      </c>
      <c r="G55" s="116" t="s">
        <v>615</v>
      </c>
      <c r="H55" s="119" t="s">
        <v>824</v>
      </c>
      <c r="I55" s="119" t="s">
        <v>800</v>
      </c>
      <c r="J55" s="121" t="s">
        <v>823</v>
      </c>
      <c r="K55" s="122" t="s">
        <v>441</v>
      </c>
      <c r="L55" s="124" t="s">
        <v>823</v>
      </c>
      <c r="M55" s="125" t="s">
        <v>441</v>
      </c>
      <c r="N55" s="127" t="s">
        <v>177</v>
      </c>
      <c r="O55" s="127" t="s">
        <v>444</v>
      </c>
    </row>
    <row r="56" spans="1:15" x14ac:dyDescent="0.25">
      <c r="A56" s="4" t="s">
        <v>670</v>
      </c>
      <c r="B56" s="116" t="s">
        <v>824</v>
      </c>
      <c r="C56" s="116" t="s">
        <v>126</v>
      </c>
      <c r="D56" s="116" t="s">
        <v>824</v>
      </c>
      <c r="E56" s="117" t="s">
        <v>440</v>
      </c>
      <c r="F56" s="116" t="s">
        <v>824</v>
      </c>
      <c r="G56" s="116" t="s">
        <v>615</v>
      </c>
      <c r="H56" s="119" t="s">
        <v>824</v>
      </c>
      <c r="I56" s="119" t="s">
        <v>800</v>
      </c>
      <c r="J56" s="121" t="s">
        <v>823</v>
      </c>
      <c r="K56" s="122" t="s">
        <v>441</v>
      </c>
      <c r="L56" s="124" t="s">
        <v>823</v>
      </c>
      <c r="M56" s="125" t="s">
        <v>441</v>
      </c>
      <c r="N56" s="127" t="s">
        <v>177</v>
      </c>
      <c r="O56" s="127" t="s">
        <v>444</v>
      </c>
    </row>
    <row r="57" spans="1:15" x14ac:dyDescent="0.25">
      <c r="A57" s="4" t="s">
        <v>671</v>
      </c>
      <c r="B57" s="116" t="s">
        <v>824</v>
      </c>
      <c r="C57" s="116" t="s">
        <v>126</v>
      </c>
      <c r="D57" s="116" t="s">
        <v>824</v>
      </c>
      <c r="E57" s="117" t="s">
        <v>440</v>
      </c>
      <c r="F57" s="116" t="s">
        <v>824</v>
      </c>
      <c r="G57" s="116" t="s">
        <v>615</v>
      </c>
      <c r="H57" s="119" t="s">
        <v>824</v>
      </c>
      <c r="I57" s="119" t="s">
        <v>800</v>
      </c>
      <c r="J57" s="121" t="s">
        <v>823</v>
      </c>
      <c r="K57" s="122" t="s">
        <v>441</v>
      </c>
      <c r="L57" s="124" t="s">
        <v>823</v>
      </c>
      <c r="M57" s="125" t="s">
        <v>441</v>
      </c>
      <c r="N57" s="127" t="s">
        <v>177</v>
      </c>
      <c r="O57" s="127" t="s">
        <v>444</v>
      </c>
    </row>
    <row r="58" spans="1:15" x14ac:dyDescent="0.25">
      <c r="A58" s="4" t="s">
        <v>672</v>
      </c>
      <c r="B58" s="116" t="s">
        <v>824</v>
      </c>
      <c r="C58" s="116" t="s">
        <v>126</v>
      </c>
      <c r="D58" s="116" t="s">
        <v>824</v>
      </c>
      <c r="E58" s="117" t="s">
        <v>440</v>
      </c>
      <c r="F58" s="116" t="s">
        <v>824</v>
      </c>
      <c r="G58" s="116" t="s">
        <v>615</v>
      </c>
      <c r="H58" s="119" t="s">
        <v>824</v>
      </c>
      <c r="I58" s="119" t="s">
        <v>800</v>
      </c>
      <c r="J58" s="121" t="s">
        <v>823</v>
      </c>
      <c r="K58" s="122" t="s">
        <v>441</v>
      </c>
      <c r="L58" s="124" t="s">
        <v>823</v>
      </c>
      <c r="M58" s="125" t="s">
        <v>441</v>
      </c>
      <c r="N58" s="127" t="s">
        <v>177</v>
      </c>
      <c r="O58" s="127" t="s">
        <v>444</v>
      </c>
    </row>
    <row r="59" spans="1:15" x14ac:dyDescent="0.25">
      <c r="A59" s="4" t="s">
        <v>673</v>
      </c>
      <c r="B59" s="116" t="s">
        <v>824</v>
      </c>
      <c r="C59" s="116" t="s">
        <v>126</v>
      </c>
      <c r="D59" s="116" t="s">
        <v>824</v>
      </c>
      <c r="E59" s="117" t="s">
        <v>440</v>
      </c>
      <c r="F59" s="116" t="s">
        <v>824</v>
      </c>
      <c r="G59" s="116" t="s">
        <v>615</v>
      </c>
      <c r="H59" s="119" t="s">
        <v>824</v>
      </c>
      <c r="I59" s="119" t="s">
        <v>800</v>
      </c>
      <c r="J59" s="121" t="s">
        <v>823</v>
      </c>
      <c r="K59" s="122" t="s">
        <v>441</v>
      </c>
      <c r="L59" s="124" t="s">
        <v>823</v>
      </c>
      <c r="M59" s="125" t="s">
        <v>441</v>
      </c>
      <c r="N59" s="127" t="s">
        <v>177</v>
      </c>
      <c r="O59" s="127" t="s">
        <v>444</v>
      </c>
    </row>
    <row r="60" spans="1:15" x14ac:dyDescent="0.25">
      <c r="A60" s="4" t="s">
        <v>674</v>
      </c>
      <c r="B60" s="116" t="s">
        <v>824</v>
      </c>
      <c r="C60" s="116" t="s">
        <v>126</v>
      </c>
      <c r="D60" s="116" t="s">
        <v>824</v>
      </c>
      <c r="E60" s="117" t="s">
        <v>440</v>
      </c>
      <c r="F60" s="116" t="s">
        <v>824</v>
      </c>
      <c r="G60" s="116" t="s">
        <v>615</v>
      </c>
      <c r="H60" s="119" t="s">
        <v>824</v>
      </c>
      <c r="I60" s="119" t="s">
        <v>800</v>
      </c>
      <c r="J60" s="121" t="s">
        <v>823</v>
      </c>
      <c r="K60" s="122" t="s">
        <v>441</v>
      </c>
      <c r="L60" s="124" t="s">
        <v>823</v>
      </c>
      <c r="M60" s="125" t="s">
        <v>441</v>
      </c>
      <c r="N60" s="127" t="s">
        <v>177</v>
      </c>
      <c r="O60" s="127" t="s">
        <v>444</v>
      </c>
    </row>
    <row r="61" spans="1:15" x14ac:dyDescent="0.25">
      <c r="A61" s="4" t="s">
        <v>675</v>
      </c>
      <c r="B61" s="116" t="s">
        <v>824</v>
      </c>
      <c r="C61" s="116" t="s">
        <v>126</v>
      </c>
      <c r="D61" s="116" t="s">
        <v>824</v>
      </c>
      <c r="E61" s="117" t="s">
        <v>440</v>
      </c>
      <c r="F61" s="116" t="s">
        <v>824</v>
      </c>
      <c r="G61" s="116" t="s">
        <v>615</v>
      </c>
      <c r="H61" s="119" t="s">
        <v>824</v>
      </c>
      <c r="I61" s="119" t="s">
        <v>800</v>
      </c>
      <c r="J61" s="121" t="s">
        <v>823</v>
      </c>
      <c r="K61" s="122" t="s">
        <v>441</v>
      </c>
      <c r="L61" s="124" t="s">
        <v>823</v>
      </c>
      <c r="M61" s="125" t="s">
        <v>441</v>
      </c>
      <c r="N61" s="127" t="s">
        <v>177</v>
      </c>
      <c r="O61" s="127" t="s">
        <v>444</v>
      </c>
    </row>
    <row r="62" spans="1:15" x14ac:dyDescent="0.25">
      <c r="A62" s="4" t="s">
        <v>676</v>
      </c>
      <c r="B62" s="116" t="s">
        <v>824</v>
      </c>
      <c r="C62" s="116" t="s">
        <v>126</v>
      </c>
      <c r="D62" s="116" t="s">
        <v>824</v>
      </c>
      <c r="E62" s="117" t="s">
        <v>440</v>
      </c>
      <c r="F62" s="116" t="s">
        <v>824</v>
      </c>
      <c r="G62" s="116" t="s">
        <v>615</v>
      </c>
      <c r="H62" s="119" t="s">
        <v>824</v>
      </c>
      <c r="I62" s="119" t="s">
        <v>800</v>
      </c>
      <c r="J62" s="121" t="s">
        <v>823</v>
      </c>
      <c r="K62" s="122" t="s">
        <v>441</v>
      </c>
      <c r="L62" s="124" t="s">
        <v>823</v>
      </c>
      <c r="M62" s="125" t="s">
        <v>441</v>
      </c>
      <c r="N62" s="127" t="s">
        <v>177</v>
      </c>
      <c r="O62" s="127" t="s">
        <v>444</v>
      </c>
    </row>
    <row r="63" spans="1:15" x14ac:dyDescent="0.25">
      <c r="A63" s="4" t="s">
        <v>677</v>
      </c>
      <c r="B63" s="116" t="s">
        <v>824</v>
      </c>
      <c r="C63" s="116" t="s">
        <v>126</v>
      </c>
      <c r="D63" s="116" t="s">
        <v>824</v>
      </c>
      <c r="E63" s="117" t="s">
        <v>440</v>
      </c>
      <c r="F63" s="116" t="s">
        <v>824</v>
      </c>
      <c r="G63" s="116" t="s">
        <v>615</v>
      </c>
      <c r="H63" s="119" t="s">
        <v>824</v>
      </c>
      <c r="I63" s="119" t="s">
        <v>800</v>
      </c>
      <c r="J63" s="121" t="s">
        <v>823</v>
      </c>
      <c r="K63" s="122" t="s">
        <v>441</v>
      </c>
      <c r="L63" s="124" t="s">
        <v>823</v>
      </c>
      <c r="M63" s="125" t="s">
        <v>441</v>
      </c>
      <c r="N63" s="127" t="s">
        <v>177</v>
      </c>
      <c r="O63" s="127" t="s">
        <v>444</v>
      </c>
    </row>
    <row r="64" spans="1:15" x14ac:dyDescent="0.25">
      <c r="A64" s="4" t="s">
        <v>678</v>
      </c>
      <c r="B64" s="116" t="s">
        <v>824</v>
      </c>
      <c r="C64" s="116" t="s">
        <v>126</v>
      </c>
      <c r="D64" s="116" t="s">
        <v>824</v>
      </c>
      <c r="E64" s="117" t="s">
        <v>440</v>
      </c>
      <c r="F64" s="116" t="s">
        <v>824</v>
      </c>
      <c r="G64" s="116" t="s">
        <v>615</v>
      </c>
      <c r="H64" s="119" t="s">
        <v>824</v>
      </c>
      <c r="I64" s="119" t="s">
        <v>800</v>
      </c>
      <c r="J64" s="121" t="s">
        <v>823</v>
      </c>
      <c r="K64" s="122" t="s">
        <v>441</v>
      </c>
      <c r="L64" s="124" t="s">
        <v>823</v>
      </c>
      <c r="M64" s="125" t="s">
        <v>441</v>
      </c>
      <c r="N64" s="127" t="s">
        <v>177</v>
      </c>
      <c r="O64" s="127" t="s">
        <v>444</v>
      </c>
    </row>
    <row r="65" spans="1:15" x14ac:dyDescent="0.25">
      <c r="A65" s="4" t="s">
        <v>679</v>
      </c>
      <c r="B65" s="116" t="s">
        <v>824</v>
      </c>
      <c r="C65" s="116" t="s">
        <v>126</v>
      </c>
      <c r="D65" s="116" t="s">
        <v>824</v>
      </c>
      <c r="E65" s="117" t="s">
        <v>440</v>
      </c>
      <c r="F65" s="116" t="s">
        <v>824</v>
      </c>
      <c r="G65" s="116" t="s">
        <v>615</v>
      </c>
      <c r="H65" s="119" t="s">
        <v>824</v>
      </c>
      <c r="I65" s="119" t="s">
        <v>800</v>
      </c>
      <c r="J65" s="121" t="s">
        <v>823</v>
      </c>
      <c r="K65" s="122" t="s">
        <v>441</v>
      </c>
      <c r="L65" s="124" t="s">
        <v>823</v>
      </c>
      <c r="M65" s="125" t="s">
        <v>441</v>
      </c>
      <c r="N65" s="127" t="s">
        <v>177</v>
      </c>
      <c r="O65" s="127" t="s">
        <v>444</v>
      </c>
    </row>
    <row r="66" spans="1:15" x14ac:dyDescent="0.25">
      <c r="A66" s="4" t="s">
        <v>680</v>
      </c>
      <c r="B66" s="116" t="s">
        <v>824</v>
      </c>
      <c r="C66" s="116" t="s">
        <v>126</v>
      </c>
      <c r="D66" s="116" t="s">
        <v>824</v>
      </c>
      <c r="E66" s="117" t="s">
        <v>440</v>
      </c>
      <c r="F66" s="116" t="s">
        <v>824</v>
      </c>
      <c r="G66" s="116" t="s">
        <v>615</v>
      </c>
      <c r="H66" s="119" t="s">
        <v>824</v>
      </c>
      <c r="I66" s="119" t="s">
        <v>800</v>
      </c>
      <c r="J66" s="121" t="s">
        <v>823</v>
      </c>
      <c r="K66" s="122" t="s">
        <v>441</v>
      </c>
      <c r="L66" s="124" t="s">
        <v>823</v>
      </c>
      <c r="M66" s="125" t="s">
        <v>441</v>
      </c>
      <c r="N66" s="127" t="s">
        <v>177</v>
      </c>
      <c r="O66" s="127" t="s">
        <v>444</v>
      </c>
    </row>
    <row r="67" spans="1:15" x14ac:dyDescent="0.25">
      <c r="A67" s="4" t="s">
        <v>681</v>
      </c>
      <c r="B67" s="116" t="s">
        <v>824</v>
      </c>
      <c r="C67" s="116" t="s">
        <v>126</v>
      </c>
      <c r="D67" s="116" t="s">
        <v>824</v>
      </c>
      <c r="E67" s="117" t="s">
        <v>440</v>
      </c>
      <c r="F67" s="116" t="s">
        <v>824</v>
      </c>
      <c r="G67" s="116" t="s">
        <v>615</v>
      </c>
      <c r="H67" s="119" t="s">
        <v>824</v>
      </c>
      <c r="I67" s="119" t="s">
        <v>800</v>
      </c>
      <c r="J67" s="121" t="s">
        <v>823</v>
      </c>
      <c r="K67" s="122" t="s">
        <v>441</v>
      </c>
      <c r="L67" s="124" t="s">
        <v>823</v>
      </c>
      <c r="M67" s="125" t="s">
        <v>441</v>
      </c>
      <c r="N67" s="127" t="s">
        <v>177</v>
      </c>
      <c r="O67" s="127" t="s">
        <v>444</v>
      </c>
    </row>
    <row r="68" spans="1:15" x14ac:dyDescent="0.25">
      <c r="A68" s="4" t="s">
        <v>682</v>
      </c>
      <c r="B68" s="116" t="s">
        <v>824</v>
      </c>
      <c r="C68" s="116" t="s">
        <v>126</v>
      </c>
      <c r="D68" s="116" t="s">
        <v>824</v>
      </c>
      <c r="E68" s="117" t="s">
        <v>440</v>
      </c>
      <c r="F68" s="116" t="s">
        <v>824</v>
      </c>
      <c r="G68" s="116" t="s">
        <v>615</v>
      </c>
      <c r="H68" s="119" t="s">
        <v>824</v>
      </c>
      <c r="I68" s="119" t="s">
        <v>800</v>
      </c>
      <c r="J68" s="121" t="s">
        <v>823</v>
      </c>
      <c r="K68" s="122" t="s">
        <v>441</v>
      </c>
      <c r="L68" s="124" t="s">
        <v>823</v>
      </c>
      <c r="M68" s="125" t="s">
        <v>441</v>
      </c>
      <c r="N68" s="127" t="s">
        <v>177</v>
      </c>
      <c r="O68" s="127" t="s">
        <v>444</v>
      </c>
    </row>
    <row r="69" spans="1:15" x14ac:dyDescent="0.25">
      <c r="A69" s="4" t="s">
        <v>683</v>
      </c>
      <c r="B69" s="116" t="s">
        <v>824</v>
      </c>
      <c r="C69" s="116" t="s">
        <v>126</v>
      </c>
      <c r="D69" s="116" t="s">
        <v>824</v>
      </c>
      <c r="E69" s="117" t="s">
        <v>440</v>
      </c>
      <c r="F69" s="116" t="s">
        <v>824</v>
      </c>
      <c r="G69" s="116" t="s">
        <v>615</v>
      </c>
      <c r="H69" s="119" t="s">
        <v>824</v>
      </c>
      <c r="I69" s="119" t="s">
        <v>800</v>
      </c>
      <c r="J69" s="121" t="s">
        <v>823</v>
      </c>
      <c r="K69" s="122" t="s">
        <v>441</v>
      </c>
      <c r="L69" s="124" t="s">
        <v>823</v>
      </c>
      <c r="M69" s="125" t="s">
        <v>441</v>
      </c>
      <c r="N69" s="127" t="s">
        <v>177</v>
      </c>
      <c r="O69" s="127" t="s">
        <v>444</v>
      </c>
    </row>
    <row r="70" spans="1:15" x14ac:dyDescent="0.25">
      <c r="A70" s="4" t="s">
        <v>684</v>
      </c>
      <c r="B70" s="116" t="s">
        <v>824</v>
      </c>
      <c r="C70" s="116" t="s">
        <v>126</v>
      </c>
      <c r="D70" s="116" t="s">
        <v>824</v>
      </c>
      <c r="E70" s="117" t="s">
        <v>440</v>
      </c>
      <c r="F70" s="116" t="s">
        <v>824</v>
      </c>
      <c r="G70" s="116" t="s">
        <v>615</v>
      </c>
      <c r="H70" s="119" t="s">
        <v>824</v>
      </c>
      <c r="I70" s="119" t="s">
        <v>800</v>
      </c>
      <c r="J70" s="121" t="s">
        <v>823</v>
      </c>
      <c r="K70" s="122" t="s">
        <v>441</v>
      </c>
      <c r="L70" s="124" t="s">
        <v>823</v>
      </c>
      <c r="M70" s="125" t="s">
        <v>441</v>
      </c>
      <c r="N70" s="127" t="s">
        <v>177</v>
      </c>
      <c r="O70" s="127" t="s">
        <v>444</v>
      </c>
    </row>
    <row r="71" spans="1:15" x14ac:dyDescent="0.25">
      <c r="A71" s="4" t="s">
        <v>685</v>
      </c>
      <c r="B71" s="116" t="s">
        <v>824</v>
      </c>
      <c r="C71" s="116" t="s">
        <v>126</v>
      </c>
      <c r="D71" s="116" t="s">
        <v>824</v>
      </c>
      <c r="E71" s="117" t="s">
        <v>440</v>
      </c>
      <c r="F71" s="116" t="s">
        <v>824</v>
      </c>
      <c r="G71" s="116" t="s">
        <v>615</v>
      </c>
      <c r="H71" s="119" t="s">
        <v>824</v>
      </c>
      <c r="I71" s="119" t="s">
        <v>800</v>
      </c>
      <c r="J71" s="121" t="s">
        <v>823</v>
      </c>
      <c r="K71" s="122" t="s">
        <v>441</v>
      </c>
      <c r="L71" s="124" t="s">
        <v>823</v>
      </c>
      <c r="M71" s="125" t="s">
        <v>441</v>
      </c>
      <c r="N71" s="127" t="s">
        <v>177</v>
      </c>
      <c r="O71" s="127" t="s">
        <v>444</v>
      </c>
    </row>
    <row r="72" spans="1:15" x14ac:dyDescent="0.25">
      <c r="A72" s="4" t="s">
        <v>686</v>
      </c>
      <c r="B72" s="116" t="s">
        <v>824</v>
      </c>
      <c r="C72" s="116" t="s">
        <v>126</v>
      </c>
      <c r="D72" s="116" t="s">
        <v>824</v>
      </c>
      <c r="E72" s="117" t="s">
        <v>440</v>
      </c>
      <c r="F72" s="116" t="s">
        <v>824</v>
      </c>
      <c r="G72" s="116" t="s">
        <v>615</v>
      </c>
      <c r="H72" s="119" t="s">
        <v>824</v>
      </c>
      <c r="I72" s="119" t="s">
        <v>800</v>
      </c>
      <c r="J72" s="121" t="s">
        <v>823</v>
      </c>
      <c r="K72" s="122" t="s">
        <v>441</v>
      </c>
      <c r="L72" s="124" t="s">
        <v>823</v>
      </c>
      <c r="M72" s="125" t="s">
        <v>441</v>
      </c>
      <c r="N72" s="127" t="s">
        <v>177</v>
      </c>
      <c r="O72" s="127" t="s">
        <v>444</v>
      </c>
    </row>
    <row r="73" spans="1:15" x14ac:dyDescent="0.25">
      <c r="A73" s="4" t="s">
        <v>687</v>
      </c>
      <c r="B73" s="116" t="s">
        <v>824</v>
      </c>
      <c r="C73" s="116" t="s">
        <v>126</v>
      </c>
      <c r="D73" s="116" t="s">
        <v>824</v>
      </c>
      <c r="E73" s="117" t="s">
        <v>440</v>
      </c>
      <c r="F73" s="116" t="s">
        <v>824</v>
      </c>
      <c r="G73" s="116" t="s">
        <v>615</v>
      </c>
      <c r="H73" s="119" t="s">
        <v>824</v>
      </c>
      <c r="I73" s="119" t="s">
        <v>800</v>
      </c>
      <c r="J73" s="121" t="s">
        <v>823</v>
      </c>
      <c r="K73" s="122" t="s">
        <v>441</v>
      </c>
      <c r="L73" s="124" t="s">
        <v>823</v>
      </c>
      <c r="M73" s="125" t="s">
        <v>441</v>
      </c>
      <c r="N73" s="127" t="s">
        <v>177</v>
      </c>
      <c r="O73" s="127" t="s">
        <v>444</v>
      </c>
    </row>
    <row r="74" spans="1:15" x14ac:dyDescent="0.25">
      <c r="A74" s="4" t="s">
        <v>688</v>
      </c>
      <c r="B74" s="116" t="s">
        <v>824</v>
      </c>
      <c r="C74" s="116" t="s">
        <v>126</v>
      </c>
      <c r="D74" s="116" t="s">
        <v>824</v>
      </c>
      <c r="E74" s="117" t="s">
        <v>440</v>
      </c>
      <c r="F74" s="116" t="s">
        <v>824</v>
      </c>
      <c r="G74" s="116" t="s">
        <v>615</v>
      </c>
      <c r="H74" s="119" t="s">
        <v>824</v>
      </c>
      <c r="I74" s="119" t="s">
        <v>800</v>
      </c>
      <c r="J74" s="121" t="s">
        <v>823</v>
      </c>
      <c r="K74" s="122" t="s">
        <v>441</v>
      </c>
      <c r="L74" s="124" t="s">
        <v>823</v>
      </c>
      <c r="M74" s="125" t="s">
        <v>441</v>
      </c>
      <c r="N74" s="127" t="s">
        <v>177</v>
      </c>
      <c r="O74" s="127" t="s">
        <v>444</v>
      </c>
    </row>
    <row r="75" spans="1:15" x14ac:dyDescent="0.25">
      <c r="A75" s="4" t="s">
        <v>689</v>
      </c>
      <c r="B75" s="116" t="s">
        <v>824</v>
      </c>
      <c r="C75" s="116" t="s">
        <v>126</v>
      </c>
      <c r="D75" s="116" t="s">
        <v>824</v>
      </c>
      <c r="E75" s="117" t="s">
        <v>440</v>
      </c>
      <c r="F75" s="116" t="s">
        <v>824</v>
      </c>
      <c r="G75" s="116" t="s">
        <v>615</v>
      </c>
      <c r="H75" s="119" t="s">
        <v>824</v>
      </c>
      <c r="I75" s="119" t="s">
        <v>800</v>
      </c>
      <c r="J75" s="121" t="s">
        <v>823</v>
      </c>
      <c r="K75" s="122" t="s">
        <v>441</v>
      </c>
      <c r="L75" s="124" t="s">
        <v>823</v>
      </c>
      <c r="M75" s="125" t="s">
        <v>441</v>
      </c>
      <c r="N75" s="127" t="s">
        <v>177</v>
      </c>
      <c r="O75" s="127" t="s">
        <v>444</v>
      </c>
    </row>
    <row r="76" spans="1:15" x14ac:dyDescent="0.25">
      <c r="A76" s="4" t="s">
        <v>690</v>
      </c>
      <c r="B76" s="116" t="s">
        <v>824</v>
      </c>
      <c r="C76" s="116" t="s">
        <v>126</v>
      </c>
      <c r="D76" s="116" t="s">
        <v>824</v>
      </c>
      <c r="E76" s="117" t="s">
        <v>440</v>
      </c>
      <c r="F76" s="116" t="s">
        <v>824</v>
      </c>
      <c r="G76" s="116" t="s">
        <v>615</v>
      </c>
      <c r="H76" s="119" t="s">
        <v>824</v>
      </c>
      <c r="I76" s="119" t="s">
        <v>800</v>
      </c>
      <c r="J76" s="121" t="s">
        <v>823</v>
      </c>
      <c r="K76" s="122" t="s">
        <v>441</v>
      </c>
      <c r="L76" s="124" t="s">
        <v>823</v>
      </c>
      <c r="M76" s="125" t="s">
        <v>441</v>
      </c>
      <c r="N76" s="127" t="s">
        <v>177</v>
      </c>
      <c r="O76" s="127" t="s">
        <v>444</v>
      </c>
    </row>
    <row r="77" spans="1:15" x14ac:dyDescent="0.25">
      <c r="A77" s="4" t="s">
        <v>691</v>
      </c>
      <c r="B77" s="116" t="s">
        <v>824</v>
      </c>
      <c r="C77" s="116" t="s">
        <v>126</v>
      </c>
      <c r="D77" s="116" t="s">
        <v>824</v>
      </c>
      <c r="E77" s="117" t="s">
        <v>440</v>
      </c>
      <c r="F77" s="116" t="s">
        <v>824</v>
      </c>
      <c r="G77" s="116" t="s">
        <v>615</v>
      </c>
      <c r="H77" s="119" t="s">
        <v>824</v>
      </c>
      <c r="I77" s="119" t="s">
        <v>800</v>
      </c>
      <c r="J77" s="121" t="s">
        <v>823</v>
      </c>
      <c r="K77" s="122" t="s">
        <v>441</v>
      </c>
      <c r="L77" s="124" t="s">
        <v>823</v>
      </c>
      <c r="M77" s="125" t="s">
        <v>441</v>
      </c>
      <c r="N77" s="127" t="s">
        <v>177</v>
      </c>
      <c r="O77" s="127" t="s">
        <v>444</v>
      </c>
    </row>
    <row r="78" spans="1:15" x14ac:dyDescent="0.25">
      <c r="A78" s="4" t="s">
        <v>692</v>
      </c>
      <c r="B78" s="116" t="s">
        <v>824</v>
      </c>
      <c r="C78" s="116" t="s">
        <v>126</v>
      </c>
      <c r="D78" s="116" t="s">
        <v>824</v>
      </c>
      <c r="E78" s="117" t="s">
        <v>440</v>
      </c>
      <c r="F78" s="116" t="s">
        <v>824</v>
      </c>
      <c r="G78" s="116" t="s">
        <v>615</v>
      </c>
      <c r="H78" s="119" t="s">
        <v>824</v>
      </c>
      <c r="I78" s="119" t="s">
        <v>800</v>
      </c>
      <c r="J78" s="121" t="s">
        <v>823</v>
      </c>
      <c r="K78" s="122" t="s">
        <v>441</v>
      </c>
      <c r="L78" s="124" t="s">
        <v>823</v>
      </c>
      <c r="M78" s="125" t="s">
        <v>441</v>
      </c>
      <c r="N78" s="127" t="s">
        <v>177</v>
      </c>
      <c r="O78" s="127" t="s">
        <v>444</v>
      </c>
    </row>
    <row r="79" spans="1:15" x14ac:dyDescent="0.25">
      <c r="A79" s="4" t="s">
        <v>693</v>
      </c>
      <c r="B79" s="116" t="s">
        <v>824</v>
      </c>
      <c r="C79" s="116" t="s">
        <v>126</v>
      </c>
      <c r="D79" s="116" t="s">
        <v>824</v>
      </c>
      <c r="E79" s="117" t="s">
        <v>440</v>
      </c>
      <c r="F79" s="116" t="s">
        <v>824</v>
      </c>
      <c r="G79" s="116" t="s">
        <v>615</v>
      </c>
      <c r="H79" s="119" t="s">
        <v>824</v>
      </c>
      <c r="I79" s="119" t="s">
        <v>800</v>
      </c>
      <c r="J79" s="121" t="s">
        <v>823</v>
      </c>
      <c r="K79" s="122" t="s">
        <v>441</v>
      </c>
      <c r="L79" s="124" t="s">
        <v>823</v>
      </c>
      <c r="M79" s="125" t="s">
        <v>441</v>
      </c>
      <c r="N79" s="127" t="s">
        <v>177</v>
      </c>
      <c r="O79" s="127" t="s">
        <v>444</v>
      </c>
    </row>
    <row r="80" spans="1:15" x14ac:dyDescent="0.25">
      <c r="A80" s="4" t="s">
        <v>694</v>
      </c>
      <c r="B80" s="116" t="s">
        <v>824</v>
      </c>
      <c r="C80" s="116" t="s">
        <v>126</v>
      </c>
      <c r="D80" s="116" t="s">
        <v>824</v>
      </c>
      <c r="E80" s="117" t="s">
        <v>440</v>
      </c>
      <c r="F80" s="116" t="s">
        <v>824</v>
      </c>
      <c r="G80" s="116" t="s">
        <v>615</v>
      </c>
      <c r="H80" s="119" t="s">
        <v>824</v>
      </c>
      <c r="I80" s="119" t="s">
        <v>800</v>
      </c>
      <c r="J80" s="121" t="s">
        <v>823</v>
      </c>
      <c r="K80" s="122" t="s">
        <v>441</v>
      </c>
      <c r="L80" s="124" t="s">
        <v>823</v>
      </c>
      <c r="M80" s="125" t="s">
        <v>441</v>
      </c>
      <c r="N80" s="127" t="s">
        <v>177</v>
      </c>
      <c r="O80" s="127" t="s">
        <v>444</v>
      </c>
    </row>
    <row r="81" spans="1:15" x14ac:dyDescent="0.25">
      <c r="A81" s="4" t="s">
        <v>695</v>
      </c>
      <c r="B81" s="116" t="s">
        <v>824</v>
      </c>
      <c r="C81" s="116" t="s">
        <v>126</v>
      </c>
      <c r="D81" s="116" t="s">
        <v>824</v>
      </c>
      <c r="E81" s="117" t="s">
        <v>440</v>
      </c>
      <c r="F81" s="116" t="s">
        <v>824</v>
      </c>
      <c r="G81" s="116" t="s">
        <v>615</v>
      </c>
      <c r="H81" s="119" t="s">
        <v>824</v>
      </c>
      <c r="I81" s="119" t="s">
        <v>800</v>
      </c>
      <c r="J81" s="121" t="s">
        <v>823</v>
      </c>
      <c r="K81" s="122" t="s">
        <v>441</v>
      </c>
      <c r="L81" s="124" t="s">
        <v>823</v>
      </c>
      <c r="M81" s="125" t="s">
        <v>441</v>
      </c>
      <c r="N81" s="127" t="s">
        <v>177</v>
      </c>
      <c r="O81" s="127" t="s">
        <v>444</v>
      </c>
    </row>
    <row r="82" spans="1:15" x14ac:dyDescent="0.25">
      <c r="A82" s="4" t="s">
        <v>696</v>
      </c>
      <c r="B82" s="116" t="s">
        <v>824</v>
      </c>
      <c r="C82" s="116" t="s">
        <v>126</v>
      </c>
      <c r="D82" s="116" t="s">
        <v>824</v>
      </c>
      <c r="E82" s="117" t="s">
        <v>440</v>
      </c>
      <c r="F82" s="116" t="s">
        <v>824</v>
      </c>
      <c r="G82" s="116" t="s">
        <v>615</v>
      </c>
      <c r="H82" s="119" t="s">
        <v>824</v>
      </c>
      <c r="I82" s="119" t="s">
        <v>800</v>
      </c>
      <c r="J82" s="121" t="s">
        <v>823</v>
      </c>
      <c r="K82" s="122" t="s">
        <v>441</v>
      </c>
      <c r="L82" s="124" t="s">
        <v>823</v>
      </c>
      <c r="M82" s="125" t="s">
        <v>441</v>
      </c>
      <c r="N82" s="127" t="s">
        <v>177</v>
      </c>
      <c r="O82" s="127" t="s">
        <v>444</v>
      </c>
    </row>
    <row r="83" spans="1:15" x14ac:dyDescent="0.25">
      <c r="A83" s="4" t="s">
        <v>697</v>
      </c>
      <c r="B83" s="116" t="s">
        <v>824</v>
      </c>
      <c r="C83" s="116" t="s">
        <v>126</v>
      </c>
      <c r="D83" s="116" t="s">
        <v>824</v>
      </c>
      <c r="E83" s="117" t="s">
        <v>440</v>
      </c>
      <c r="F83" s="116" t="s">
        <v>824</v>
      </c>
      <c r="G83" s="116" t="s">
        <v>615</v>
      </c>
      <c r="H83" s="119" t="s">
        <v>824</v>
      </c>
      <c r="I83" s="119" t="s">
        <v>800</v>
      </c>
      <c r="J83" s="121" t="s">
        <v>823</v>
      </c>
      <c r="K83" s="122" t="s">
        <v>441</v>
      </c>
      <c r="L83" s="124" t="s">
        <v>823</v>
      </c>
      <c r="M83" s="125" t="s">
        <v>441</v>
      </c>
      <c r="N83" s="127" t="s">
        <v>177</v>
      </c>
      <c r="O83" s="127" t="s">
        <v>444</v>
      </c>
    </row>
    <row r="84" spans="1:15" x14ac:dyDescent="0.25">
      <c r="A84" s="4" t="s">
        <v>698</v>
      </c>
      <c r="B84" s="116" t="s">
        <v>824</v>
      </c>
      <c r="C84" s="116" t="s">
        <v>126</v>
      </c>
      <c r="D84" s="116" t="s">
        <v>824</v>
      </c>
      <c r="E84" s="117" t="s">
        <v>440</v>
      </c>
      <c r="F84" s="116" t="s">
        <v>824</v>
      </c>
      <c r="G84" s="116" t="s">
        <v>615</v>
      </c>
      <c r="H84" s="119" t="s">
        <v>824</v>
      </c>
      <c r="I84" s="119" t="s">
        <v>800</v>
      </c>
      <c r="J84" s="121" t="s">
        <v>823</v>
      </c>
      <c r="K84" s="122" t="s">
        <v>441</v>
      </c>
      <c r="L84" s="124" t="s">
        <v>823</v>
      </c>
      <c r="M84" s="125" t="s">
        <v>441</v>
      </c>
      <c r="N84" s="127" t="s">
        <v>177</v>
      </c>
      <c r="O84" s="127" t="s">
        <v>444</v>
      </c>
    </row>
    <row r="85" spans="1:15" x14ac:dyDescent="0.25">
      <c r="A85" s="4" t="s">
        <v>699</v>
      </c>
      <c r="B85" s="116" t="s">
        <v>824</v>
      </c>
      <c r="C85" s="116" t="s">
        <v>126</v>
      </c>
      <c r="D85" s="116" t="s">
        <v>824</v>
      </c>
      <c r="E85" s="117" t="s">
        <v>440</v>
      </c>
      <c r="F85" s="116" t="s">
        <v>824</v>
      </c>
      <c r="G85" s="116" t="s">
        <v>615</v>
      </c>
      <c r="H85" s="119" t="s">
        <v>824</v>
      </c>
      <c r="I85" s="119" t="s">
        <v>800</v>
      </c>
      <c r="J85" s="121" t="s">
        <v>823</v>
      </c>
      <c r="K85" s="122" t="s">
        <v>441</v>
      </c>
      <c r="L85" s="124" t="s">
        <v>823</v>
      </c>
      <c r="M85" s="125" t="s">
        <v>441</v>
      </c>
      <c r="N85" s="127" t="s">
        <v>177</v>
      </c>
      <c r="O85" s="127" t="s">
        <v>444</v>
      </c>
    </row>
    <row r="86" spans="1:15" x14ac:dyDescent="0.25">
      <c r="A86" s="4" t="s">
        <v>700</v>
      </c>
      <c r="B86" s="116" t="s">
        <v>824</v>
      </c>
      <c r="C86" s="116" t="s">
        <v>126</v>
      </c>
      <c r="D86" s="116" t="s">
        <v>824</v>
      </c>
      <c r="E86" s="117" t="s">
        <v>440</v>
      </c>
      <c r="F86" s="116" t="s">
        <v>824</v>
      </c>
      <c r="G86" s="116" t="s">
        <v>615</v>
      </c>
      <c r="H86" s="119" t="s">
        <v>824</v>
      </c>
      <c r="I86" s="119" t="s">
        <v>800</v>
      </c>
      <c r="J86" s="121" t="s">
        <v>823</v>
      </c>
      <c r="K86" s="122" t="s">
        <v>441</v>
      </c>
      <c r="L86" s="124" t="s">
        <v>823</v>
      </c>
      <c r="M86" s="125" t="s">
        <v>441</v>
      </c>
      <c r="N86" s="127" t="s">
        <v>177</v>
      </c>
      <c r="O86" s="127" t="s">
        <v>444</v>
      </c>
    </row>
    <row r="87" spans="1:15" x14ac:dyDescent="0.25">
      <c r="A87" s="4" t="s">
        <v>701</v>
      </c>
      <c r="B87" s="116" t="s">
        <v>824</v>
      </c>
      <c r="C87" s="116" t="s">
        <v>126</v>
      </c>
      <c r="D87" s="116" t="s">
        <v>824</v>
      </c>
      <c r="E87" s="117" t="s">
        <v>440</v>
      </c>
      <c r="F87" s="116" t="s">
        <v>824</v>
      </c>
      <c r="G87" s="116" t="s">
        <v>615</v>
      </c>
      <c r="H87" s="119" t="s">
        <v>824</v>
      </c>
      <c r="I87" s="119" t="s">
        <v>800</v>
      </c>
      <c r="J87" s="121" t="s">
        <v>823</v>
      </c>
      <c r="K87" s="122" t="s">
        <v>441</v>
      </c>
      <c r="L87" s="124" t="s">
        <v>823</v>
      </c>
      <c r="M87" s="125" t="s">
        <v>441</v>
      </c>
      <c r="N87" s="127" t="s">
        <v>177</v>
      </c>
      <c r="O87" s="127" t="s">
        <v>444</v>
      </c>
    </row>
    <row r="88" spans="1:15" x14ac:dyDescent="0.25">
      <c r="A88" s="4" t="s">
        <v>702</v>
      </c>
      <c r="B88" s="116" t="s">
        <v>824</v>
      </c>
      <c r="C88" s="116" t="s">
        <v>126</v>
      </c>
      <c r="D88" s="116" t="s">
        <v>824</v>
      </c>
      <c r="E88" s="117" t="s">
        <v>440</v>
      </c>
      <c r="F88" s="116" t="s">
        <v>824</v>
      </c>
      <c r="G88" s="116" t="s">
        <v>615</v>
      </c>
      <c r="H88" s="119" t="s">
        <v>824</v>
      </c>
      <c r="I88" s="119" t="s">
        <v>800</v>
      </c>
      <c r="J88" s="121" t="s">
        <v>823</v>
      </c>
      <c r="K88" s="122" t="s">
        <v>441</v>
      </c>
      <c r="L88" s="124" t="s">
        <v>823</v>
      </c>
      <c r="M88" s="125" t="s">
        <v>441</v>
      </c>
      <c r="N88" s="127" t="s">
        <v>177</v>
      </c>
      <c r="O88" s="127" t="s">
        <v>444</v>
      </c>
    </row>
    <row r="89" spans="1:15" x14ac:dyDescent="0.25">
      <c r="A89" s="4" t="s">
        <v>703</v>
      </c>
      <c r="B89" s="116" t="s">
        <v>824</v>
      </c>
      <c r="C89" s="116" t="s">
        <v>126</v>
      </c>
      <c r="D89" s="116" t="s">
        <v>824</v>
      </c>
      <c r="E89" s="117" t="s">
        <v>440</v>
      </c>
      <c r="F89" s="116" t="s">
        <v>824</v>
      </c>
      <c r="G89" s="116" t="s">
        <v>615</v>
      </c>
      <c r="H89" s="119" t="s">
        <v>824</v>
      </c>
      <c r="I89" s="119" t="s">
        <v>800</v>
      </c>
      <c r="J89" s="121" t="s">
        <v>823</v>
      </c>
      <c r="K89" s="122" t="s">
        <v>441</v>
      </c>
      <c r="L89" s="124" t="s">
        <v>823</v>
      </c>
      <c r="M89" s="125" t="s">
        <v>441</v>
      </c>
      <c r="N89" s="127" t="s">
        <v>177</v>
      </c>
      <c r="O89" s="127" t="s">
        <v>444</v>
      </c>
    </row>
    <row r="90" spans="1:15" x14ac:dyDescent="0.25">
      <c r="A90" s="4" t="s">
        <v>704</v>
      </c>
      <c r="B90" s="116" t="s">
        <v>824</v>
      </c>
      <c r="C90" s="116" t="s">
        <v>126</v>
      </c>
      <c r="D90" s="116" t="s">
        <v>824</v>
      </c>
      <c r="E90" s="117" t="s">
        <v>440</v>
      </c>
      <c r="F90" s="116" t="s">
        <v>824</v>
      </c>
      <c r="G90" s="116" t="s">
        <v>615</v>
      </c>
      <c r="H90" s="119" t="s">
        <v>824</v>
      </c>
      <c r="I90" s="119" t="s">
        <v>800</v>
      </c>
      <c r="J90" s="121" t="s">
        <v>823</v>
      </c>
      <c r="K90" s="122" t="s">
        <v>441</v>
      </c>
      <c r="L90" s="124" t="s">
        <v>823</v>
      </c>
      <c r="M90" s="125" t="s">
        <v>441</v>
      </c>
      <c r="N90" s="127" t="s">
        <v>177</v>
      </c>
      <c r="O90" s="127" t="s">
        <v>444</v>
      </c>
    </row>
    <row r="91" spans="1:15" x14ac:dyDescent="0.25">
      <c r="A91" s="4" t="s">
        <v>705</v>
      </c>
      <c r="B91" s="116" t="s">
        <v>824</v>
      </c>
      <c r="C91" s="116" t="s">
        <v>126</v>
      </c>
      <c r="D91" s="116" t="s">
        <v>824</v>
      </c>
      <c r="E91" s="117" t="s">
        <v>440</v>
      </c>
      <c r="F91" s="116" t="s">
        <v>824</v>
      </c>
      <c r="G91" s="116" t="s">
        <v>615</v>
      </c>
      <c r="H91" s="119" t="s">
        <v>824</v>
      </c>
      <c r="I91" s="119" t="s">
        <v>800</v>
      </c>
      <c r="J91" s="121" t="s">
        <v>823</v>
      </c>
      <c r="K91" s="122" t="s">
        <v>441</v>
      </c>
      <c r="L91" s="124" t="s">
        <v>823</v>
      </c>
      <c r="M91" s="125" t="s">
        <v>441</v>
      </c>
      <c r="N91" s="127" t="s">
        <v>177</v>
      </c>
      <c r="O91" s="127" t="s">
        <v>444</v>
      </c>
    </row>
    <row r="92" spans="1:15" x14ac:dyDescent="0.25">
      <c r="A92" s="4" t="s">
        <v>706</v>
      </c>
      <c r="B92" s="116" t="s">
        <v>824</v>
      </c>
      <c r="C92" s="116" t="s">
        <v>126</v>
      </c>
      <c r="D92" s="116" t="s">
        <v>824</v>
      </c>
      <c r="E92" s="117" t="s">
        <v>440</v>
      </c>
      <c r="F92" s="116" t="s">
        <v>824</v>
      </c>
      <c r="G92" s="116" t="s">
        <v>615</v>
      </c>
      <c r="H92" s="119" t="s">
        <v>824</v>
      </c>
      <c r="I92" s="119" t="s">
        <v>800</v>
      </c>
      <c r="J92" s="121" t="s">
        <v>823</v>
      </c>
      <c r="K92" s="122" t="s">
        <v>441</v>
      </c>
      <c r="L92" s="124" t="s">
        <v>823</v>
      </c>
      <c r="M92" s="125" t="s">
        <v>441</v>
      </c>
      <c r="N92" s="127" t="s">
        <v>177</v>
      </c>
      <c r="O92" s="127" t="s">
        <v>444</v>
      </c>
    </row>
    <row r="93" spans="1:15" x14ac:dyDescent="0.25">
      <c r="A93" s="4" t="s">
        <v>707</v>
      </c>
      <c r="B93" s="116" t="s">
        <v>824</v>
      </c>
      <c r="C93" s="116" t="s">
        <v>126</v>
      </c>
      <c r="D93" s="116" t="s">
        <v>824</v>
      </c>
      <c r="E93" s="117" t="s">
        <v>440</v>
      </c>
      <c r="F93" s="116" t="s">
        <v>824</v>
      </c>
      <c r="G93" s="116" t="s">
        <v>615</v>
      </c>
      <c r="H93" s="119" t="s">
        <v>824</v>
      </c>
      <c r="I93" s="119" t="s">
        <v>800</v>
      </c>
      <c r="J93" s="121" t="s">
        <v>823</v>
      </c>
      <c r="K93" s="122" t="s">
        <v>441</v>
      </c>
      <c r="L93" s="124" t="s">
        <v>823</v>
      </c>
      <c r="M93" s="125" t="s">
        <v>441</v>
      </c>
      <c r="N93" s="127" t="s">
        <v>177</v>
      </c>
      <c r="O93" s="127" t="s">
        <v>444</v>
      </c>
    </row>
    <row r="94" spans="1:15" x14ac:dyDescent="0.25">
      <c r="A94" s="4" t="s">
        <v>708</v>
      </c>
      <c r="B94" s="116" t="s">
        <v>824</v>
      </c>
      <c r="C94" s="116" t="s">
        <v>126</v>
      </c>
      <c r="D94" s="116" t="s">
        <v>824</v>
      </c>
      <c r="E94" s="117" t="s">
        <v>440</v>
      </c>
      <c r="F94" s="116" t="s">
        <v>824</v>
      </c>
      <c r="G94" s="116" t="s">
        <v>615</v>
      </c>
      <c r="H94" s="119" t="s">
        <v>824</v>
      </c>
      <c r="I94" s="119" t="s">
        <v>800</v>
      </c>
      <c r="J94" s="121" t="s">
        <v>823</v>
      </c>
      <c r="K94" s="122" t="s">
        <v>441</v>
      </c>
      <c r="L94" s="124" t="s">
        <v>823</v>
      </c>
      <c r="M94" s="125" t="s">
        <v>441</v>
      </c>
      <c r="N94" s="127" t="s">
        <v>177</v>
      </c>
      <c r="O94" s="127" t="s">
        <v>444</v>
      </c>
    </row>
    <row r="95" spans="1:15" x14ac:dyDescent="0.25">
      <c r="A95" s="4" t="s">
        <v>709</v>
      </c>
      <c r="B95" s="116" t="s">
        <v>824</v>
      </c>
      <c r="C95" s="116" t="s">
        <v>126</v>
      </c>
      <c r="D95" s="116" t="s">
        <v>824</v>
      </c>
      <c r="E95" s="117" t="s">
        <v>440</v>
      </c>
      <c r="F95" s="116" t="s">
        <v>824</v>
      </c>
      <c r="G95" s="116" t="s">
        <v>615</v>
      </c>
      <c r="H95" s="119" t="s">
        <v>824</v>
      </c>
      <c r="I95" s="119" t="s">
        <v>800</v>
      </c>
      <c r="J95" s="121" t="s">
        <v>823</v>
      </c>
      <c r="K95" s="122" t="s">
        <v>441</v>
      </c>
      <c r="L95" s="124" t="s">
        <v>823</v>
      </c>
      <c r="M95" s="125" t="s">
        <v>441</v>
      </c>
      <c r="N95" s="127" t="s">
        <v>177</v>
      </c>
      <c r="O95" s="127" t="s">
        <v>444</v>
      </c>
    </row>
    <row r="96" spans="1:15" x14ac:dyDescent="0.25">
      <c r="A96" s="4" t="s">
        <v>710</v>
      </c>
      <c r="B96" s="116" t="s">
        <v>824</v>
      </c>
      <c r="C96" s="116" t="s">
        <v>126</v>
      </c>
      <c r="D96" s="116" t="s">
        <v>824</v>
      </c>
      <c r="E96" s="117" t="s">
        <v>440</v>
      </c>
      <c r="F96" s="116" t="s">
        <v>824</v>
      </c>
      <c r="G96" s="116" t="s">
        <v>615</v>
      </c>
      <c r="H96" s="119" t="s">
        <v>824</v>
      </c>
      <c r="I96" s="119" t="s">
        <v>800</v>
      </c>
      <c r="J96" s="121" t="s">
        <v>823</v>
      </c>
      <c r="K96" s="122" t="s">
        <v>441</v>
      </c>
      <c r="L96" s="124" t="s">
        <v>823</v>
      </c>
      <c r="M96" s="125" t="s">
        <v>441</v>
      </c>
      <c r="N96" s="127" t="s">
        <v>177</v>
      </c>
      <c r="O96" s="127" t="s">
        <v>444</v>
      </c>
    </row>
    <row r="97" spans="1:15" x14ac:dyDescent="0.25">
      <c r="A97" s="4" t="s">
        <v>711</v>
      </c>
      <c r="B97" s="116" t="s">
        <v>824</v>
      </c>
      <c r="C97" s="116" t="s">
        <v>126</v>
      </c>
      <c r="D97" s="116" t="s">
        <v>824</v>
      </c>
      <c r="E97" s="117" t="s">
        <v>440</v>
      </c>
      <c r="F97" s="116" t="s">
        <v>824</v>
      </c>
      <c r="G97" s="116" t="s">
        <v>615</v>
      </c>
      <c r="H97" s="119" t="s">
        <v>824</v>
      </c>
      <c r="I97" s="119" t="s">
        <v>800</v>
      </c>
      <c r="J97" s="121" t="s">
        <v>823</v>
      </c>
      <c r="K97" s="122" t="s">
        <v>441</v>
      </c>
      <c r="L97" s="124" t="s">
        <v>823</v>
      </c>
      <c r="M97" s="125" t="s">
        <v>441</v>
      </c>
      <c r="N97" s="127" t="s">
        <v>177</v>
      </c>
      <c r="O97" s="127" t="s">
        <v>444</v>
      </c>
    </row>
    <row r="98" spans="1:15" x14ac:dyDescent="0.25">
      <c r="A98" s="4" t="s">
        <v>712</v>
      </c>
      <c r="B98" s="116" t="s">
        <v>824</v>
      </c>
      <c r="C98" s="116" t="s">
        <v>126</v>
      </c>
      <c r="D98" s="116" t="s">
        <v>824</v>
      </c>
      <c r="E98" s="117" t="s">
        <v>440</v>
      </c>
      <c r="F98" s="116" t="s">
        <v>824</v>
      </c>
      <c r="G98" s="116" t="s">
        <v>615</v>
      </c>
      <c r="H98" s="119" t="s">
        <v>824</v>
      </c>
      <c r="I98" s="119" t="s">
        <v>800</v>
      </c>
      <c r="J98" s="121" t="s">
        <v>823</v>
      </c>
      <c r="K98" s="122" t="s">
        <v>441</v>
      </c>
      <c r="L98" s="124" t="s">
        <v>823</v>
      </c>
      <c r="M98" s="125" t="s">
        <v>441</v>
      </c>
      <c r="N98" s="127" t="s">
        <v>177</v>
      </c>
      <c r="O98" s="127" t="s">
        <v>444</v>
      </c>
    </row>
    <row r="99" spans="1:15" x14ac:dyDescent="0.25">
      <c r="A99" s="4" t="s">
        <v>713</v>
      </c>
      <c r="B99" s="116" t="s">
        <v>824</v>
      </c>
      <c r="C99" s="116" t="s">
        <v>126</v>
      </c>
      <c r="D99" s="116" t="s">
        <v>824</v>
      </c>
      <c r="E99" s="117" t="s">
        <v>440</v>
      </c>
      <c r="F99" s="116" t="s">
        <v>824</v>
      </c>
      <c r="G99" s="116" t="s">
        <v>615</v>
      </c>
      <c r="H99" s="119" t="s">
        <v>824</v>
      </c>
      <c r="I99" s="119" t="s">
        <v>800</v>
      </c>
      <c r="J99" s="121" t="s">
        <v>823</v>
      </c>
      <c r="K99" s="122" t="s">
        <v>441</v>
      </c>
      <c r="L99" s="124" t="s">
        <v>823</v>
      </c>
      <c r="M99" s="125" t="s">
        <v>441</v>
      </c>
      <c r="N99" s="127" t="s">
        <v>177</v>
      </c>
      <c r="O99" s="127" t="s">
        <v>444</v>
      </c>
    </row>
    <row r="100" spans="1:15" x14ac:dyDescent="0.25">
      <c r="A100" s="4" t="s">
        <v>714</v>
      </c>
      <c r="B100" s="116" t="s">
        <v>824</v>
      </c>
      <c r="C100" s="116" t="s">
        <v>126</v>
      </c>
      <c r="D100" s="116" t="s">
        <v>824</v>
      </c>
      <c r="E100" s="117" t="s">
        <v>440</v>
      </c>
      <c r="F100" s="116" t="s">
        <v>824</v>
      </c>
      <c r="G100" s="116" t="s">
        <v>615</v>
      </c>
      <c r="H100" s="119" t="s">
        <v>824</v>
      </c>
      <c r="I100" s="119" t="s">
        <v>800</v>
      </c>
      <c r="J100" s="121" t="s">
        <v>823</v>
      </c>
      <c r="K100" s="122" t="s">
        <v>441</v>
      </c>
      <c r="L100" s="124" t="s">
        <v>823</v>
      </c>
      <c r="M100" s="125" t="s">
        <v>441</v>
      </c>
      <c r="N100" s="127" t="s">
        <v>177</v>
      </c>
      <c r="O100" s="127" t="s">
        <v>444</v>
      </c>
    </row>
    <row r="101" spans="1:15" x14ac:dyDescent="0.25">
      <c r="A101" s="4" t="s">
        <v>715</v>
      </c>
      <c r="B101" s="116" t="s">
        <v>824</v>
      </c>
      <c r="C101" s="116" t="s">
        <v>126</v>
      </c>
      <c r="D101" s="116" t="s">
        <v>824</v>
      </c>
      <c r="E101" s="117" t="s">
        <v>440</v>
      </c>
      <c r="F101" s="116" t="s">
        <v>824</v>
      </c>
      <c r="G101" s="116" t="s">
        <v>615</v>
      </c>
      <c r="H101" s="119" t="s">
        <v>824</v>
      </c>
      <c r="I101" s="119" t="s">
        <v>800</v>
      </c>
      <c r="J101" s="121" t="s">
        <v>823</v>
      </c>
      <c r="K101" s="122" t="s">
        <v>441</v>
      </c>
      <c r="L101" s="124" t="s">
        <v>823</v>
      </c>
      <c r="M101" s="125" t="s">
        <v>441</v>
      </c>
      <c r="N101" s="127" t="s">
        <v>177</v>
      </c>
      <c r="O101" s="127" t="s">
        <v>444</v>
      </c>
    </row>
    <row r="102" spans="1:15" x14ac:dyDescent="0.25">
      <c r="A102" s="4" t="s">
        <v>716</v>
      </c>
      <c r="B102" s="116" t="s">
        <v>824</v>
      </c>
      <c r="C102" s="116" t="s">
        <v>126</v>
      </c>
      <c r="D102" s="116" t="s">
        <v>824</v>
      </c>
      <c r="E102" s="117" t="s">
        <v>440</v>
      </c>
      <c r="F102" s="116" t="s">
        <v>824</v>
      </c>
      <c r="G102" s="116" t="s">
        <v>615</v>
      </c>
      <c r="H102" s="119" t="s">
        <v>824</v>
      </c>
      <c r="I102" s="119" t="s">
        <v>800</v>
      </c>
      <c r="J102" s="121" t="s">
        <v>823</v>
      </c>
      <c r="K102" s="122" t="s">
        <v>441</v>
      </c>
      <c r="L102" s="124" t="s">
        <v>823</v>
      </c>
      <c r="M102" s="125" t="s">
        <v>441</v>
      </c>
      <c r="N102" s="127" t="s">
        <v>177</v>
      </c>
      <c r="O102" s="127" t="s">
        <v>444</v>
      </c>
    </row>
    <row r="103" spans="1:15" x14ac:dyDescent="0.25">
      <c r="A103" s="4" t="s">
        <v>717</v>
      </c>
      <c r="B103" s="116" t="s">
        <v>824</v>
      </c>
      <c r="C103" s="116" t="s">
        <v>126</v>
      </c>
      <c r="D103" s="116" t="s">
        <v>824</v>
      </c>
      <c r="E103" s="117" t="s">
        <v>440</v>
      </c>
      <c r="F103" s="116" t="s">
        <v>824</v>
      </c>
      <c r="G103" s="116" t="s">
        <v>615</v>
      </c>
      <c r="H103" s="119" t="s">
        <v>824</v>
      </c>
      <c r="I103" s="119" t="s">
        <v>800</v>
      </c>
      <c r="J103" s="121" t="s">
        <v>823</v>
      </c>
      <c r="K103" s="122" t="s">
        <v>441</v>
      </c>
      <c r="L103" s="124" t="s">
        <v>823</v>
      </c>
      <c r="M103" s="125" t="s">
        <v>441</v>
      </c>
      <c r="N103" s="127" t="s">
        <v>177</v>
      </c>
      <c r="O103" s="127" t="s">
        <v>444</v>
      </c>
    </row>
    <row r="104" spans="1:15" x14ac:dyDescent="0.25">
      <c r="A104" s="4" t="s">
        <v>718</v>
      </c>
      <c r="B104" s="116" t="s">
        <v>824</v>
      </c>
      <c r="C104" s="116" t="s">
        <v>126</v>
      </c>
      <c r="D104" s="116" t="s">
        <v>824</v>
      </c>
      <c r="E104" s="117" t="s">
        <v>440</v>
      </c>
      <c r="F104" s="116" t="s">
        <v>824</v>
      </c>
      <c r="G104" s="116" t="s">
        <v>615</v>
      </c>
      <c r="H104" s="119" t="s">
        <v>824</v>
      </c>
      <c r="I104" s="119" t="s">
        <v>800</v>
      </c>
      <c r="J104" s="121" t="s">
        <v>823</v>
      </c>
      <c r="K104" s="122" t="s">
        <v>441</v>
      </c>
      <c r="L104" s="124" t="s">
        <v>823</v>
      </c>
      <c r="M104" s="125" t="s">
        <v>441</v>
      </c>
      <c r="N104" s="127" t="s">
        <v>177</v>
      </c>
      <c r="O104" s="127" t="s">
        <v>444</v>
      </c>
    </row>
    <row r="105" spans="1:15" x14ac:dyDescent="0.25">
      <c r="A105" s="4" t="s">
        <v>719</v>
      </c>
      <c r="B105" s="116" t="s">
        <v>824</v>
      </c>
      <c r="C105" s="116" t="s">
        <v>126</v>
      </c>
      <c r="D105" s="116" t="s">
        <v>824</v>
      </c>
      <c r="E105" s="117" t="s">
        <v>440</v>
      </c>
      <c r="F105" s="116" t="s">
        <v>824</v>
      </c>
      <c r="G105" s="116" t="s">
        <v>615</v>
      </c>
      <c r="H105" s="119" t="s">
        <v>824</v>
      </c>
      <c r="I105" s="119" t="s">
        <v>800</v>
      </c>
      <c r="J105" s="121" t="s">
        <v>823</v>
      </c>
      <c r="K105" s="122" t="s">
        <v>441</v>
      </c>
      <c r="L105" s="124" t="s">
        <v>823</v>
      </c>
      <c r="M105" s="125" t="s">
        <v>441</v>
      </c>
      <c r="N105" s="127" t="s">
        <v>177</v>
      </c>
      <c r="O105" s="127" t="s">
        <v>444</v>
      </c>
    </row>
    <row r="106" spans="1:15" x14ac:dyDescent="0.25">
      <c r="A106" s="4" t="s">
        <v>720</v>
      </c>
      <c r="B106" s="116" t="s">
        <v>824</v>
      </c>
      <c r="C106" s="116" t="s">
        <v>126</v>
      </c>
      <c r="D106" s="116" t="s">
        <v>824</v>
      </c>
      <c r="E106" s="117" t="s">
        <v>440</v>
      </c>
      <c r="F106" s="116" t="s">
        <v>824</v>
      </c>
      <c r="G106" s="116" t="s">
        <v>615</v>
      </c>
      <c r="H106" s="119" t="s">
        <v>824</v>
      </c>
      <c r="I106" s="119" t="s">
        <v>800</v>
      </c>
      <c r="J106" s="121" t="s">
        <v>823</v>
      </c>
      <c r="K106" s="122" t="s">
        <v>441</v>
      </c>
      <c r="L106" s="124" t="s">
        <v>823</v>
      </c>
      <c r="M106" s="125" t="s">
        <v>441</v>
      </c>
      <c r="N106" s="127" t="s">
        <v>177</v>
      </c>
      <c r="O106" s="127" t="s">
        <v>444</v>
      </c>
    </row>
    <row r="107" spans="1:15" x14ac:dyDescent="0.25">
      <c r="A107" s="4" t="s">
        <v>721</v>
      </c>
      <c r="B107" s="116" t="s">
        <v>824</v>
      </c>
      <c r="C107" s="116" t="s">
        <v>126</v>
      </c>
      <c r="D107" s="116" t="s">
        <v>824</v>
      </c>
      <c r="E107" s="117" t="s">
        <v>440</v>
      </c>
      <c r="F107" s="116" t="s">
        <v>824</v>
      </c>
      <c r="G107" s="116" t="s">
        <v>615</v>
      </c>
      <c r="H107" s="119" t="s">
        <v>824</v>
      </c>
      <c r="I107" s="119" t="s">
        <v>800</v>
      </c>
      <c r="J107" s="121" t="s">
        <v>823</v>
      </c>
      <c r="K107" s="122" t="s">
        <v>441</v>
      </c>
      <c r="L107" s="124" t="s">
        <v>823</v>
      </c>
      <c r="M107" s="125" t="s">
        <v>441</v>
      </c>
      <c r="N107" s="127" t="s">
        <v>177</v>
      </c>
      <c r="O107" s="127" t="s">
        <v>444</v>
      </c>
    </row>
    <row r="108" spans="1:15" x14ac:dyDescent="0.25">
      <c r="A108" s="4" t="s">
        <v>722</v>
      </c>
      <c r="B108" s="116" t="s">
        <v>824</v>
      </c>
      <c r="C108" s="116" t="s">
        <v>126</v>
      </c>
      <c r="D108" s="116" t="s">
        <v>824</v>
      </c>
      <c r="E108" s="117" t="s">
        <v>440</v>
      </c>
      <c r="F108" s="116" t="s">
        <v>824</v>
      </c>
      <c r="G108" s="116" t="s">
        <v>615</v>
      </c>
      <c r="H108" s="119" t="s">
        <v>824</v>
      </c>
      <c r="I108" s="119" t="s">
        <v>800</v>
      </c>
      <c r="J108" s="121" t="s">
        <v>823</v>
      </c>
      <c r="K108" s="122" t="s">
        <v>441</v>
      </c>
      <c r="L108" s="124" t="s">
        <v>823</v>
      </c>
      <c r="M108" s="125" t="s">
        <v>441</v>
      </c>
      <c r="N108" s="127" t="s">
        <v>177</v>
      </c>
      <c r="O108" s="127" t="s">
        <v>444</v>
      </c>
    </row>
    <row r="109" spans="1:15" x14ac:dyDescent="0.25">
      <c r="A109" s="4" t="s">
        <v>723</v>
      </c>
      <c r="B109" s="116" t="s">
        <v>824</v>
      </c>
      <c r="C109" s="116" t="s">
        <v>126</v>
      </c>
      <c r="D109" s="116" t="s">
        <v>824</v>
      </c>
      <c r="E109" s="117" t="s">
        <v>440</v>
      </c>
      <c r="F109" s="116" t="s">
        <v>824</v>
      </c>
      <c r="G109" s="116" t="s">
        <v>615</v>
      </c>
      <c r="H109" s="119" t="s">
        <v>824</v>
      </c>
      <c r="I109" s="119" t="s">
        <v>800</v>
      </c>
      <c r="J109" s="121" t="s">
        <v>823</v>
      </c>
      <c r="K109" s="122" t="s">
        <v>441</v>
      </c>
      <c r="L109" s="124" t="s">
        <v>823</v>
      </c>
      <c r="M109" s="125" t="s">
        <v>441</v>
      </c>
      <c r="N109" s="127" t="s">
        <v>177</v>
      </c>
      <c r="O109" s="127" t="s">
        <v>444</v>
      </c>
    </row>
    <row r="110" spans="1:15" x14ac:dyDescent="0.25">
      <c r="A110" s="4" t="s">
        <v>724</v>
      </c>
      <c r="B110" s="116" t="s">
        <v>824</v>
      </c>
      <c r="C110" s="116" t="s">
        <v>126</v>
      </c>
      <c r="D110" s="116" t="s">
        <v>824</v>
      </c>
      <c r="E110" s="117" t="s">
        <v>440</v>
      </c>
      <c r="F110" s="116" t="s">
        <v>824</v>
      </c>
      <c r="G110" s="116" t="s">
        <v>615</v>
      </c>
      <c r="H110" s="119" t="s">
        <v>824</v>
      </c>
      <c r="I110" s="119" t="s">
        <v>800</v>
      </c>
      <c r="J110" s="121" t="s">
        <v>823</v>
      </c>
      <c r="K110" s="122" t="s">
        <v>441</v>
      </c>
      <c r="L110" s="124" t="s">
        <v>823</v>
      </c>
      <c r="M110" s="125" t="s">
        <v>441</v>
      </c>
      <c r="N110" s="127" t="s">
        <v>177</v>
      </c>
      <c r="O110" s="127" t="s">
        <v>444</v>
      </c>
    </row>
    <row r="111" spans="1:15" x14ac:dyDescent="0.25">
      <c r="A111" s="4" t="s">
        <v>725</v>
      </c>
      <c r="B111" s="116" t="s">
        <v>824</v>
      </c>
      <c r="C111" s="116" t="s">
        <v>126</v>
      </c>
      <c r="D111" s="116" t="s">
        <v>824</v>
      </c>
      <c r="E111" s="117" t="s">
        <v>440</v>
      </c>
      <c r="F111" s="116" t="s">
        <v>824</v>
      </c>
      <c r="G111" s="116" t="s">
        <v>615</v>
      </c>
      <c r="H111" s="119" t="s">
        <v>824</v>
      </c>
      <c r="I111" s="119" t="s">
        <v>800</v>
      </c>
      <c r="J111" s="121" t="s">
        <v>823</v>
      </c>
      <c r="K111" s="122" t="s">
        <v>441</v>
      </c>
      <c r="L111" s="124" t="s">
        <v>823</v>
      </c>
      <c r="M111" s="125" t="s">
        <v>441</v>
      </c>
      <c r="N111" s="127" t="s">
        <v>177</v>
      </c>
      <c r="O111" s="127" t="s">
        <v>444</v>
      </c>
    </row>
    <row r="112" spans="1:15" x14ac:dyDescent="0.25">
      <c r="A112" s="4" t="s">
        <v>726</v>
      </c>
      <c r="B112" s="116" t="s">
        <v>824</v>
      </c>
      <c r="C112" s="116" t="s">
        <v>126</v>
      </c>
      <c r="D112" s="116" t="s">
        <v>824</v>
      </c>
      <c r="E112" s="117" t="s">
        <v>440</v>
      </c>
      <c r="F112" s="116" t="s">
        <v>824</v>
      </c>
      <c r="G112" s="116" t="s">
        <v>615</v>
      </c>
      <c r="H112" s="119" t="s">
        <v>824</v>
      </c>
      <c r="I112" s="119" t="s">
        <v>800</v>
      </c>
      <c r="J112" s="121" t="s">
        <v>823</v>
      </c>
      <c r="K112" s="122" t="s">
        <v>441</v>
      </c>
      <c r="L112" s="124" t="s">
        <v>823</v>
      </c>
      <c r="M112" s="125" t="s">
        <v>441</v>
      </c>
      <c r="N112" s="127" t="s">
        <v>177</v>
      </c>
      <c r="O112" s="127" t="s">
        <v>444</v>
      </c>
    </row>
    <row r="113" spans="1:15" x14ac:dyDescent="0.25">
      <c r="A113" s="4" t="s">
        <v>727</v>
      </c>
      <c r="B113" s="116" t="s">
        <v>824</v>
      </c>
      <c r="C113" s="116" t="s">
        <v>126</v>
      </c>
      <c r="D113" s="116" t="s">
        <v>824</v>
      </c>
      <c r="E113" s="117" t="s">
        <v>440</v>
      </c>
      <c r="F113" s="116" t="s">
        <v>824</v>
      </c>
      <c r="G113" s="116" t="s">
        <v>615</v>
      </c>
      <c r="H113" s="119" t="s">
        <v>824</v>
      </c>
      <c r="I113" s="119" t="s">
        <v>800</v>
      </c>
      <c r="J113" s="121" t="s">
        <v>823</v>
      </c>
      <c r="K113" s="122" t="s">
        <v>441</v>
      </c>
      <c r="L113" s="124" t="s">
        <v>823</v>
      </c>
      <c r="M113" s="125" t="s">
        <v>441</v>
      </c>
      <c r="N113" s="127" t="s">
        <v>177</v>
      </c>
      <c r="O113" s="127" t="s">
        <v>444</v>
      </c>
    </row>
    <row r="114" spans="1:15" x14ac:dyDescent="0.25">
      <c r="A114" s="4" t="s">
        <v>728</v>
      </c>
      <c r="B114" s="116" t="s">
        <v>824</v>
      </c>
      <c r="C114" s="116" t="s">
        <v>126</v>
      </c>
      <c r="D114" s="116" t="s">
        <v>824</v>
      </c>
      <c r="E114" s="117" t="s">
        <v>440</v>
      </c>
      <c r="F114" s="116" t="s">
        <v>824</v>
      </c>
      <c r="G114" s="116" t="s">
        <v>615</v>
      </c>
      <c r="H114" s="119" t="s">
        <v>824</v>
      </c>
      <c r="I114" s="119" t="s">
        <v>800</v>
      </c>
      <c r="J114" s="121" t="s">
        <v>823</v>
      </c>
      <c r="K114" s="122" t="s">
        <v>441</v>
      </c>
      <c r="L114" s="124" t="s">
        <v>823</v>
      </c>
      <c r="M114" s="125" t="s">
        <v>441</v>
      </c>
      <c r="N114" s="127" t="s">
        <v>177</v>
      </c>
      <c r="O114" s="127" t="s">
        <v>444</v>
      </c>
    </row>
    <row r="115" spans="1:15" x14ac:dyDescent="0.25">
      <c r="A115" s="4" t="s">
        <v>729</v>
      </c>
      <c r="B115" s="116" t="s">
        <v>824</v>
      </c>
      <c r="C115" s="116" t="s">
        <v>126</v>
      </c>
      <c r="D115" s="116" t="s">
        <v>824</v>
      </c>
      <c r="E115" s="117" t="s">
        <v>440</v>
      </c>
      <c r="F115" s="116" t="s">
        <v>824</v>
      </c>
      <c r="G115" s="116" t="s">
        <v>615</v>
      </c>
      <c r="H115" s="119" t="s">
        <v>824</v>
      </c>
      <c r="I115" s="119" t="s">
        <v>800</v>
      </c>
      <c r="J115" s="121" t="s">
        <v>823</v>
      </c>
      <c r="K115" s="122" t="s">
        <v>441</v>
      </c>
      <c r="L115" s="124" t="s">
        <v>823</v>
      </c>
      <c r="M115" s="125" t="s">
        <v>441</v>
      </c>
      <c r="N115" s="127" t="s">
        <v>177</v>
      </c>
      <c r="O115" s="127" t="s">
        <v>444</v>
      </c>
    </row>
    <row r="116" spans="1:15" x14ac:dyDescent="0.25">
      <c r="A116" s="4" t="s">
        <v>730</v>
      </c>
      <c r="B116" s="116" t="s">
        <v>824</v>
      </c>
      <c r="C116" s="116" t="s">
        <v>126</v>
      </c>
      <c r="D116" s="116" t="s">
        <v>824</v>
      </c>
      <c r="E116" s="117" t="s">
        <v>440</v>
      </c>
      <c r="F116" s="116" t="s">
        <v>824</v>
      </c>
      <c r="G116" s="116" t="s">
        <v>615</v>
      </c>
      <c r="H116" s="119" t="s">
        <v>824</v>
      </c>
      <c r="I116" s="119" t="s">
        <v>800</v>
      </c>
      <c r="J116" s="121" t="s">
        <v>823</v>
      </c>
      <c r="K116" s="122" t="s">
        <v>441</v>
      </c>
      <c r="L116" s="124" t="s">
        <v>823</v>
      </c>
      <c r="M116" s="125" t="s">
        <v>441</v>
      </c>
      <c r="N116" s="127" t="s">
        <v>177</v>
      </c>
      <c r="O116" s="127" t="s">
        <v>444</v>
      </c>
    </row>
    <row r="117" spans="1:15" x14ac:dyDescent="0.25">
      <c r="A117" s="4" t="s">
        <v>731</v>
      </c>
      <c r="B117" s="116" t="s">
        <v>824</v>
      </c>
      <c r="C117" s="116" t="s">
        <v>126</v>
      </c>
      <c r="D117" s="116" t="s">
        <v>824</v>
      </c>
      <c r="E117" s="117" t="s">
        <v>440</v>
      </c>
      <c r="F117" s="116" t="s">
        <v>824</v>
      </c>
      <c r="G117" s="116" t="s">
        <v>615</v>
      </c>
      <c r="H117" s="119" t="s">
        <v>824</v>
      </c>
      <c r="I117" s="119" t="s">
        <v>800</v>
      </c>
      <c r="J117" s="121" t="s">
        <v>823</v>
      </c>
      <c r="K117" s="122" t="s">
        <v>441</v>
      </c>
      <c r="L117" s="124" t="s">
        <v>823</v>
      </c>
      <c r="M117" s="125" t="s">
        <v>441</v>
      </c>
      <c r="N117" s="127" t="s">
        <v>177</v>
      </c>
      <c r="O117" s="127" t="s">
        <v>444</v>
      </c>
    </row>
    <row r="118" spans="1:15" x14ac:dyDescent="0.25">
      <c r="A118" s="4" t="s">
        <v>732</v>
      </c>
      <c r="B118" s="116" t="s">
        <v>824</v>
      </c>
      <c r="C118" s="116" t="s">
        <v>126</v>
      </c>
      <c r="D118" s="116" t="s">
        <v>824</v>
      </c>
      <c r="E118" s="117" t="s">
        <v>440</v>
      </c>
      <c r="F118" s="116" t="s">
        <v>824</v>
      </c>
      <c r="G118" s="116" t="s">
        <v>615</v>
      </c>
      <c r="H118" s="119" t="s">
        <v>824</v>
      </c>
      <c r="I118" s="119" t="s">
        <v>800</v>
      </c>
      <c r="J118" s="121" t="s">
        <v>823</v>
      </c>
      <c r="K118" s="122" t="s">
        <v>441</v>
      </c>
      <c r="L118" s="124" t="s">
        <v>823</v>
      </c>
      <c r="M118" s="125" t="s">
        <v>441</v>
      </c>
      <c r="N118" s="127" t="s">
        <v>177</v>
      </c>
      <c r="O118" s="127" t="s">
        <v>444</v>
      </c>
    </row>
    <row r="119" spans="1:15" x14ac:dyDescent="0.25">
      <c r="A119" s="4" t="s">
        <v>733</v>
      </c>
      <c r="B119" s="116" t="s">
        <v>824</v>
      </c>
      <c r="C119" s="116" t="s">
        <v>126</v>
      </c>
      <c r="D119" s="116" t="s">
        <v>824</v>
      </c>
      <c r="E119" s="117" t="s">
        <v>440</v>
      </c>
      <c r="F119" s="116" t="s">
        <v>824</v>
      </c>
      <c r="G119" s="116" t="s">
        <v>615</v>
      </c>
      <c r="H119" s="119" t="s">
        <v>824</v>
      </c>
      <c r="I119" s="119" t="s">
        <v>800</v>
      </c>
      <c r="J119" s="121" t="s">
        <v>823</v>
      </c>
      <c r="K119" s="122" t="s">
        <v>441</v>
      </c>
      <c r="L119" s="124" t="s">
        <v>823</v>
      </c>
      <c r="M119" s="125" t="s">
        <v>441</v>
      </c>
      <c r="N119" s="127" t="s">
        <v>177</v>
      </c>
      <c r="O119" s="127" t="s">
        <v>444</v>
      </c>
    </row>
    <row r="120" spans="1:15" x14ac:dyDescent="0.25">
      <c r="A120" s="4" t="s">
        <v>734</v>
      </c>
      <c r="B120" s="116" t="s">
        <v>824</v>
      </c>
      <c r="C120" s="116" t="s">
        <v>126</v>
      </c>
      <c r="D120" s="116" t="s">
        <v>824</v>
      </c>
      <c r="E120" s="117" t="s">
        <v>440</v>
      </c>
      <c r="F120" s="116" t="s">
        <v>824</v>
      </c>
      <c r="G120" s="116" t="s">
        <v>615</v>
      </c>
      <c r="H120" s="119" t="s">
        <v>824</v>
      </c>
      <c r="I120" s="119" t="s">
        <v>800</v>
      </c>
      <c r="J120" s="121" t="s">
        <v>823</v>
      </c>
      <c r="K120" s="122" t="s">
        <v>441</v>
      </c>
      <c r="L120" s="124" t="s">
        <v>823</v>
      </c>
      <c r="M120" s="125" t="s">
        <v>441</v>
      </c>
      <c r="N120" s="127" t="s">
        <v>177</v>
      </c>
      <c r="O120" s="127" t="s">
        <v>444</v>
      </c>
    </row>
    <row r="121" spans="1:15" x14ac:dyDescent="0.25">
      <c r="A121" s="4" t="s">
        <v>735</v>
      </c>
      <c r="B121" s="116" t="s">
        <v>824</v>
      </c>
      <c r="C121" s="116" t="s">
        <v>126</v>
      </c>
      <c r="D121" s="116" t="s">
        <v>824</v>
      </c>
      <c r="E121" s="117" t="s">
        <v>440</v>
      </c>
      <c r="F121" s="116" t="s">
        <v>824</v>
      </c>
      <c r="G121" s="116" t="s">
        <v>615</v>
      </c>
      <c r="H121" s="119" t="s">
        <v>824</v>
      </c>
      <c r="I121" s="119" t="s">
        <v>800</v>
      </c>
      <c r="J121" s="121" t="s">
        <v>823</v>
      </c>
      <c r="K121" s="122" t="s">
        <v>441</v>
      </c>
      <c r="L121" s="124" t="s">
        <v>823</v>
      </c>
      <c r="M121" s="125" t="s">
        <v>441</v>
      </c>
      <c r="N121" s="127" t="s">
        <v>177</v>
      </c>
      <c r="O121" s="127" t="s">
        <v>444</v>
      </c>
    </row>
    <row r="122" spans="1:15" x14ac:dyDescent="0.25">
      <c r="A122" s="4" t="s">
        <v>736</v>
      </c>
      <c r="B122" s="116" t="s">
        <v>824</v>
      </c>
      <c r="C122" s="116" t="s">
        <v>126</v>
      </c>
      <c r="D122" s="116" t="s">
        <v>824</v>
      </c>
      <c r="E122" s="117" t="s">
        <v>440</v>
      </c>
      <c r="F122" s="116" t="s">
        <v>824</v>
      </c>
      <c r="G122" s="116" t="s">
        <v>615</v>
      </c>
      <c r="H122" s="119" t="s">
        <v>824</v>
      </c>
      <c r="I122" s="119" t="s">
        <v>800</v>
      </c>
      <c r="J122" s="121" t="s">
        <v>823</v>
      </c>
      <c r="K122" s="122" t="s">
        <v>441</v>
      </c>
      <c r="L122" s="124" t="s">
        <v>823</v>
      </c>
      <c r="M122" s="125" t="s">
        <v>441</v>
      </c>
      <c r="N122" s="127" t="s">
        <v>177</v>
      </c>
      <c r="O122" s="127" t="s">
        <v>444</v>
      </c>
    </row>
    <row r="123" spans="1:15" x14ac:dyDescent="0.25">
      <c r="A123" s="4" t="s">
        <v>737</v>
      </c>
      <c r="B123" s="116" t="s">
        <v>824</v>
      </c>
      <c r="C123" s="116" t="s">
        <v>126</v>
      </c>
      <c r="D123" s="116" t="s">
        <v>824</v>
      </c>
      <c r="E123" s="117" t="s">
        <v>440</v>
      </c>
      <c r="F123" s="116" t="s">
        <v>824</v>
      </c>
      <c r="G123" s="116" t="s">
        <v>615</v>
      </c>
      <c r="H123" s="119" t="s">
        <v>824</v>
      </c>
      <c r="I123" s="119" t="s">
        <v>800</v>
      </c>
      <c r="J123" s="121" t="s">
        <v>823</v>
      </c>
      <c r="K123" s="122" t="s">
        <v>441</v>
      </c>
      <c r="L123" s="124" t="s">
        <v>823</v>
      </c>
      <c r="M123" s="125" t="s">
        <v>441</v>
      </c>
      <c r="N123" s="127" t="s">
        <v>177</v>
      </c>
      <c r="O123" s="127" t="s">
        <v>444</v>
      </c>
    </row>
    <row r="124" spans="1:15" x14ac:dyDescent="0.25">
      <c r="A124" s="4" t="s">
        <v>738</v>
      </c>
      <c r="B124" s="116" t="s">
        <v>824</v>
      </c>
      <c r="C124" s="116" t="s">
        <v>126</v>
      </c>
      <c r="D124" s="116" t="s">
        <v>824</v>
      </c>
      <c r="E124" s="117" t="s">
        <v>440</v>
      </c>
      <c r="F124" s="116" t="s">
        <v>824</v>
      </c>
      <c r="G124" s="116" t="s">
        <v>615</v>
      </c>
      <c r="H124" s="119" t="s">
        <v>824</v>
      </c>
      <c r="I124" s="119" t="s">
        <v>800</v>
      </c>
      <c r="J124" s="121" t="s">
        <v>823</v>
      </c>
      <c r="K124" s="122" t="s">
        <v>441</v>
      </c>
      <c r="L124" s="124" t="s">
        <v>823</v>
      </c>
      <c r="M124" s="125" t="s">
        <v>441</v>
      </c>
      <c r="N124" s="127" t="s">
        <v>177</v>
      </c>
      <c r="O124" s="127" t="s">
        <v>444</v>
      </c>
    </row>
    <row r="125" spans="1:15" x14ac:dyDescent="0.25">
      <c r="A125" s="4" t="s">
        <v>739</v>
      </c>
      <c r="B125" s="116" t="s">
        <v>824</v>
      </c>
      <c r="C125" s="116" t="s">
        <v>126</v>
      </c>
      <c r="D125" s="116" t="s">
        <v>824</v>
      </c>
      <c r="E125" s="117" t="s">
        <v>440</v>
      </c>
      <c r="F125" s="116" t="s">
        <v>824</v>
      </c>
      <c r="G125" s="116" t="s">
        <v>615</v>
      </c>
      <c r="H125" s="119" t="s">
        <v>824</v>
      </c>
      <c r="I125" s="119" t="s">
        <v>800</v>
      </c>
      <c r="J125" s="121" t="s">
        <v>823</v>
      </c>
      <c r="K125" s="122" t="s">
        <v>441</v>
      </c>
      <c r="L125" s="124" t="s">
        <v>823</v>
      </c>
      <c r="M125" s="125" t="s">
        <v>441</v>
      </c>
      <c r="N125" s="127" t="s">
        <v>177</v>
      </c>
      <c r="O125" s="127" t="s">
        <v>444</v>
      </c>
    </row>
    <row r="126" spans="1:15" x14ac:dyDescent="0.25">
      <c r="A126" s="4" t="s">
        <v>740</v>
      </c>
      <c r="B126" s="116" t="s">
        <v>824</v>
      </c>
      <c r="C126" s="116" t="s">
        <v>126</v>
      </c>
      <c r="D126" s="116" t="s">
        <v>824</v>
      </c>
      <c r="E126" s="117" t="s">
        <v>440</v>
      </c>
      <c r="F126" s="116" t="s">
        <v>824</v>
      </c>
      <c r="G126" s="116" t="s">
        <v>615</v>
      </c>
      <c r="H126" s="119" t="s">
        <v>824</v>
      </c>
      <c r="I126" s="119" t="s">
        <v>800</v>
      </c>
      <c r="J126" s="121" t="s">
        <v>823</v>
      </c>
      <c r="K126" s="122" t="s">
        <v>441</v>
      </c>
      <c r="L126" s="124" t="s">
        <v>823</v>
      </c>
      <c r="M126" s="125" t="s">
        <v>441</v>
      </c>
      <c r="N126" s="127" t="s">
        <v>177</v>
      </c>
      <c r="O126" s="127" t="s">
        <v>444</v>
      </c>
    </row>
    <row r="127" spans="1:15" x14ac:dyDescent="0.25">
      <c r="A127" s="4" t="s">
        <v>741</v>
      </c>
      <c r="B127" s="116" t="s">
        <v>824</v>
      </c>
      <c r="C127" s="116" t="s">
        <v>126</v>
      </c>
      <c r="D127" s="116" t="s">
        <v>824</v>
      </c>
      <c r="E127" s="117" t="s">
        <v>440</v>
      </c>
      <c r="F127" s="116" t="s">
        <v>824</v>
      </c>
      <c r="G127" s="116" t="s">
        <v>615</v>
      </c>
      <c r="H127" s="119" t="s">
        <v>824</v>
      </c>
      <c r="I127" s="119" t="s">
        <v>800</v>
      </c>
      <c r="J127" s="121" t="s">
        <v>823</v>
      </c>
      <c r="K127" s="122" t="s">
        <v>441</v>
      </c>
      <c r="L127" s="124" t="s">
        <v>823</v>
      </c>
      <c r="M127" s="125" t="s">
        <v>441</v>
      </c>
      <c r="N127" s="127" t="s">
        <v>177</v>
      </c>
      <c r="O127" s="127" t="s">
        <v>444</v>
      </c>
    </row>
    <row r="128" spans="1:15" x14ac:dyDescent="0.25">
      <c r="A128" s="4" t="s">
        <v>742</v>
      </c>
      <c r="B128" s="116" t="s">
        <v>824</v>
      </c>
      <c r="C128" s="116" t="s">
        <v>126</v>
      </c>
      <c r="D128" s="116" t="s">
        <v>824</v>
      </c>
      <c r="E128" s="117" t="s">
        <v>440</v>
      </c>
      <c r="F128" s="116" t="s">
        <v>824</v>
      </c>
      <c r="G128" s="116" t="s">
        <v>615</v>
      </c>
      <c r="H128" s="119" t="s">
        <v>824</v>
      </c>
      <c r="I128" s="119" t="s">
        <v>800</v>
      </c>
      <c r="J128" s="121" t="s">
        <v>823</v>
      </c>
      <c r="K128" s="122" t="s">
        <v>441</v>
      </c>
      <c r="L128" s="124" t="s">
        <v>823</v>
      </c>
      <c r="M128" s="125" t="s">
        <v>441</v>
      </c>
      <c r="N128" s="127" t="s">
        <v>177</v>
      </c>
      <c r="O128" s="127" t="s">
        <v>444</v>
      </c>
    </row>
    <row r="129" spans="1:15" x14ac:dyDescent="0.25">
      <c r="A129" s="4" t="s">
        <v>743</v>
      </c>
      <c r="B129" s="116" t="s">
        <v>824</v>
      </c>
      <c r="C129" s="116" t="s">
        <v>126</v>
      </c>
      <c r="D129" s="116" t="s">
        <v>824</v>
      </c>
      <c r="E129" s="117" t="s">
        <v>440</v>
      </c>
      <c r="F129" s="116" t="s">
        <v>824</v>
      </c>
      <c r="G129" s="116" t="s">
        <v>615</v>
      </c>
      <c r="H129" s="119" t="s">
        <v>824</v>
      </c>
      <c r="I129" s="119" t="s">
        <v>800</v>
      </c>
      <c r="J129" s="121" t="s">
        <v>823</v>
      </c>
      <c r="K129" s="122" t="s">
        <v>441</v>
      </c>
      <c r="L129" s="124" t="s">
        <v>823</v>
      </c>
      <c r="M129" s="125" t="s">
        <v>441</v>
      </c>
      <c r="N129" s="127" t="s">
        <v>177</v>
      </c>
      <c r="O129" s="127" t="s">
        <v>444</v>
      </c>
    </row>
    <row r="130" spans="1:15" x14ac:dyDescent="0.25">
      <c r="A130" s="4" t="s">
        <v>744</v>
      </c>
      <c r="B130" s="116" t="s">
        <v>824</v>
      </c>
      <c r="C130" s="116" t="s">
        <v>126</v>
      </c>
      <c r="D130" s="116" t="s">
        <v>824</v>
      </c>
      <c r="E130" s="117" t="s">
        <v>440</v>
      </c>
      <c r="F130" s="116" t="s">
        <v>824</v>
      </c>
      <c r="G130" s="116" t="s">
        <v>615</v>
      </c>
      <c r="H130" s="119" t="s">
        <v>824</v>
      </c>
      <c r="I130" s="119" t="s">
        <v>800</v>
      </c>
      <c r="J130" s="121" t="s">
        <v>823</v>
      </c>
      <c r="K130" s="122" t="s">
        <v>441</v>
      </c>
      <c r="L130" s="124" t="s">
        <v>823</v>
      </c>
      <c r="M130" s="125" t="s">
        <v>441</v>
      </c>
      <c r="N130" s="127" t="s">
        <v>177</v>
      </c>
      <c r="O130" s="127" t="s">
        <v>444</v>
      </c>
    </row>
    <row r="131" spans="1:15" x14ac:dyDescent="0.25">
      <c r="A131" s="4" t="s">
        <v>745</v>
      </c>
      <c r="B131" s="116" t="s">
        <v>824</v>
      </c>
      <c r="C131" s="116" t="s">
        <v>126</v>
      </c>
      <c r="D131" s="116" t="s">
        <v>824</v>
      </c>
      <c r="E131" s="117" t="s">
        <v>440</v>
      </c>
      <c r="F131" s="116" t="s">
        <v>824</v>
      </c>
      <c r="G131" s="116" t="s">
        <v>615</v>
      </c>
      <c r="H131" s="119" t="s">
        <v>824</v>
      </c>
      <c r="I131" s="119" t="s">
        <v>800</v>
      </c>
      <c r="J131" s="121" t="s">
        <v>823</v>
      </c>
      <c r="K131" s="122" t="s">
        <v>441</v>
      </c>
      <c r="L131" s="124" t="s">
        <v>823</v>
      </c>
      <c r="M131" s="125" t="s">
        <v>441</v>
      </c>
      <c r="N131" s="127" t="s">
        <v>177</v>
      </c>
      <c r="O131" s="127" t="s">
        <v>444</v>
      </c>
    </row>
    <row r="132" spans="1:15" x14ac:dyDescent="0.25">
      <c r="A132" s="4" t="s">
        <v>746</v>
      </c>
      <c r="B132" s="116" t="s">
        <v>824</v>
      </c>
      <c r="C132" s="116" t="s">
        <v>126</v>
      </c>
      <c r="D132" s="116" t="s">
        <v>824</v>
      </c>
      <c r="E132" s="117" t="s">
        <v>440</v>
      </c>
      <c r="F132" s="116" t="s">
        <v>824</v>
      </c>
      <c r="G132" s="116" t="s">
        <v>615</v>
      </c>
      <c r="H132" s="119" t="s">
        <v>824</v>
      </c>
      <c r="I132" s="119" t="s">
        <v>800</v>
      </c>
      <c r="J132" s="121" t="s">
        <v>823</v>
      </c>
      <c r="K132" s="122" t="s">
        <v>441</v>
      </c>
      <c r="L132" s="124" t="s">
        <v>823</v>
      </c>
      <c r="M132" s="125" t="s">
        <v>441</v>
      </c>
      <c r="N132" s="127" t="s">
        <v>177</v>
      </c>
      <c r="O132" s="127" t="s">
        <v>444</v>
      </c>
    </row>
    <row r="133" spans="1:15" x14ac:dyDescent="0.25">
      <c r="A133" s="4" t="s">
        <v>747</v>
      </c>
      <c r="B133" s="116" t="s">
        <v>824</v>
      </c>
      <c r="C133" s="116" t="s">
        <v>126</v>
      </c>
      <c r="D133" s="116" t="s">
        <v>824</v>
      </c>
      <c r="E133" s="117" t="s">
        <v>440</v>
      </c>
      <c r="F133" s="116" t="s">
        <v>824</v>
      </c>
      <c r="G133" s="116" t="s">
        <v>615</v>
      </c>
      <c r="H133" s="119" t="s">
        <v>824</v>
      </c>
      <c r="I133" s="119" t="s">
        <v>800</v>
      </c>
      <c r="J133" s="121" t="s">
        <v>823</v>
      </c>
      <c r="K133" s="122" t="s">
        <v>441</v>
      </c>
      <c r="L133" s="124" t="s">
        <v>823</v>
      </c>
      <c r="M133" s="125" t="s">
        <v>441</v>
      </c>
      <c r="N133" s="127" t="s">
        <v>177</v>
      </c>
      <c r="O133" s="127" t="s">
        <v>444</v>
      </c>
    </row>
    <row r="134" spans="1:15" x14ac:dyDescent="0.25">
      <c r="A134" s="4" t="s">
        <v>748</v>
      </c>
      <c r="B134" s="116" t="s">
        <v>824</v>
      </c>
      <c r="C134" s="116" t="s">
        <v>126</v>
      </c>
      <c r="D134" s="116" t="s">
        <v>824</v>
      </c>
      <c r="E134" s="117" t="s">
        <v>440</v>
      </c>
      <c r="F134" s="116" t="s">
        <v>824</v>
      </c>
      <c r="G134" s="116" t="s">
        <v>615</v>
      </c>
      <c r="H134" s="119" t="s">
        <v>824</v>
      </c>
      <c r="I134" s="119" t="s">
        <v>800</v>
      </c>
      <c r="J134" s="121" t="s">
        <v>823</v>
      </c>
      <c r="K134" s="122" t="s">
        <v>441</v>
      </c>
      <c r="L134" s="124" t="s">
        <v>823</v>
      </c>
      <c r="M134" s="125" t="s">
        <v>441</v>
      </c>
      <c r="N134" s="127" t="s">
        <v>177</v>
      </c>
      <c r="O134" s="127" t="s">
        <v>444</v>
      </c>
    </row>
    <row r="135" spans="1:15" x14ac:dyDescent="0.25">
      <c r="A135" s="4" t="s">
        <v>749</v>
      </c>
      <c r="B135" s="116" t="s">
        <v>824</v>
      </c>
      <c r="C135" s="116" t="s">
        <v>126</v>
      </c>
      <c r="D135" s="116" t="s">
        <v>824</v>
      </c>
      <c r="E135" s="117" t="s">
        <v>440</v>
      </c>
      <c r="F135" s="116" t="s">
        <v>824</v>
      </c>
      <c r="G135" s="116" t="s">
        <v>615</v>
      </c>
      <c r="H135" s="119" t="s">
        <v>824</v>
      </c>
      <c r="I135" s="119" t="s">
        <v>800</v>
      </c>
      <c r="J135" s="121" t="s">
        <v>823</v>
      </c>
      <c r="K135" s="122" t="s">
        <v>441</v>
      </c>
      <c r="L135" s="124" t="s">
        <v>823</v>
      </c>
      <c r="M135" s="125" t="s">
        <v>441</v>
      </c>
      <c r="N135" s="127" t="s">
        <v>177</v>
      </c>
      <c r="O135" s="127" t="s">
        <v>444</v>
      </c>
    </row>
    <row r="136" spans="1:15" x14ac:dyDescent="0.25">
      <c r="A136" s="4" t="s">
        <v>750</v>
      </c>
      <c r="B136" s="116" t="s">
        <v>824</v>
      </c>
      <c r="C136" s="116" t="s">
        <v>126</v>
      </c>
      <c r="D136" s="116" t="s">
        <v>824</v>
      </c>
      <c r="E136" s="117" t="s">
        <v>440</v>
      </c>
      <c r="F136" s="116" t="s">
        <v>824</v>
      </c>
      <c r="G136" s="116" t="s">
        <v>615</v>
      </c>
      <c r="H136" s="119" t="s">
        <v>824</v>
      </c>
      <c r="I136" s="119" t="s">
        <v>800</v>
      </c>
      <c r="J136" s="121" t="s">
        <v>823</v>
      </c>
      <c r="K136" s="122" t="s">
        <v>441</v>
      </c>
      <c r="L136" s="124" t="s">
        <v>823</v>
      </c>
      <c r="M136" s="125" t="s">
        <v>441</v>
      </c>
      <c r="N136" s="127" t="s">
        <v>177</v>
      </c>
      <c r="O136" s="127" t="s">
        <v>444</v>
      </c>
    </row>
    <row r="137" spans="1:15" x14ac:dyDescent="0.25">
      <c r="A137" s="4" t="s">
        <v>751</v>
      </c>
      <c r="B137" s="116" t="s">
        <v>824</v>
      </c>
      <c r="C137" s="116" t="s">
        <v>126</v>
      </c>
      <c r="D137" s="116" t="s">
        <v>824</v>
      </c>
      <c r="E137" s="117" t="s">
        <v>440</v>
      </c>
      <c r="F137" s="116" t="s">
        <v>824</v>
      </c>
      <c r="G137" s="116" t="s">
        <v>615</v>
      </c>
      <c r="H137" s="119" t="s">
        <v>824</v>
      </c>
      <c r="I137" s="119" t="s">
        <v>800</v>
      </c>
      <c r="J137" s="121" t="s">
        <v>823</v>
      </c>
      <c r="K137" s="122" t="s">
        <v>441</v>
      </c>
      <c r="L137" s="124" t="s">
        <v>823</v>
      </c>
      <c r="M137" s="125" t="s">
        <v>441</v>
      </c>
      <c r="N137" s="127" t="s">
        <v>177</v>
      </c>
      <c r="O137" s="127" t="s">
        <v>444</v>
      </c>
    </row>
    <row r="138" spans="1:15" x14ac:dyDescent="0.25">
      <c r="A138" s="4" t="s">
        <v>752</v>
      </c>
      <c r="B138" s="116" t="s">
        <v>824</v>
      </c>
      <c r="C138" s="116" t="s">
        <v>126</v>
      </c>
      <c r="D138" s="116" t="s">
        <v>824</v>
      </c>
      <c r="E138" s="117" t="s">
        <v>440</v>
      </c>
      <c r="F138" s="116" t="s">
        <v>824</v>
      </c>
      <c r="G138" s="116" t="s">
        <v>615</v>
      </c>
      <c r="H138" s="119" t="s">
        <v>824</v>
      </c>
      <c r="I138" s="119" t="s">
        <v>800</v>
      </c>
      <c r="J138" s="121" t="s">
        <v>823</v>
      </c>
      <c r="K138" s="122" t="s">
        <v>441</v>
      </c>
      <c r="L138" s="124" t="s">
        <v>823</v>
      </c>
      <c r="M138" s="125" t="s">
        <v>441</v>
      </c>
      <c r="N138" s="127" t="s">
        <v>177</v>
      </c>
      <c r="O138" s="127" t="s">
        <v>444</v>
      </c>
    </row>
    <row r="139" spans="1:15" x14ac:dyDescent="0.25">
      <c r="A139" s="4" t="s">
        <v>753</v>
      </c>
      <c r="B139" s="116" t="s">
        <v>824</v>
      </c>
      <c r="C139" s="116" t="s">
        <v>126</v>
      </c>
      <c r="D139" s="116" t="s">
        <v>824</v>
      </c>
      <c r="E139" s="117" t="s">
        <v>440</v>
      </c>
      <c r="F139" s="116" t="s">
        <v>824</v>
      </c>
      <c r="G139" s="116" t="s">
        <v>615</v>
      </c>
      <c r="H139" s="119" t="s">
        <v>824</v>
      </c>
      <c r="I139" s="119" t="s">
        <v>800</v>
      </c>
      <c r="J139" s="121" t="s">
        <v>823</v>
      </c>
      <c r="K139" s="122" t="s">
        <v>441</v>
      </c>
      <c r="L139" s="124" t="s">
        <v>823</v>
      </c>
      <c r="M139" s="125" t="s">
        <v>441</v>
      </c>
      <c r="N139" s="127" t="s">
        <v>177</v>
      </c>
      <c r="O139" s="127" t="s">
        <v>444</v>
      </c>
    </row>
    <row r="140" spans="1:15" x14ac:dyDescent="0.25">
      <c r="A140" s="4" t="s">
        <v>754</v>
      </c>
      <c r="B140" s="116" t="s">
        <v>824</v>
      </c>
      <c r="C140" s="116" t="s">
        <v>126</v>
      </c>
      <c r="D140" s="116" t="s">
        <v>824</v>
      </c>
      <c r="E140" s="117" t="s">
        <v>440</v>
      </c>
      <c r="F140" s="116" t="s">
        <v>824</v>
      </c>
      <c r="G140" s="116" t="s">
        <v>615</v>
      </c>
      <c r="H140" s="119" t="s">
        <v>824</v>
      </c>
      <c r="I140" s="119" t="s">
        <v>800</v>
      </c>
      <c r="J140" s="121" t="s">
        <v>823</v>
      </c>
      <c r="K140" s="122" t="s">
        <v>441</v>
      </c>
      <c r="L140" s="124" t="s">
        <v>823</v>
      </c>
      <c r="M140" s="125" t="s">
        <v>441</v>
      </c>
      <c r="N140" s="127" t="s">
        <v>177</v>
      </c>
      <c r="O140" s="127" t="s">
        <v>444</v>
      </c>
    </row>
    <row r="141" spans="1:15" x14ac:dyDescent="0.25">
      <c r="A141" s="4" t="s">
        <v>755</v>
      </c>
      <c r="B141" s="116" t="s">
        <v>824</v>
      </c>
      <c r="C141" s="116" t="s">
        <v>126</v>
      </c>
      <c r="D141" s="116" t="s">
        <v>824</v>
      </c>
      <c r="E141" s="117" t="s">
        <v>440</v>
      </c>
      <c r="F141" s="116" t="s">
        <v>824</v>
      </c>
      <c r="G141" s="116" t="s">
        <v>615</v>
      </c>
      <c r="H141" s="119" t="s">
        <v>824</v>
      </c>
      <c r="I141" s="119" t="s">
        <v>800</v>
      </c>
      <c r="J141" s="121" t="s">
        <v>823</v>
      </c>
      <c r="K141" s="122" t="s">
        <v>441</v>
      </c>
      <c r="L141" s="124" t="s">
        <v>823</v>
      </c>
      <c r="M141" s="125" t="s">
        <v>441</v>
      </c>
      <c r="N141" s="127" t="s">
        <v>177</v>
      </c>
      <c r="O141" s="127" t="s">
        <v>444</v>
      </c>
    </row>
    <row r="142" spans="1:15" x14ac:dyDescent="0.25">
      <c r="A142" s="4" t="s">
        <v>756</v>
      </c>
      <c r="B142" s="116" t="s">
        <v>824</v>
      </c>
      <c r="C142" s="116" t="s">
        <v>126</v>
      </c>
      <c r="D142" s="116" t="s">
        <v>824</v>
      </c>
      <c r="E142" s="117" t="s">
        <v>440</v>
      </c>
      <c r="F142" s="116" t="s">
        <v>824</v>
      </c>
      <c r="G142" s="116" t="s">
        <v>615</v>
      </c>
      <c r="H142" s="119" t="s">
        <v>824</v>
      </c>
      <c r="I142" s="119" t="s">
        <v>800</v>
      </c>
      <c r="J142" s="121" t="s">
        <v>823</v>
      </c>
      <c r="K142" s="122" t="s">
        <v>441</v>
      </c>
      <c r="L142" s="124" t="s">
        <v>823</v>
      </c>
      <c r="M142" s="125" t="s">
        <v>441</v>
      </c>
      <c r="N142" s="127" t="s">
        <v>177</v>
      </c>
      <c r="O142" s="127" t="s">
        <v>444</v>
      </c>
    </row>
    <row r="143" spans="1:15" x14ac:dyDescent="0.25">
      <c r="A143" s="4" t="s">
        <v>757</v>
      </c>
      <c r="B143" s="116" t="s">
        <v>824</v>
      </c>
      <c r="C143" s="116" t="s">
        <v>126</v>
      </c>
      <c r="D143" s="116" t="s">
        <v>824</v>
      </c>
      <c r="E143" s="117" t="s">
        <v>440</v>
      </c>
      <c r="F143" s="116" t="s">
        <v>824</v>
      </c>
      <c r="G143" s="116" t="s">
        <v>615</v>
      </c>
      <c r="H143" s="119" t="s">
        <v>824</v>
      </c>
      <c r="I143" s="119" t="s">
        <v>800</v>
      </c>
      <c r="J143" s="121" t="s">
        <v>823</v>
      </c>
      <c r="K143" s="122" t="s">
        <v>441</v>
      </c>
      <c r="L143" s="124" t="s">
        <v>823</v>
      </c>
      <c r="M143" s="125" t="s">
        <v>441</v>
      </c>
      <c r="N143" s="127" t="s">
        <v>177</v>
      </c>
      <c r="O143" s="127" t="s">
        <v>444</v>
      </c>
    </row>
    <row r="144" spans="1:15" x14ac:dyDescent="0.25">
      <c r="A144" s="4" t="s">
        <v>758</v>
      </c>
      <c r="B144" s="116" t="s">
        <v>824</v>
      </c>
      <c r="C144" s="116" t="s">
        <v>126</v>
      </c>
      <c r="D144" s="116" t="s">
        <v>824</v>
      </c>
      <c r="E144" s="117" t="s">
        <v>440</v>
      </c>
      <c r="F144" s="116" t="s">
        <v>824</v>
      </c>
      <c r="G144" s="116" t="s">
        <v>615</v>
      </c>
      <c r="H144" s="119" t="s">
        <v>824</v>
      </c>
      <c r="I144" s="119" t="s">
        <v>800</v>
      </c>
      <c r="J144" s="121" t="s">
        <v>823</v>
      </c>
      <c r="K144" s="122" t="s">
        <v>441</v>
      </c>
      <c r="L144" s="124" t="s">
        <v>823</v>
      </c>
      <c r="M144" s="125" t="s">
        <v>441</v>
      </c>
      <c r="N144" s="127" t="s">
        <v>177</v>
      </c>
      <c r="O144" s="127" t="s">
        <v>444</v>
      </c>
    </row>
    <row r="145" spans="1:15" x14ac:dyDescent="0.25">
      <c r="A145" s="4" t="s">
        <v>759</v>
      </c>
      <c r="B145" s="116" t="s">
        <v>824</v>
      </c>
      <c r="C145" s="116" t="s">
        <v>126</v>
      </c>
      <c r="D145" s="116" t="s">
        <v>824</v>
      </c>
      <c r="E145" s="117" t="s">
        <v>440</v>
      </c>
      <c r="F145" s="116" t="s">
        <v>824</v>
      </c>
      <c r="G145" s="116" t="s">
        <v>615</v>
      </c>
      <c r="H145" s="119" t="s">
        <v>824</v>
      </c>
      <c r="I145" s="119" t="s">
        <v>800</v>
      </c>
      <c r="J145" s="121" t="s">
        <v>823</v>
      </c>
      <c r="K145" s="122" t="s">
        <v>441</v>
      </c>
      <c r="L145" s="124" t="s">
        <v>823</v>
      </c>
      <c r="M145" s="125" t="s">
        <v>441</v>
      </c>
      <c r="N145" s="127" t="s">
        <v>177</v>
      </c>
      <c r="O145" s="127" t="s">
        <v>444</v>
      </c>
    </row>
    <row r="146" spans="1:15" x14ac:dyDescent="0.25">
      <c r="A146" s="4" t="s">
        <v>760</v>
      </c>
      <c r="B146" s="116" t="s">
        <v>824</v>
      </c>
      <c r="C146" s="116" t="s">
        <v>126</v>
      </c>
      <c r="D146" s="116" t="s">
        <v>824</v>
      </c>
      <c r="E146" s="117" t="s">
        <v>440</v>
      </c>
      <c r="F146" s="116" t="s">
        <v>824</v>
      </c>
      <c r="G146" s="116" t="s">
        <v>615</v>
      </c>
      <c r="H146" s="119" t="s">
        <v>824</v>
      </c>
      <c r="I146" s="119" t="s">
        <v>800</v>
      </c>
      <c r="J146" s="121" t="s">
        <v>823</v>
      </c>
      <c r="K146" s="122" t="s">
        <v>441</v>
      </c>
      <c r="L146" s="124" t="s">
        <v>823</v>
      </c>
      <c r="M146" s="125" t="s">
        <v>441</v>
      </c>
      <c r="N146" s="127" t="s">
        <v>177</v>
      </c>
      <c r="O146" s="127" t="s">
        <v>444</v>
      </c>
    </row>
    <row r="147" spans="1:15" x14ac:dyDescent="0.25">
      <c r="A147" s="4" t="s">
        <v>761</v>
      </c>
      <c r="B147" s="116" t="s">
        <v>824</v>
      </c>
      <c r="C147" s="116" t="s">
        <v>126</v>
      </c>
      <c r="D147" s="116" t="s">
        <v>824</v>
      </c>
      <c r="E147" s="117" t="s">
        <v>440</v>
      </c>
      <c r="F147" s="116" t="s">
        <v>824</v>
      </c>
      <c r="G147" s="116" t="s">
        <v>615</v>
      </c>
      <c r="H147" s="119" t="s">
        <v>824</v>
      </c>
      <c r="I147" s="119" t="s">
        <v>800</v>
      </c>
      <c r="J147" s="121" t="s">
        <v>823</v>
      </c>
      <c r="K147" s="122" t="s">
        <v>441</v>
      </c>
      <c r="L147" s="124" t="s">
        <v>823</v>
      </c>
      <c r="M147" s="125" t="s">
        <v>441</v>
      </c>
      <c r="N147" s="127" t="s">
        <v>177</v>
      </c>
      <c r="O147" s="127" t="s">
        <v>444</v>
      </c>
    </row>
    <row r="148" spans="1:15" x14ac:dyDescent="0.25">
      <c r="A148" s="4" t="s">
        <v>762</v>
      </c>
      <c r="B148" s="116" t="s">
        <v>824</v>
      </c>
      <c r="C148" s="116" t="s">
        <v>126</v>
      </c>
      <c r="D148" s="116" t="s">
        <v>824</v>
      </c>
      <c r="E148" s="117" t="s">
        <v>440</v>
      </c>
      <c r="F148" s="116" t="s">
        <v>824</v>
      </c>
      <c r="G148" s="116" t="s">
        <v>615</v>
      </c>
      <c r="H148" s="119" t="s">
        <v>824</v>
      </c>
      <c r="I148" s="119" t="s">
        <v>800</v>
      </c>
      <c r="J148" s="121" t="s">
        <v>823</v>
      </c>
      <c r="K148" s="122" t="s">
        <v>441</v>
      </c>
      <c r="L148" s="124" t="s">
        <v>823</v>
      </c>
      <c r="M148" s="125" t="s">
        <v>441</v>
      </c>
      <c r="N148" s="127" t="s">
        <v>177</v>
      </c>
      <c r="O148" s="127" t="s">
        <v>444</v>
      </c>
    </row>
    <row r="149" spans="1:15" x14ac:dyDescent="0.25">
      <c r="A149" s="4" t="s">
        <v>763</v>
      </c>
      <c r="B149" s="116" t="s">
        <v>824</v>
      </c>
      <c r="C149" s="116" t="s">
        <v>126</v>
      </c>
      <c r="D149" s="116" t="s">
        <v>824</v>
      </c>
      <c r="E149" s="117" t="s">
        <v>440</v>
      </c>
      <c r="F149" s="116" t="s">
        <v>824</v>
      </c>
      <c r="G149" s="116" t="s">
        <v>615</v>
      </c>
      <c r="H149" s="119" t="s">
        <v>824</v>
      </c>
      <c r="I149" s="119" t="s">
        <v>800</v>
      </c>
      <c r="J149" s="121" t="s">
        <v>823</v>
      </c>
      <c r="K149" s="122" t="s">
        <v>441</v>
      </c>
      <c r="L149" s="124" t="s">
        <v>823</v>
      </c>
      <c r="M149" s="125" t="s">
        <v>441</v>
      </c>
      <c r="N149" s="127" t="s">
        <v>177</v>
      </c>
      <c r="O149" s="127" t="s">
        <v>444</v>
      </c>
    </row>
    <row r="150" spans="1:15" x14ac:dyDescent="0.25">
      <c r="A150" s="4" t="s">
        <v>764</v>
      </c>
      <c r="B150" s="116" t="s">
        <v>824</v>
      </c>
      <c r="C150" s="116" t="s">
        <v>126</v>
      </c>
      <c r="D150" s="116" t="s">
        <v>824</v>
      </c>
      <c r="E150" s="117" t="s">
        <v>440</v>
      </c>
      <c r="F150" s="116" t="s">
        <v>824</v>
      </c>
      <c r="G150" s="116" t="s">
        <v>615</v>
      </c>
      <c r="H150" s="119" t="s">
        <v>824</v>
      </c>
      <c r="I150" s="119" t="s">
        <v>800</v>
      </c>
      <c r="J150" s="121" t="s">
        <v>823</v>
      </c>
      <c r="K150" s="122" t="s">
        <v>441</v>
      </c>
      <c r="L150" s="124" t="s">
        <v>823</v>
      </c>
      <c r="M150" s="125" t="s">
        <v>441</v>
      </c>
      <c r="N150" s="127" t="s">
        <v>177</v>
      </c>
      <c r="O150" s="127" t="s">
        <v>444</v>
      </c>
    </row>
    <row r="151" spans="1:15" x14ac:dyDescent="0.25">
      <c r="A151" s="4" t="s">
        <v>765</v>
      </c>
      <c r="B151" s="116" t="s">
        <v>824</v>
      </c>
      <c r="C151" s="116" t="s">
        <v>126</v>
      </c>
      <c r="D151" s="116" t="s">
        <v>824</v>
      </c>
      <c r="E151" s="117" t="s">
        <v>440</v>
      </c>
      <c r="F151" s="116" t="s">
        <v>824</v>
      </c>
      <c r="G151" s="116" t="s">
        <v>615</v>
      </c>
      <c r="H151" s="119" t="s">
        <v>824</v>
      </c>
      <c r="I151" s="119" t="s">
        <v>800</v>
      </c>
      <c r="J151" s="121" t="s">
        <v>823</v>
      </c>
      <c r="K151" s="122" t="s">
        <v>441</v>
      </c>
      <c r="L151" s="124" t="s">
        <v>823</v>
      </c>
      <c r="M151" s="125" t="s">
        <v>441</v>
      </c>
      <c r="N151" s="127" t="s">
        <v>177</v>
      </c>
      <c r="O151" s="127" t="s">
        <v>444</v>
      </c>
    </row>
    <row r="152" spans="1:15" x14ac:dyDescent="0.25">
      <c r="A152" s="4" t="s">
        <v>766</v>
      </c>
      <c r="B152" s="116" t="s">
        <v>824</v>
      </c>
      <c r="C152" s="116" t="s">
        <v>126</v>
      </c>
      <c r="D152" s="116" t="s">
        <v>824</v>
      </c>
      <c r="E152" s="117" t="s">
        <v>440</v>
      </c>
      <c r="F152" s="116" t="s">
        <v>824</v>
      </c>
      <c r="G152" s="116" t="s">
        <v>615</v>
      </c>
      <c r="H152" s="119" t="s">
        <v>824</v>
      </c>
      <c r="I152" s="119" t="s">
        <v>800</v>
      </c>
      <c r="J152" s="121" t="s">
        <v>823</v>
      </c>
      <c r="K152" s="122" t="s">
        <v>441</v>
      </c>
      <c r="L152" s="124" t="s">
        <v>823</v>
      </c>
      <c r="M152" s="125" t="s">
        <v>441</v>
      </c>
      <c r="N152" s="127" t="s">
        <v>177</v>
      </c>
      <c r="O152" s="127" t="s">
        <v>444</v>
      </c>
    </row>
    <row r="153" spans="1:15" x14ac:dyDescent="0.25">
      <c r="A153" s="4" t="s">
        <v>767</v>
      </c>
      <c r="B153" s="116" t="s">
        <v>824</v>
      </c>
      <c r="C153" s="116" t="s">
        <v>126</v>
      </c>
      <c r="D153" s="116" t="s">
        <v>824</v>
      </c>
      <c r="E153" s="117" t="s">
        <v>440</v>
      </c>
      <c r="F153" s="116" t="s">
        <v>824</v>
      </c>
      <c r="G153" s="116" t="s">
        <v>615</v>
      </c>
      <c r="H153" s="119" t="s">
        <v>824</v>
      </c>
      <c r="I153" s="119" t="s">
        <v>800</v>
      </c>
      <c r="J153" s="121" t="s">
        <v>823</v>
      </c>
      <c r="K153" s="122" t="s">
        <v>441</v>
      </c>
      <c r="L153" s="124" t="s">
        <v>823</v>
      </c>
      <c r="M153" s="125" t="s">
        <v>441</v>
      </c>
      <c r="N153" s="127" t="s">
        <v>177</v>
      </c>
      <c r="O153" s="127" t="s">
        <v>444</v>
      </c>
    </row>
    <row r="154" spans="1:15" x14ac:dyDescent="0.25">
      <c r="A154" s="4" t="s">
        <v>768</v>
      </c>
      <c r="B154" s="116" t="s">
        <v>824</v>
      </c>
      <c r="C154" s="116" t="s">
        <v>126</v>
      </c>
      <c r="D154" s="116" t="s">
        <v>824</v>
      </c>
      <c r="E154" s="117" t="s">
        <v>440</v>
      </c>
      <c r="F154" s="116" t="s">
        <v>824</v>
      </c>
      <c r="G154" s="116" t="s">
        <v>615</v>
      </c>
      <c r="H154" s="119" t="s">
        <v>824</v>
      </c>
      <c r="I154" s="119" t="s">
        <v>800</v>
      </c>
      <c r="J154" s="121" t="s">
        <v>823</v>
      </c>
      <c r="K154" s="122" t="s">
        <v>441</v>
      </c>
      <c r="L154" s="124" t="s">
        <v>823</v>
      </c>
      <c r="M154" s="125" t="s">
        <v>441</v>
      </c>
      <c r="N154" s="127" t="s">
        <v>177</v>
      </c>
      <c r="O154" s="127" t="s">
        <v>444</v>
      </c>
    </row>
    <row r="155" spans="1:15" x14ac:dyDescent="0.25">
      <c r="A155" s="4" t="s">
        <v>769</v>
      </c>
      <c r="B155" s="116" t="s">
        <v>824</v>
      </c>
      <c r="C155" s="116" t="s">
        <v>126</v>
      </c>
      <c r="D155" s="116" t="s">
        <v>824</v>
      </c>
      <c r="E155" s="117" t="s">
        <v>440</v>
      </c>
      <c r="F155" s="116" t="s">
        <v>824</v>
      </c>
      <c r="G155" s="116" t="s">
        <v>615</v>
      </c>
      <c r="H155" s="119" t="s">
        <v>824</v>
      </c>
      <c r="I155" s="119" t="s">
        <v>800</v>
      </c>
      <c r="J155" s="121" t="s">
        <v>823</v>
      </c>
      <c r="K155" s="122" t="s">
        <v>441</v>
      </c>
      <c r="L155" s="124" t="s">
        <v>823</v>
      </c>
      <c r="M155" s="125" t="s">
        <v>441</v>
      </c>
      <c r="N155" s="127" t="s">
        <v>177</v>
      </c>
      <c r="O155" s="127" t="s">
        <v>444</v>
      </c>
    </row>
    <row r="156" spans="1:15" x14ac:dyDescent="0.25">
      <c r="A156" s="4" t="s">
        <v>770</v>
      </c>
      <c r="B156" s="116" t="s">
        <v>824</v>
      </c>
      <c r="C156" s="116" t="s">
        <v>126</v>
      </c>
      <c r="D156" s="116" t="s">
        <v>824</v>
      </c>
      <c r="E156" s="117" t="s">
        <v>440</v>
      </c>
      <c r="F156" s="116" t="s">
        <v>824</v>
      </c>
      <c r="G156" s="116" t="s">
        <v>615</v>
      </c>
      <c r="H156" s="119" t="s">
        <v>824</v>
      </c>
      <c r="I156" s="119" t="s">
        <v>800</v>
      </c>
      <c r="J156" s="121" t="s">
        <v>823</v>
      </c>
      <c r="K156" s="122" t="s">
        <v>441</v>
      </c>
      <c r="L156" s="124" t="s">
        <v>823</v>
      </c>
      <c r="M156" s="125" t="s">
        <v>441</v>
      </c>
      <c r="N156" s="127" t="s">
        <v>177</v>
      </c>
      <c r="O156" s="127" t="s">
        <v>444</v>
      </c>
    </row>
    <row r="157" spans="1:15" x14ac:dyDescent="0.25">
      <c r="A157" s="4" t="s">
        <v>771</v>
      </c>
      <c r="B157" s="116" t="s">
        <v>824</v>
      </c>
      <c r="C157" s="116" t="s">
        <v>126</v>
      </c>
      <c r="D157" s="116" t="s">
        <v>824</v>
      </c>
      <c r="E157" s="117" t="s">
        <v>440</v>
      </c>
      <c r="F157" s="116" t="s">
        <v>824</v>
      </c>
      <c r="G157" s="116" t="s">
        <v>615</v>
      </c>
      <c r="H157" s="119" t="s">
        <v>824</v>
      </c>
      <c r="I157" s="119" t="s">
        <v>800</v>
      </c>
      <c r="J157" s="121" t="s">
        <v>823</v>
      </c>
      <c r="K157" s="122" t="s">
        <v>441</v>
      </c>
      <c r="L157" s="124" t="s">
        <v>823</v>
      </c>
      <c r="M157" s="125" t="s">
        <v>441</v>
      </c>
      <c r="N157" s="127" t="s">
        <v>177</v>
      </c>
      <c r="O157" s="127" t="s">
        <v>444</v>
      </c>
    </row>
    <row r="158" spans="1:15" x14ac:dyDescent="0.25">
      <c r="A158" s="4" t="s">
        <v>772</v>
      </c>
      <c r="B158" s="116" t="s">
        <v>824</v>
      </c>
      <c r="C158" s="116" t="s">
        <v>126</v>
      </c>
      <c r="D158" s="116" t="s">
        <v>824</v>
      </c>
      <c r="E158" s="117" t="s">
        <v>440</v>
      </c>
      <c r="F158" s="116" t="s">
        <v>824</v>
      </c>
      <c r="G158" s="116" t="s">
        <v>615</v>
      </c>
      <c r="H158" s="119" t="s">
        <v>824</v>
      </c>
      <c r="I158" s="119" t="s">
        <v>800</v>
      </c>
      <c r="J158" s="121" t="s">
        <v>823</v>
      </c>
      <c r="K158" s="122" t="s">
        <v>441</v>
      </c>
      <c r="L158" s="124" t="s">
        <v>823</v>
      </c>
      <c r="M158" s="125" t="s">
        <v>441</v>
      </c>
      <c r="N158" s="127" t="s">
        <v>177</v>
      </c>
      <c r="O158" s="127" t="s">
        <v>444</v>
      </c>
    </row>
    <row r="159" spans="1:15" x14ac:dyDescent="0.25">
      <c r="A159" s="4" t="s">
        <v>773</v>
      </c>
      <c r="B159" s="116" t="s">
        <v>824</v>
      </c>
      <c r="C159" s="116" t="s">
        <v>126</v>
      </c>
      <c r="D159" s="116" t="s">
        <v>824</v>
      </c>
      <c r="E159" s="117" t="s">
        <v>440</v>
      </c>
      <c r="F159" s="116" t="s">
        <v>824</v>
      </c>
      <c r="G159" s="116" t="s">
        <v>615</v>
      </c>
      <c r="H159" s="119" t="s">
        <v>824</v>
      </c>
      <c r="I159" s="119" t="s">
        <v>800</v>
      </c>
      <c r="J159" s="121" t="s">
        <v>823</v>
      </c>
      <c r="K159" s="122" t="s">
        <v>441</v>
      </c>
      <c r="L159" s="124" t="s">
        <v>823</v>
      </c>
      <c r="M159" s="125" t="s">
        <v>441</v>
      </c>
      <c r="N159" s="127" t="s">
        <v>177</v>
      </c>
      <c r="O159" s="127" t="s">
        <v>444</v>
      </c>
    </row>
    <row r="160" spans="1:15" x14ac:dyDescent="0.25">
      <c r="A160" s="4" t="s">
        <v>774</v>
      </c>
      <c r="B160" s="116" t="s">
        <v>824</v>
      </c>
      <c r="C160" s="116" t="s">
        <v>126</v>
      </c>
      <c r="D160" s="116" t="s">
        <v>824</v>
      </c>
      <c r="E160" s="117" t="s">
        <v>440</v>
      </c>
      <c r="F160" s="116" t="s">
        <v>824</v>
      </c>
      <c r="G160" s="116" t="s">
        <v>615</v>
      </c>
      <c r="H160" s="119" t="s">
        <v>824</v>
      </c>
      <c r="I160" s="119" t="s">
        <v>800</v>
      </c>
      <c r="J160" s="121" t="s">
        <v>823</v>
      </c>
      <c r="K160" s="122" t="s">
        <v>441</v>
      </c>
      <c r="L160" s="124" t="s">
        <v>823</v>
      </c>
      <c r="M160" s="125" t="s">
        <v>441</v>
      </c>
      <c r="N160" s="127" t="s">
        <v>177</v>
      </c>
      <c r="O160" s="127" t="s">
        <v>444</v>
      </c>
    </row>
    <row r="161" spans="1:15" x14ac:dyDescent="0.25">
      <c r="A161" s="4" t="s">
        <v>775</v>
      </c>
      <c r="B161" s="116" t="s">
        <v>824</v>
      </c>
      <c r="C161" s="116" t="s">
        <v>126</v>
      </c>
      <c r="D161" s="116" t="s">
        <v>824</v>
      </c>
      <c r="E161" s="117" t="s">
        <v>440</v>
      </c>
      <c r="F161" s="116" t="s">
        <v>824</v>
      </c>
      <c r="G161" s="116" t="s">
        <v>615</v>
      </c>
      <c r="H161" s="119" t="s">
        <v>824</v>
      </c>
      <c r="I161" s="119" t="s">
        <v>800</v>
      </c>
      <c r="J161" s="121" t="s">
        <v>823</v>
      </c>
      <c r="K161" s="122" t="s">
        <v>441</v>
      </c>
      <c r="L161" s="124" t="s">
        <v>823</v>
      </c>
      <c r="M161" s="125" t="s">
        <v>441</v>
      </c>
      <c r="N161" s="127" t="s">
        <v>177</v>
      </c>
      <c r="O161" s="127" t="s">
        <v>444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BB6483-8531-4834-A54F-DAAC8D7CEEAC}">
          <x14:formula1>
            <xm:f>'DB Config'!$O$2:$O$9</xm:f>
          </x14:formula1>
          <xm:sqref>C2:C161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07CFE-F119-4177-89B2-C0F6EDB7E96C}">
  <dimension ref="A1:AW161"/>
  <sheetViews>
    <sheetView showGridLines="0" workbookViewId="0"/>
  </sheetViews>
  <sheetFormatPr defaultRowHeight="15" x14ac:dyDescent="0.25"/>
  <cols>
    <col min="1" max="1" width="91.85546875" style="16" bestFit="1" customWidth="1" collapsed="1"/>
    <col min="2" max="2" width="47.5703125" style="20" bestFit="1" customWidth="1" collapsed="1"/>
    <col min="3" max="3" width="35.5703125" style="20" bestFit="1" customWidth="1" collapsed="1"/>
    <col min="4" max="4" width="50.85546875" style="20" bestFit="1" customWidth="1" collapsed="1"/>
    <col min="5" max="5" width="18.28515625" style="20" bestFit="1" customWidth="1" collapsed="1"/>
    <col min="6" max="6" width="16.85546875" style="20" bestFit="1" customWidth="1" collapsed="1"/>
    <col min="7" max="7" width="18.42578125" style="20" bestFit="1" customWidth="1" collapsed="1"/>
    <col min="8" max="8" width="12" style="20" bestFit="1" customWidth="1" collapsed="1"/>
    <col min="9" max="9" width="12.140625" style="20" bestFit="1" customWidth="1" collapsed="1"/>
    <col min="10" max="10" width="20.28515625" style="20" bestFit="1" customWidth="1" collapsed="1"/>
    <col min="11" max="11" width="23.85546875" style="20" bestFit="1" customWidth="1" collapsed="1"/>
    <col min="12" max="12" width="16.7109375" style="20" bestFit="1" customWidth="1" collapsed="1"/>
    <col min="13" max="13" width="14.7109375" style="20" bestFit="1" customWidth="1" collapsed="1"/>
    <col min="14" max="14" width="17" style="20" bestFit="1" customWidth="1" collapsed="1"/>
    <col min="15" max="15" width="13.5703125" style="20" bestFit="1" customWidth="1" collapsed="1"/>
    <col min="16" max="16" width="41.85546875" style="18" bestFit="1" customWidth="1" collapsed="1"/>
    <col min="17" max="17" width="48.28515625" style="18" bestFit="1" customWidth="1" collapsed="1"/>
    <col min="18" max="18" width="33.85546875" style="18" bestFit="1" customWidth="1" collapsed="1"/>
    <col min="19" max="19" width="19.42578125" style="18" bestFit="1" customWidth="1" collapsed="1"/>
    <col min="20" max="20" width="41.85546875" style="18" bestFit="1" customWidth="1" collapsed="1"/>
    <col min="21" max="21" width="14.42578125" style="18" bestFit="1" customWidth="1" collapsed="1"/>
    <col min="22" max="22" width="33.85546875" style="18" bestFit="1" customWidth="1" collapsed="1"/>
    <col min="23" max="23" width="14.7109375" style="18" bestFit="1" customWidth="1" collapsed="1"/>
    <col min="24" max="24" width="9.140625" style="18" bestFit="1" customWidth="1" collapsed="1"/>
    <col min="25" max="25" width="13.85546875" style="18" bestFit="1" customWidth="1" collapsed="1"/>
    <col min="26" max="26" width="13.140625" style="18" bestFit="1" customWidth="1" collapsed="1"/>
    <col min="27" max="27" width="20" style="18" bestFit="1" customWidth="1" collapsed="1"/>
    <col min="28" max="28" width="21.140625" style="18" bestFit="1" customWidth="1" collapsed="1"/>
    <col min="29" max="29" width="22.5703125" style="18" bestFit="1" customWidth="1" collapsed="1"/>
    <col min="30" max="30" width="13.5703125" style="18" bestFit="1" customWidth="1" collapsed="1"/>
    <col min="31" max="31" width="18.140625" style="18" bestFit="1" customWidth="1" collapsed="1"/>
    <col min="32" max="32" width="31.85546875" style="100" bestFit="1" customWidth="1" collapsed="1"/>
    <col min="33" max="33" width="23.42578125" style="100" bestFit="1" customWidth="1" collapsed="1"/>
    <col min="34" max="34" width="17.85546875" style="100" bestFit="1" customWidth="1" collapsed="1"/>
    <col min="35" max="35" width="23.28515625" style="100" bestFit="1" customWidth="1" collapsed="1"/>
    <col min="36" max="36" width="16.5703125" style="100" bestFit="1" customWidth="1" collapsed="1"/>
    <col min="37" max="37" width="19.7109375" style="100" bestFit="1" customWidth="1" collapsed="1"/>
    <col min="38" max="38" width="18.5703125" style="100" bestFit="1" customWidth="1" collapsed="1"/>
    <col min="39" max="39" width="18" style="100" bestFit="1" customWidth="1" collapsed="1"/>
    <col min="40" max="40" width="20.85546875" style="100" bestFit="1" customWidth="1" collapsed="1"/>
    <col min="41" max="41" width="20.5703125" style="100" bestFit="1" customWidth="1" collapsed="1"/>
    <col min="42" max="42" width="26.140625" style="100" bestFit="1" customWidth="1" collapsed="1"/>
    <col min="43" max="43" width="20.42578125" style="100" bestFit="1" customWidth="1" collapsed="1"/>
    <col min="44" max="44" width="19.28515625" bestFit="1" customWidth="1" collapsed="1"/>
    <col min="45" max="45" width="14.85546875" bestFit="1" customWidth="1" collapsed="1"/>
    <col min="46" max="46" width="25.140625" bestFit="1" customWidth="1" collapsed="1"/>
    <col min="47" max="47" width="25.85546875" bestFit="1" customWidth="1" collapsed="1"/>
    <col min="48" max="48" width="21.42578125" bestFit="1" customWidth="1" collapsed="1"/>
    <col min="49" max="49" width="43.7109375" bestFit="1" customWidth="1" collapsed="1"/>
  </cols>
  <sheetData>
    <row r="1" spans="1:49" s="97" customFormat="1" x14ac:dyDescent="0.25">
      <c r="A1" s="95" t="s">
        <v>2</v>
      </c>
      <c r="B1" s="95" t="s">
        <v>451</v>
      </c>
      <c r="C1" s="96" t="s">
        <v>450</v>
      </c>
      <c r="D1" s="96" t="s">
        <v>449</v>
      </c>
      <c r="E1" s="96" t="s">
        <v>452</v>
      </c>
      <c r="F1" s="96" t="s">
        <v>453</v>
      </c>
      <c r="G1" s="96" t="s">
        <v>454</v>
      </c>
      <c r="H1" s="96" t="s">
        <v>465</v>
      </c>
      <c r="I1" s="96" t="s">
        <v>466</v>
      </c>
      <c r="J1" s="96" t="s">
        <v>467</v>
      </c>
      <c r="K1" s="96" t="s">
        <v>468</v>
      </c>
      <c r="L1" s="96" t="s">
        <v>469</v>
      </c>
      <c r="M1" s="96" t="s">
        <v>470</v>
      </c>
      <c r="N1" s="96" t="s">
        <v>471</v>
      </c>
      <c r="O1" s="96" t="s">
        <v>472</v>
      </c>
      <c r="P1" s="96" t="s">
        <v>484</v>
      </c>
      <c r="Q1" s="96" t="s">
        <v>479</v>
      </c>
      <c r="R1" s="96" t="s">
        <v>478</v>
      </c>
      <c r="S1" s="96" t="s">
        <v>485</v>
      </c>
      <c r="T1" s="96" t="s">
        <v>473</v>
      </c>
      <c r="U1" s="96" t="s">
        <v>477</v>
      </c>
      <c r="V1" s="96" t="s">
        <v>486</v>
      </c>
      <c r="W1" s="97" t="s">
        <v>487</v>
      </c>
      <c r="X1" s="97" t="s">
        <v>488</v>
      </c>
      <c r="Y1" s="97" t="s">
        <v>490</v>
      </c>
      <c r="Z1" s="97" t="s">
        <v>491</v>
      </c>
      <c r="AA1" s="97" t="s">
        <v>492</v>
      </c>
      <c r="AB1" s="97" t="s">
        <v>493</v>
      </c>
      <c r="AC1" s="97" t="s">
        <v>494</v>
      </c>
      <c r="AD1" s="97" t="s">
        <v>495</v>
      </c>
      <c r="AE1" s="97" t="s">
        <v>496</v>
      </c>
      <c r="AF1" s="97" t="s">
        <v>594</v>
      </c>
      <c r="AG1" s="97" t="s">
        <v>597</v>
      </c>
      <c r="AH1" s="97" t="s">
        <v>598</v>
      </c>
      <c r="AI1" s="97" t="s">
        <v>599</v>
      </c>
      <c r="AJ1" s="97" t="s">
        <v>600</v>
      </c>
      <c r="AK1" s="97" t="s">
        <v>601</v>
      </c>
      <c r="AL1" s="97" t="s">
        <v>602</v>
      </c>
      <c r="AM1" s="97" t="s">
        <v>603</v>
      </c>
      <c r="AN1" s="97" t="s">
        <v>604</v>
      </c>
      <c r="AO1" s="97" t="s">
        <v>605</v>
      </c>
      <c r="AP1" s="97" t="s">
        <v>606</v>
      </c>
      <c r="AQ1" s="97" t="s">
        <v>607</v>
      </c>
      <c r="AR1" s="97" t="s">
        <v>171</v>
      </c>
      <c r="AS1" s="97" t="s">
        <v>172</v>
      </c>
      <c r="AT1" s="97" t="s">
        <v>445</v>
      </c>
      <c r="AU1" s="97" t="s">
        <v>447</v>
      </c>
      <c r="AV1" s="97" t="s">
        <v>170</v>
      </c>
      <c r="AW1" s="97" t="s">
        <v>169</v>
      </c>
    </row>
    <row r="2" spans="1:49" x14ac:dyDescent="0.25">
      <c r="A2" s="4" t="s">
        <v>616</v>
      </c>
      <c r="B2" s="19" t="s">
        <v>168</v>
      </c>
      <c r="C2" s="40" t="s">
        <v>474</v>
      </c>
      <c r="D2" s="40" t="s">
        <v>489</v>
      </c>
      <c r="E2" s="40" t="s">
        <v>132</v>
      </c>
      <c r="F2" s="40" t="s">
        <v>455</v>
      </c>
      <c r="G2" s="40" t="s">
        <v>456</v>
      </c>
      <c r="H2" s="40" t="s">
        <v>461</v>
      </c>
      <c r="I2" s="41">
        <f ca="1">TODAY()</f>
        <v>44326</v>
      </c>
      <c r="J2" s="41">
        <f ca="1">I2</f>
        <v>44326</v>
      </c>
      <c r="K2" s="40" t="s">
        <v>462</v>
      </c>
      <c r="L2" s="40"/>
      <c r="M2" s="40" t="s">
        <v>463</v>
      </c>
      <c r="N2" s="40"/>
      <c r="O2" s="40" t="s">
        <v>464</v>
      </c>
      <c r="P2" s="30" t="s">
        <v>475</v>
      </c>
      <c r="Q2" s="30" t="s">
        <v>476</v>
      </c>
      <c r="R2" s="30" t="s">
        <v>480</v>
      </c>
      <c r="S2" s="42">
        <f ca="1">TODAY()+1</f>
        <v>44327</v>
      </c>
      <c r="T2" s="30" t="str">
        <f>P2</f>
        <v>New Conitgency Title Created By Automation</v>
      </c>
      <c r="U2" s="42">
        <f ca="1">S2</f>
        <v>44327</v>
      </c>
      <c r="V2" s="30" t="str">
        <f>R2</f>
        <v>Change policy retroactively</v>
      </c>
      <c r="W2" s="30" t="s">
        <v>461</v>
      </c>
      <c r="X2" s="30"/>
      <c r="Y2" s="30" t="s">
        <v>497</v>
      </c>
      <c r="Z2" s="30">
        <v>123456790</v>
      </c>
      <c r="AA2" s="42">
        <f ca="1">TODAY()-367</f>
        <v>43959</v>
      </c>
      <c r="AB2" s="42">
        <f ca="1">AA2+1</f>
        <v>43960</v>
      </c>
      <c r="AC2" s="30">
        <v>2000</v>
      </c>
      <c r="AD2" s="30">
        <v>100</v>
      </c>
      <c r="AE2" s="30">
        <v>100</v>
      </c>
      <c r="AF2" s="98" t="s">
        <v>596</v>
      </c>
      <c r="AG2" s="98" t="s">
        <v>595</v>
      </c>
      <c r="AH2" s="99">
        <f ca="1">searchValues!E8</f>
        <v>44326</v>
      </c>
      <c r="AI2" s="99">
        <f ca="1">searchValues!E8</f>
        <v>44326</v>
      </c>
      <c r="AJ2" s="98" t="s">
        <v>173</v>
      </c>
      <c r="AK2" s="98" t="s">
        <v>135</v>
      </c>
      <c r="AL2" s="98" t="s">
        <v>135</v>
      </c>
      <c r="AM2" s="98" t="s">
        <v>608</v>
      </c>
      <c r="AN2" s="98" t="s">
        <v>609</v>
      </c>
      <c r="AO2" s="98" t="s">
        <v>174</v>
      </c>
      <c r="AP2" s="98" t="s">
        <v>175</v>
      </c>
      <c r="AQ2" s="98" t="s">
        <v>176</v>
      </c>
      <c r="AR2" s="4"/>
      <c r="AS2" s="4"/>
      <c r="AT2" s="4" t="s">
        <v>446</v>
      </c>
      <c r="AU2" s="4" t="s">
        <v>448</v>
      </c>
      <c r="AV2" s="4" t="s">
        <v>167</v>
      </c>
      <c r="AW2" s="4" t="s">
        <v>166</v>
      </c>
    </row>
    <row r="3" spans="1:49" x14ac:dyDescent="0.25">
      <c r="A3" s="4" t="s">
        <v>617</v>
      </c>
      <c r="B3" s="19" t="s">
        <v>168</v>
      </c>
      <c r="C3" s="40" t="s">
        <v>474</v>
      </c>
      <c r="D3" s="40" t="s">
        <v>489</v>
      </c>
      <c r="E3" s="40" t="s">
        <v>132</v>
      </c>
      <c r="F3" s="40" t="s">
        <v>455</v>
      </c>
      <c r="G3" s="40" t="s">
        <v>457</v>
      </c>
      <c r="H3" s="40" t="s">
        <v>461</v>
      </c>
      <c r="I3" s="41">
        <f t="shared" ref="I3:I66" ca="1" si="0">TODAY()</f>
        <v>44326</v>
      </c>
      <c r="J3" s="41">
        <f t="shared" ref="J3:J66" ca="1" si="1">I3</f>
        <v>44326</v>
      </c>
      <c r="K3" s="40" t="s">
        <v>462</v>
      </c>
      <c r="L3" s="40"/>
      <c r="M3" s="40" t="s">
        <v>463</v>
      </c>
      <c r="N3" s="40"/>
      <c r="O3" s="40" t="s">
        <v>464</v>
      </c>
      <c r="P3" s="30" t="s">
        <v>475</v>
      </c>
      <c r="Q3" s="30" t="s">
        <v>476</v>
      </c>
      <c r="R3" s="30" t="s">
        <v>481</v>
      </c>
      <c r="S3" s="42">
        <f t="shared" ref="S3:S66" ca="1" si="2">TODAY()+1</f>
        <v>44327</v>
      </c>
      <c r="T3" s="30" t="str">
        <f t="shared" ref="T3:T66" si="3">P3</f>
        <v>New Conitgency Title Created By Automation</v>
      </c>
      <c r="U3" s="42">
        <f t="shared" ref="U3:U66" ca="1" si="4">S3</f>
        <v>44327</v>
      </c>
      <c r="V3" s="30" t="str">
        <f t="shared" ref="V3:V66" si="5">R3</f>
        <v>Change policy for remainder of term</v>
      </c>
      <c r="W3" s="30" t="s">
        <v>461</v>
      </c>
      <c r="X3" s="30"/>
      <c r="Y3" s="30" t="s">
        <v>497</v>
      </c>
      <c r="Z3" s="30">
        <v>123456790</v>
      </c>
      <c r="AA3" s="42">
        <f t="shared" ref="AA3:AA66" ca="1" si="6">TODAY()-367</f>
        <v>43959</v>
      </c>
      <c r="AB3" s="42">
        <f t="shared" ref="AB3:AB66" ca="1" si="7">AA3+1</f>
        <v>43960</v>
      </c>
      <c r="AC3" s="30">
        <v>2000</v>
      </c>
      <c r="AD3" s="30">
        <v>100</v>
      </c>
      <c r="AE3" s="30">
        <v>100</v>
      </c>
      <c r="AF3" s="98" t="s">
        <v>596</v>
      </c>
      <c r="AG3" s="98" t="s">
        <v>595</v>
      </c>
      <c r="AH3" s="99">
        <f ca="1">searchValues!E9</f>
        <v>44326</v>
      </c>
      <c r="AI3" s="99">
        <f ca="1">searchValues!E9</f>
        <v>44326</v>
      </c>
      <c r="AJ3" s="98" t="s">
        <v>173</v>
      </c>
      <c r="AK3" s="98" t="s">
        <v>135</v>
      </c>
      <c r="AL3" s="98" t="s">
        <v>135</v>
      </c>
      <c r="AM3" s="98" t="s">
        <v>608</v>
      </c>
      <c r="AN3" s="98" t="s">
        <v>609</v>
      </c>
      <c r="AO3" s="98" t="s">
        <v>174</v>
      </c>
      <c r="AP3" s="98" t="s">
        <v>175</v>
      </c>
      <c r="AQ3" s="98" t="s">
        <v>176</v>
      </c>
      <c r="AR3" s="4"/>
      <c r="AS3" s="4"/>
      <c r="AT3" s="4" t="s">
        <v>446</v>
      </c>
      <c r="AU3" s="4" t="s">
        <v>448</v>
      </c>
      <c r="AV3" s="4" t="s">
        <v>167</v>
      </c>
      <c r="AW3" s="4" t="s">
        <v>166</v>
      </c>
    </row>
    <row r="4" spans="1:49" x14ac:dyDescent="0.25">
      <c r="A4" s="4" t="s">
        <v>618</v>
      </c>
      <c r="B4" s="19" t="s">
        <v>168</v>
      </c>
      <c r="C4" s="40" t="s">
        <v>474</v>
      </c>
      <c r="D4" s="40" t="s">
        <v>489</v>
      </c>
      <c r="E4" s="40" t="s">
        <v>132</v>
      </c>
      <c r="F4" s="40" t="s">
        <v>455</v>
      </c>
      <c r="G4" s="40" t="s">
        <v>458</v>
      </c>
      <c r="H4" s="40" t="s">
        <v>461</v>
      </c>
      <c r="I4" s="41">
        <f t="shared" ca="1" si="0"/>
        <v>44326</v>
      </c>
      <c r="J4" s="41">
        <f t="shared" ca="1" si="1"/>
        <v>44326</v>
      </c>
      <c r="K4" s="40" t="s">
        <v>462</v>
      </c>
      <c r="L4" s="40"/>
      <c r="M4" s="40" t="s">
        <v>463</v>
      </c>
      <c r="N4" s="40"/>
      <c r="O4" s="40" t="s">
        <v>464</v>
      </c>
      <c r="P4" s="30" t="s">
        <v>475</v>
      </c>
      <c r="Q4" s="30" t="s">
        <v>476</v>
      </c>
      <c r="R4" s="30" t="s">
        <v>482</v>
      </c>
      <c r="S4" s="42">
        <f t="shared" ca="1" si="2"/>
        <v>44327</v>
      </c>
      <c r="T4" s="30" t="str">
        <f t="shared" si="3"/>
        <v>New Conitgency Title Created By Automation</v>
      </c>
      <c r="U4" s="42">
        <f t="shared" ca="1" si="4"/>
        <v>44327</v>
      </c>
      <c r="V4" s="30" t="str">
        <f t="shared" si="5"/>
        <v>Cancel retroactively</v>
      </c>
      <c r="W4" s="30" t="s">
        <v>461</v>
      </c>
      <c r="X4" s="30"/>
      <c r="Y4" s="30" t="s">
        <v>497</v>
      </c>
      <c r="Z4" s="30">
        <v>123456790</v>
      </c>
      <c r="AA4" s="42">
        <f t="shared" ca="1" si="6"/>
        <v>43959</v>
      </c>
      <c r="AB4" s="42">
        <f t="shared" ca="1" si="7"/>
        <v>43960</v>
      </c>
      <c r="AC4" s="30">
        <v>2000</v>
      </c>
      <c r="AD4" s="30">
        <v>100</v>
      </c>
      <c r="AE4" s="30">
        <v>100</v>
      </c>
      <c r="AF4" s="98" t="s">
        <v>596</v>
      </c>
      <c r="AG4" s="98" t="s">
        <v>595</v>
      </c>
      <c r="AH4" s="99">
        <f ca="1">searchValues!E10</f>
        <v>44326</v>
      </c>
      <c r="AI4" s="99">
        <f ca="1">searchValues!E10</f>
        <v>44326</v>
      </c>
      <c r="AJ4" s="98" t="s">
        <v>173</v>
      </c>
      <c r="AK4" s="98" t="s">
        <v>135</v>
      </c>
      <c r="AL4" s="98" t="s">
        <v>135</v>
      </c>
      <c r="AM4" s="98" t="s">
        <v>608</v>
      </c>
      <c r="AN4" s="98" t="s">
        <v>609</v>
      </c>
      <c r="AO4" s="98" t="s">
        <v>174</v>
      </c>
      <c r="AP4" s="98" t="s">
        <v>175</v>
      </c>
      <c r="AQ4" s="98" t="s">
        <v>176</v>
      </c>
      <c r="AR4" s="4"/>
      <c r="AS4" s="4"/>
      <c r="AT4" s="4" t="s">
        <v>446</v>
      </c>
      <c r="AU4" s="4" t="s">
        <v>448</v>
      </c>
      <c r="AV4" s="4" t="s">
        <v>167</v>
      </c>
      <c r="AW4" s="4" t="s">
        <v>166</v>
      </c>
    </row>
    <row r="5" spans="1:49" x14ac:dyDescent="0.25">
      <c r="A5" s="4" t="s">
        <v>619</v>
      </c>
      <c r="B5" s="19" t="s">
        <v>168</v>
      </c>
      <c r="C5" s="40" t="s">
        <v>474</v>
      </c>
      <c r="D5" s="40" t="s">
        <v>489</v>
      </c>
      <c r="E5" s="40" t="s">
        <v>132</v>
      </c>
      <c r="F5" s="40" t="s">
        <v>455</v>
      </c>
      <c r="G5" s="40" t="s">
        <v>459</v>
      </c>
      <c r="H5" s="40" t="s">
        <v>461</v>
      </c>
      <c r="I5" s="41">
        <f t="shared" ca="1" si="0"/>
        <v>44326</v>
      </c>
      <c r="J5" s="41">
        <f t="shared" ca="1" si="1"/>
        <v>44326</v>
      </c>
      <c r="K5" s="40" t="s">
        <v>462</v>
      </c>
      <c r="L5" s="40"/>
      <c r="M5" s="40" t="s">
        <v>463</v>
      </c>
      <c r="N5" s="40"/>
      <c r="O5" s="40" t="s">
        <v>464</v>
      </c>
      <c r="P5" s="30" t="s">
        <v>475</v>
      </c>
      <c r="Q5" s="30" t="s">
        <v>476</v>
      </c>
      <c r="R5" s="30" t="s">
        <v>483</v>
      </c>
      <c r="S5" s="42">
        <f t="shared" ca="1" si="2"/>
        <v>44327</v>
      </c>
      <c r="T5" s="30" t="str">
        <f t="shared" si="3"/>
        <v>New Conitgency Title Created By Automation</v>
      </c>
      <c r="U5" s="42">
        <f t="shared" ca="1" si="4"/>
        <v>44327</v>
      </c>
      <c r="V5" s="30" t="str">
        <f t="shared" si="5"/>
        <v>Cancel remainder of term</v>
      </c>
      <c r="W5" s="30" t="s">
        <v>461</v>
      </c>
      <c r="X5" s="30"/>
      <c r="Y5" s="30" t="s">
        <v>497</v>
      </c>
      <c r="Z5" s="30">
        <v>123456790</v>
      </c>
      <c r="AA5" s="42">
        <f t="shared" ca="1" si="6"/>
        <v>43959</v>
      </c>
      <c r="AB5" s="42">
        <f t="shared" ca="1" si="7"/>
        <v>43960</v>
      </c>
      <c r="AC5" s="30">
        <v>2000</v>
      </c>
      <c r="AD5" s="30">
        <v>100</v>
      </c>
      <c r="AE5" s="30">
        <v>100</v>
      </c>
      <c r="AF5" s="98" t="s">
        <v>596</v>
      </c>
      <c r="AG5" s="98" t="s">
        <v>595</v>
      </c>
      <c r="AH5" s="99">
        <f ca="1">searchValues!E11</f>
        <v>44326</v>
      </c>
      <c r="AI5" s="99">
        <f ca="1">searchValues!E11</f>
        <v>44326</v>
      </c>
      <c r="AJ5" s="98" t="s">
        <v>173</v>
      </c>
      <c r="AK5" s="98" t="s">
        <v>135</v>
      </c>
      <c r="AL5" s="98" t="s">
        <v>135</v>
      </c>
      <c r="AM5" s="98" t="s">
        <v>608</v>
      </c>
      <c r="AN5" s="98" t="s">
        <v>609</v>
      </c>
      <c r="AO5" s="98" t="s">
        <v>174</v>
      </c>
      <c r="AP5" s="98" t="s">
        <v>175</v>
      </c>
      <c r="AQ5" s="98" t="s">
        <v>176</v>
      </c>
      <c r="AR5" s="4"/>
      <c r="AS5" s="4"/>
      <c r="AT5" s="4" t="s">
        <v>446</v>
      </c>
      <c r="AU5" s="4" t="s">
        <v>448</v>
      </c>
      <c r="AV5" s="4" t="s">
        <v>167</v>
      </c>
      <c r="AW5" s="4" t="s">
        <v>166</v>
      </c>
    </row>
    <row r="6" spans="1:49" x14ac:dyDescent="0.25">
      <c r="A6" s="4" t="s">
        <v>620</v>
      </c>
      <c r="B6" s="19" t="s">
        <v>168</v>
      </c>
      <c r="C6" s="40" t="s">
        <v>474</v>
      </c>
      <c r="D6" s="40" t="s">
        <v>489</v>
      </c>
      <c r="E6" s="40" t="s">
        <v>132</v>
      </c>
      <c r="F6" s="40" t="s">
        <v>455</v>
      </c>
      <c r="G6" s="40" t="s">
        <v>460</v>
      </c>
      <c r="H6" s="40" t="s">
        <v>461</v>
      </c>
      <c r="I6" s="41">
        <f t="shared" ca="1" si="0"/>
        <v>44326</v>
      </c>
      <c r="J6" s="41">
        <f t="shared" ca="1" si="1"/>
        <v>44326</v>
      </c>
      <c r="K6" s="40" t="s">
        <v>462</v>
      </c>
      <c r="L6" s="40"/>
      <c r="M6" s="40" t="s">
        <v>463</v>
      </c>
      <c r="N6" s="40"/>
      <c r="O6" s="40" t="s">
        <v>464</v>
      </c>
      <c r="P6" s="30" t="s">
        <v>475</v>
      </c>
      <c r="Q6" s="30" t="s">
        <v>476</v>
      </c>
      <c r="R6" s="30" t="s">
        <v>480</v>
      </c>
      <c r="S6" s="42">
        <f t="shared" ca="1" si="2"/>
        <v>44327</v>
      </c>
      <c r="T6" s="30" t="str">
        <f t="shared" si="3"/>
        <v>New Conitgency Title Created By Automation</v>
      </c>
      <c r="U6" s="42">
        <f t="shared" ca="1" si="4"/>
        <v>44327</v>
      </c>
      <c r="V6" s="30" t="str">
        <f t="shared" si="5"/>
        <v>Change policy retroactively</v>
      </c>
      <c r="W6" s="30" t="s">
        <v>461</v>
      </c>
      <c r="X6" s="30"/>
      <c r="Y6" s="30" t="s">
        <v>497</v>
      </c>
      <c r="Z6" s="30">
        <v>123456790</v>
      </c>
      <c r="AA6" s="42">
        <f t="shared" ca="1" si="6"/>
        <v>43959</v>
      </c>
      <c r="AB6" s="42">
        <f t="shared" ca="1" si="7"/>
        <v>43960</v>
      </c>
      <c r="AC6" s="30">
        <v>2000</v>
      </c>
      <c r="AD6" s="30">
        <v>100</v>
      </c>
      <c r="AE6" s="30">
        <v>100</v>
      </c>
      <c r="AF6" s="98" t="s">
        <v>596</v>
      </c>
      <c r="AG6" s="98" t="s">
        <v>595</v>
      </c>
      <c r="AH6" s="99">
        <f ca="1">searchValues!E12</f>
        <v>44326</v>
      </c>
      <c r="AI6" s="99">
        <f ca="1">searchValues!E12</f>
        <v>44326</v>
      </c>
      <c r="AJ6" s="98" t="s">
        <v>173</v>
      </c>
      <c r="AK6" s="98" t="s">
        <v>135</v>
      </c>
      <c r="AL6" s="98" t="s">
        <v>135</v>
      </c>
      <c r="AM6" s="98" t="s">
        <v>608</v>
      </c>
      <c r="AN6" s="98" t="s">
        <v>609</v>
      </c>
      <c r="AO6" s="98" t="s">
        <v>174</v>
      </c>
      <c r="AP6" s="98" t="s">
        <v>175</v>
      </c>
      <c r="AQ6" s="98" t="s">
        <v>176</v>
      </c>
      <c r="AR6" s="4"/>
      <c r="AS6" s="4"/>
      <c r="AT6" s="4" t="s">
        <v>446</v>
      </c>
      <c r="AU6" s="4" t="s">
        <v>448</v>
      </c>
      <c r="AV6" s="4" t="s">
        <v>167</v>
      </c>
      <c r="AW6" s="4" t="s">
        <v>166</v>
      </c>
    </row>
    <row r="7" spans="1:49" x14ac:dyDescent="0.25">
      <c r="A7" s="4" t="s">
        <v>621</v>
      </c>
      <c r="B7" s="19" t="s">
        <v>168</v>
      </c>
      <c r="C7" s="40" t="s">
        <v>474</v>
      </c>
      <c r="D7" s="40" t="s">
        <v>489</v>
      </c>
      <c r="E7" s="40" t="s">
        <v>132</v>
      </c>
      <c r="F7" s="40" t="s">
        <v>455</v>
      </c>
      <c r="G7" s="40" t="s">
        <v>456</v>
      </c>
      <c r="H7" s="40" t="s">
        <v>461</v>
      </c>
      <c r="I7" s="41">
        <f t="shared" ca="1" si="0"/>
        <v>44326</v>
      </c>
      <c r="J7" s="41">
        <f t="shared" ca="1" si="1"/>
        <v>44326</v>
      </c>
      <c r="K7" s="40" t="s">
        <v>462</v>
      </c>
      <c r="L7" s="40"/>
      <c r="M7" s="40" t="s">
        <v>463</v>
      </c>
      <c r="N7" s="40"/>
      <c r="O7" s="40" t="s">
        <v>464</v>
      </c>
      <c r="P7" s="30" t="s">
        <v>475</v>
      </c>
      <c r="Q7" s="30" t="s">
        <v>476</v>
      </c>
      <c r="R7" s="30" t="s">
        <v>481</v>
      </c>
      <c r="S7" s="42">
        <f t="shared" ca="1" si="2"/>
        <v>44327</v>
      </c>
      <c r="T7" s="30" t="str">
        <f t="shared" si="3"/>
        <v>New Conitgency Title Created By Automation</v>
      </c>
      <c r="U7" s="42">
        <f t="shared" ca="1" si="4"/>
        <v>44327</v>
      </c>
      <c r="V7" s="30" t="str">
        <f t="shared" si="5"/>
        <v>Change policy for remainder of term</v>
      </c>
      <c r="W7" s="30" t="s">
        <v>461</v>
      </c>
      <c r="X7" s="30"/>
      <c r="Y7" s="30" t="s">
        <v>497</v>
      </c>
      <c r="Z7" s="30">
        <v>123456790</v>
      </c>
      <c r="AA7" s="42">
        <f t="shared" ca="1" si="6"/>
        <v>43959</v>
      </c>
      <c r="AB7" s="42">
        <f t="shared" ca="1" si="7"/>
        <v>43960</v>
      </c>
      <c r="AC7" s="30">
        <v>2000</v>
      </c>
      <c r="AD7" s="30">
        <v>100</v>
      </c>
      <c r="AE7" s="30">
        <v>100</v>
      </c>
      <c r="AF7" s="98" t="s">
        <v>596</v>
      </c>
      <c r="AG7" s="98" t="s">
        <v>595</v>
      </c>
      <c r="AH7" s="99">
        <f>searchValues!E13</f>
        <v>0</v>
      </c>
      <c r="AI7" s="99">
        <f>searchValues!E13</f>
        <v>0</v>
      </c>
      <c r="AJ7" s="98" t="s">
        <v>173</v>
      </c>
      <c r="AK7" s="98" t="s">
        <v>135</v>
      </c>
      <c r="AL7" s="98" t="s">
        <v>135</v>
      </c>
      <c r="AM7" s="98" t="s">
        <v>608</v>
      </c>
      <c r="AN7" s="98" t="s">
        <v>609</v>
      </c>
      <c r="AO7" s="98" t="s">
        <v>174</v>
      </c>
      <c r="AP7" s="98" t="s">
        <v>175</v>
      </c>
      <c r="AQ7" s="98" t="s">
        <v>176</v>
      </c>
      <c r="AR7" s="4"/>
      <c r="AS7" s="4"/>
      <c r="AT7" s="4" t="s">
        <v>446</v>
      </c>
      <c r="AU7" s="4" t="s">
        <v>448</v>
      </c>
      <c r="AV7" s="4" t="s">
        <v>167</v>
      </c>
      <c r="AW7" s="4" t="s">
        <v>166</v>
      </c>
    </row>
    <row r="8" spans="1:49" x14ac:dyDescent="0.25">
      <c r="A8" s="4" t="s">
        <v>622</v>
      </c>
      <c r="B8" s="19" t="s">
        <v>168</v>
      </c>
      <c r="C8" s="40" t="s">
        <v>474</v>
      </c>
      <c r="D8" s="40" t="s">
        <v>489</v>
      </c>
      <c r="E8" s="40" t="s">
        <v>132</v>
      </c>
      <c r="F8" s="40" t="s">
        <v>455</v>
      </c>
      <c r="G8" s="40" t="s">
        <v>457</v>
      </c>
      <c r="H8" s="40" t="s">
        <v>461</v>
      </c>
      <c r="I8" s="41">
        <f t="shared" ca="1" si="0"/>
        <v>44326</v>
      </c>
      <c r="J8" s="41">
        <f t="shared" ca="1" si="1"/>
        <v>44326</v>
      </c>
      <c r="K8" s="40" t="s">
        <v>462</v>
      </c>
      <c r="L8" s="40"/>
      <c r="M8" s="40" t="s">
        <v>463</v>
      </c>
      <c r="N8" s="40"/>
      <c r="O8" s="40" t="s">
        <v>464</v>
      </c>
      <c r="P8" s="30" t="s">
        <v>475</v>
      </c>
      <c r="Q8" s="30" t="s">
        <v>476</v>
      </c>
      <c r="R8" s="30" t="s">
        <v>482</v>
      </c>
      <c r="S8" s="42">
        <f t="shared" ca="1" si="2"/>
        <v>44327</v>
      </c>
      <c r="T8" s="30" t="str">
        <f t="shared" si="3"/>
        <v>New Conitgency Title Created By Automation</v>
      </c>
      <c r="U8" s="42">
        <f t="shared" ca="1" si="4"/>
        <v>44327</v>
      </c>
      <c r="V8" s="30" t="str">
        <f t="shared" si="5"/>
        <v>Cancel retroactively</v>
      </c>
      <c r="W8" s="30" t="s">
        <v>461</v>
      </c>
      <c r="X8" s="30"/>
      <c r="Y8" s="30" t="s">
        <v>497</v>
      </c>
      <c r="Z8" s="30">
        <v>123456790</v>
      </c>
      <c r="AA8" s="42">
        <f t="shared" ca="1" si="6"/>
        <v>43959</v>
      </c>
      <c r="AB8" s="42">
        <f t="shared" ca="1" si="7"/>
        <v>43960</v>
      </c>
      <c r="AC8" s="30">
        <v>2000</v>
      </c>
      <c r="AD8" s="30">
        <v>100</v>
      </c>
      <c r="AE8" s="30">
        <v>100</v>
      </c>
      <c r="AF8" s="98" t="s">
        <v>596</v>
      </c>
      <c r="AG8" s="98" t="s">
        <v>595</v>
      </c>
      <c r="AH8" s="99">
        <f>searchValues!E14</f>
        <v>0</v>
      </c>
      <c r="AI8" s="99">
        <f>searchValues!E14</f>
        <v>0</v>
      </c>
      <c r="AJ8" s="98" t="s">
        <v>173</v>
      </c>
      <c r="AK8" s="98" t="s">
        <v>135</v>
      </c>
      <c r="AL8" s="98" t="s">
        <v>135</v>
      </c>
      <c r="AM8" s="98" t="s">
        <v>608</v>
      </c>
      <c r="AN8" s="98" t="s">
        <v>609</v>
      </c>
      <c r="AO8" s="98" t="s">
        <v>174</v>
      </c>
      <c r="AP8" s="98" t="s">
        <v>175</v>
      </c>
      <c r="AQ8" s="98" t="s">
        <v>176</v>
      </c>
      <c r="AR8" s="4"/>
      <c r="AS8" s="4"/>
      <c r="AT8" s="4" t="s">
        <v>446</v>
      </c>
      <c r="AU8" s="4" t="s">
        <v>448</v>
      </c>
      <c r="AV8" s="4" t="s">
        <v>167</v>
      </c>
      <c r="AW8" s="4" t="s">
        <v>166</v>
      </c>
    </row>
    <row r="9" spans="1:49" x14ac:dyDescent="0.25">
      <c r="A9" s="4" t="s">
        <v>623</v>
      </c>
      <c r="B9" s="19" t="s">
        <v>168</v>
      </c>
      <c r="C9" s="40" t="s">
        <v>474</v>
      </c>
      <c r="D9" s="40" t="s">
        <v>489</v>
      </c>
      <c r="E9" s="40" t="s">
        <v>132</v>
      </c>
      <c r="F9" s="40" t="s">
        <v>455</v>
      </c>
      <c r="G9" s="40" t="s">
        <v>458</v>
      </c>
      <c r="H9" s="40" t="s">
        <v>461</v>
      </c>
      <c r="I9" s="41">
        <f t="shared" ca="1" si="0"/>
        <v>44326</v>
      </c>
      <c r="J9" s="41">
        <f t="shared" ca="1" si="1"/>
        <v>44326</v>
      </c>
      <c r="K9" s="40" t="s">
        <v>462</v>
      </c>
      <c r="L9" s="40"/>
      <c r="M9" s="40" t="s">
        <v>463</v>
      </c>
      <c r="N9" s="40"/>
      <c r="O9" s="40" t="s">
        <v>464</v>
      </c>
      <c r="P9" s="30" t="s">
        <v>475</v>
      </c>
      <c r="Q9" s="30" t="s">
        <v>476</v>
      </c>
      <c r="R9" s="30" t="s">
        <v>483</v>
      </c>
      <c r="S9" s="42">
        <f t="shared" ca="1" si="2"/>
        <v>44327</v>
      </c>
      <c r="T9" s="30" t="str">
        <f t="shared" si="3"/>
        <v>New Conitgency Title Created By Automation</v>
      </c>
      <c r="U9" s="42">
        <f t="shared" ca="1" si="4"/>
        <v>44327</v>
      </c>
      <c r="V9" s="30" t="str">
        <f t="shared" si="5"/>
        <v>Cancel remainder of term</v>
      </c>
      <c r="W9" s="30" t="s">
        <v>461</v>
      </c>
      <c r="X9" s="30"/>
      <c r="Y9" s="30" t="s">
        <v>497</v>
      </c>
      <c r="Z9" s="30">
        <v>123456790</v>
      </c>
      <c r="AA9" s="42">
        <f t="shared" ca="1" si="6"/>
        <v>43959</v>
      </c>
      <c r="AB9" s="42">
        <f t="shared" ca="1" si="7"/>
        <v>43960</v>
      </c>
      <c r="AC9" s="30">
        <v>2000</v>
      </c>
      <c r="AD9" s="30">
        <v>100</v>
      </c>
      <c r="AE9" s="30">
        <v>100</v>
      </c>
      <c r="AF9" s="98" t="s">
        <v>596</v>
      </c>
      <c r="AG9" s="98" t="s">
        <v>595</v>
      </c>
      <c r="AH9" s="99">
        <f>searchValues!E15</f>
        <v>0</v>
      </c>
      <c r="AI9" s="99">
        <f>searchValues!E15</f>
        <v>0</v>
      </c>
      <c r="AJ9" s="98" t="s">
        <v>173</v>
      </c>
      <c r="AK9" s="98" t="s">
        <v>135</v>
      </c>
      <c r="AL9" s="98" t="s">
        <v>135</v>
      </c>
      <c r="AM9" s="98" t="s">
        <v>608</v>
      </c>
      <c r="AN9" s="98" t="s">
        <v>609</v>
      </c>
      <c r="AO9" s="98" t="s">
        <v>174</v>
      </c>
      <c r="AP9" s="98" t="s">
        <v>175</v>
      </c>
      <c r="AQ9" s="98" t="s">
        <v>176</v>
      </c>
      <c r="AR9" s="4"/>
      <c r="AS9" s="4"/>
      <c r="AT9" s="4" t="s">
        <v>446</v>
      </c>
      <c r="AU9" s="4" t="s">
        <v>448</v>
      </c>
      <c r="AV9" s="4" t="s">
        <v>167</v>
      </c>
      <c r="AW9" s="4" t="s">
        <v>166</v>
      </c>
    </row>
    <row r="10" spans="1:49" x14ac:dyDescent="0.25">
      <c r="A10" s="4" t="s">
        <v>624</v>
      </c>
      <c r="B10" s="19" t="s">
        <v>168</v>
      </c>
      <c r="C10" s="40" t="s">
        <v>474</v>
      </c>
      <c r="D10" s="40" t="s">
        <v>489</v>
      </c>
      <c r="E10" s="40" t="s">
        <v>132</v>
      </c>
      <c r="F10" s="40" t="s">
        <v>455</v>
      </c>
      <c r="G10" s="40" t="s">
        <v>459</v>
      </c>
      <c r="H10" s="40" t="s">
        <v>461</v>
      </c>
      <c r="I10" s="41">
        <f t="shared" ca="1" si="0"/>
        <v>44326</v>
      </c>
      <c r="J10" s="41">
        <f t="shared" ca="1" si="1"/>
        <v>44326</v>
      </c>
      <c r="K10" s="40" t="s">
        <v>462</v>
      </c>
      <c r="L10" s="40"/>
      <c r="M10" s="40" t="s">
        <v>463</v>
      </c>
      <c r="N10" s="40"/>
      <c r="O10" s="40" t="s">
        <v>464</v>
      </c>
      <c r="P10" s="30" t="s">
        <v>475</v>
      </c>
      <c r="Q10" s="30" t="s">
        <v>476</v>
      </c>
      <c r="R10" s="30" t="s">
        <v>480</v>
      </c>
      <c r="S10" s="42">
        <f t="shared" ca="1" si="2"/>
        <v>44327</v>
      </c>
      <c r="T10" s="30" t="str">
        <f t="shared" si="3"/>
        <v>New Conitgency Title Created By Automation</v>
      </c>
      <c r="U10" s="42">
        <f t="shared" ca="1" si="4"/>
        <v>44327</v>
      </c>
      <c r="V10" s="30" t="str">
        <f t="shared" si="5"/>
        <v>Change policy retroactively</v>
      </c>
      <c r="W10" s="30" t="s">
        <v>461</v>
      </c>
      <c r="X10" s="30"/>
      <c r="Y10" s="30" t="s">
        <v>497</v>
      </c>
      <c r="Z10" s="30">
        <v>123456790</v>
      </c>
      <c r="AA10" s="42">
        <f t="shared" ca="1" si="6"/>
        <v>43959</v>
      </c>
      <c r="AB10" s="42">
        <f t="shared" ca="1" si="7"/>
        <v>43960</v>
      </c>
      <c r="AC10" s="30">
        <v>2000</v>
      </c>
      <c r="AD10" s="30">
        <v>100</v>
      </c>
      <c r="AE10" s="30">
        <v>100</v>
      </c>
      <c r="AF10" s="98" t="s">
        <v>596</v>
      </c>
      <c r="AG10" s="98" t="s">
        <v>595</v>
      </c>
      <c r="AH10" s="99">
        <f>searchValues!E16</f>
        <v>0</v>
      </c>
      <c r="AI10" s="99">
        <f>searchValues!E16</f>
        <v>0</v>
      </c>
      <c r="AJ10" s="98" t="s">
        <v>173</v>
      </c>
      <c r="AK10" s="98" t="s">
        <v>135</v>
      </c>
      <c r="AL10" s="98" t="s">
        <v>135</v>
      </c>
      <c r="AM10" s="98" t="s">
        <v>608</v>
      </c>
      <c r="AN10" s="98" t="s">
        <v>609</v>
      </c>
      <c r="AO10" s="98" t="s">
        <v>174</v>
      </c>
      <c r="AP10" s="98" t="s">
        <v>175</v>
      </c>
      <c r="AQ10" s="98" t="s">
        <v>176</v>
      </c>
      <c r="AR10" s="4"/>
      <c r="AS10" s="4"/>
      <c r="AT10" s="4" t="s">
        <v>446</v>
      </c>
      <c r="AU10" s="4" t="s">
        <v>448</v>
      </c>
      <c r="AV10" s="4" t="s">
        <v>167</v>
      </c>
      <c r="AW10" s="4" t="s">
        <v>166</v>
      </c>
    </row>
    <row r="11" spans="1:49" x14ac:dyDescent="0.25">
      <c r="A11" s="4" t="s">
        <v>625</v>
      </c>
      <c r="B11" s="19" t="s">
        <v>168</v>
      </c>
      <c r="C11" s="40" t="s">
        <v>474</v>
      </c>
      <c r="D11" s="40" t="s">
        <v>489</v>
      </c>
      <c r="E11" s="40" t="s">
        <v>132</v>
      </c>
      <c r="F11" s="40" t="s">
        <v>455</v>
      </c>
      <c r="G11" s="40" t="s">
        <v>460</v>
      </c>
      <c r="H11" s="40" t="s">
        <v>461</v>
      </c>
      <c r="I11" s="41">
        <f t="shared" ca="1" si="0"/>
        <v>44326</v>
      </c>
      <c r="J11" s="41">
        <f t="shared" ca="1" si="1"/>
        <v>44326</v>
      </c>
      <c r="K11" s="40" t="s">
        <v>462</v>
      </c>
      <c r="L11" s="40"/>
      <c r="M11" s="40" t="s">
        <v>463</v>
      </c>
      <c r="N11" s="40"/>
      <c r="O11" s="40" t="s">
        <v>464</v>
      </c>
      <c r="P11" s="30" t="s">
        <v>475</v>
      </c>
      <c r="Q11" s="30" t="s">
        <v>476</v>
      </c>
      <c r="R11" s="30" t="s">
        <v>481</v>
      </c>
      <c r="S11" s="42">
        <f t="shared" ca="1" si="2"/>
        <v>44327</v>
      </c>
      <c r="T11" s="30" t="str">
        <f t="shared" si="3"/>
        <v>New Conitgency Title Created By Automation</v>
      </c>
      <c r="U11" s="42">
        <f t="shared" ca="1" si="4"/>
        <v>44327</v>
      </c>
      <c r="V11" s="30" t="str">
        <f t="shared" si="5"/>
        <v>Change policy for remainder of term</v>
      </c>
      <c r="W11" s="30" t="s">
        <v>461</v>
      </c>
      <c r="X11" s="30"/>
      <c r="Y11" s="30" t="s">
        <v>497</v>
      </c>
      <c r="Z11" s="30">
        <v>123456790</v>
      </c>
      <c r="AA11" s="42">
        <f t="shared" ca="1" si="6"/>
        <v>43959</v>
      </c>
      <c r="AB11" s="42">
        <f t="shared" ca="1" si="7"/>
        <v>43960</v>
      </c>
      <c r="AC11" s="30">
        <v>2000</v>
      </c>
      <c r="AD11" s="30">
        <v>100</v>
      </c>
      <c r="AE11" s="30">
        <v>100</v>
      </c>
      <c r="AF11" s="98" t="s">
        <v>596</v>
      </c>
      <c r="AG11" s="98" t="s">
        <v>595</v>
      </c>
      <c r="AH11" s="99">
        <f>searchValues!E17</f>
        <v>0</v>
      </c>
      <c r="AI11" s="99">
        <f>searchValues!E17</f>
        <v>0</v>
      </c>
      <c r="AJ11" s="98" t="s">
        <v>173</v>
      </c>
      <c r="AK11" s="98" t="s">
        <v>135</v>
      </c>
      <c r="AL11" s="98" t="s">
        <v>135</v>
      </c>
      <c r="AM11" s="98" t="s">
        <v>608</v>
      </c>
      <c r="AN11" s="98" t="s">
        <v>609</v>
      </c>
      <c r="AO11" s="98" t="s">
        <v>174</v>
      </c>
      <c r="AP11" s="98" t="s">
        <v>175</v>
      </c>
      <c r="AQ11" s="98" t="s">
        <v>176</v>
      </c>
      <c r="AR11" s="4"/>
      <c r="AS11" s="4"/>
      <c r="AT11" s="4" t="s">
        <v>446</v>
      </c>
      <c r="AU11" s="4" t="s">
        <v>448</v>
      </c>
      <c r="AV11" s="4" t="s">
        <v>167</v>
      </c>
      <c r="AW11" s="4" t="s">
        <v>166</v>
      </c>
    </row>
    <row r="12" spans="1:49" x14ac:dyDescent="0.25">
      <c r="A12" s="4" t="s">
        <v>626</v>
      </c>
      <c r="B12" s="19" t="s">
        <v>168</v>
      </c>
      <c r="C12" s="40" t="s">
        <v>474</v>
      </c>
      <c r="D12" s="40" t="s">
        <v>489</v>
      </c>
      <c r="E12" s="40" t="s">
        <v>132</v>
      </c>
      <c r="F12" s="40" t="s">
        <v>455</v>
      </c>
      <c r="G12" s="40" t="s">
        <v>456</v>
      </c>
      <c r="H12" s="40" t="s">
        <v>461</v>
      </c>
      <c r="I12" s="41">
        <f t="shared" ca="1" si="0"/>
        <v>44326</v>
      </c>
      <c r="J12" s="41">
        <f t="shared" ca="1" si="1"/>
        <v>44326</v>
      </c>
      <c r="K12" s="40" t="s">
        <v>462</v>
      </c>
      <c r="L12" s="40"/>
      <c r="M12" s="40" t="s">
        <v>463</v>
      </c>
      <c r="N12" s="40"/>
      <c r="O12" s="40" t="s">
        <v>464</v>
      </c>
      <c r="P12" s="30" t="s">
        <v>475</v>
      </c>
      <c r="Q12" s="30" t="s">
        <v>476</v>
      </c>
      <c r="R12" s="30" t="s">
        <v>482</v>
      </c>
      <c r="S12" s="42">
        <f t="shared" ca="1" si="2"/>
        <v>44327</v>
      </c>
      <c r="T12" s="30" t="str">
        <f t="shared" si="3"/>
        <v>New Conitgency Title Created By Automation</v>
      </c>
      <c r="U12" s="42">
        <f t="shared" ca="1" si="4"/>
        <v>44327</v>
      </c>
      <c r="V12" s="30" t="str">
        <f t="shared" si="5"/>
        <v>Cancel retroactively</v>
      </c>
      <c r="W12" s="30" t="s">
        <v>461</v>
      </c>
      <c r="X12" s="30"/>
      <c r="Y12" s="30" t="s">
        <v>497</v>
      </c>
      <c r="Z12" s="30">
        <v>123456790</v>
      </c>
      <c r="AA12" s="42">
        <f t="shared" ca="1" si="6"/>
        <v>43959</v>
      </c>
      <c r="AB12" s="42">
        <f t="shared" ca="1" si="7"/>
        <v>43960</v>
      </c>
      <c r="AC12" s="30">
        <v>2000</v>
      </c>
      <c r="AD12" s="30">
        <v>100</v>
      </c>
      <c r="AE12" s="30">
        <v>100</v>
      </c>
      <c r="AF12" s="98" t="s">
        <v>596</v>
      </c>
      <c r="AG12" s="98" t="s">
        <v>595</v>
      </c>
      <c r="AH12" s="99">
        <f>searchValues!E18</f>
        <v>0</v>
      </c>
      <c r="AI12" s="99">
        <f>searchValues!E18</f>
        <v>0</v>
      </c>
      <c r="AJ12" s="98" t="s">
        <v>173</v>
      </c>
      <c r="AK12" s="98" t="s">
        <v>135</v>
      </c>
      <c r="AL12" s="98" t="s">
        <v>135</v>
      </c>
      <c r="AM12" s="98" t="s">
        <v>608</v>
      </c>
      <c r="AN12" s="98" t="s">
        <v>609</v>
      </c>
      <c r="AO12" s="98" t="s">
        <v>174</v>
      </c>
      <c r="AP12" s="98" t="s">
        <v>175</v>
      </c>
      <c r="AQ12" s="98" t="s">
        <v>176</v>
      </c>
      <c r="AR12" s="4"/>
      <c r="AS12" s="4"/>
      <c r="AT12" s="4" t="s">
        <v>446</v>
      </c>
      <c r="AU12" s="4" t="s">
        <v>448</v>
      </c>
      <c r="AV12" s="4" t="s">
        <v>167</v>
      </c>
      <c r="AW12" s="4" t="s">
        <v>166</v>
      </c>
    </row>
    <row r="13" spans="1:49" x14ac:dyDescent="0.25">
      <c r="A13" s="4" t="s">
        <v>627</v>
      </c>
      <c r="B13" s="19" t="s">
        <v>168</v>
      </c>
      <c r="C13" s="40" t="s">
        <v>474</v>
      </c>
      <c r="D13" s="40" t="s">
        <v>489</v>
      </c>
      <c r="E13" s="40" t="s">
        <v>132</v>
      </c>
      <c r="F13" s="40" t="s">
        <v>455</v>
      </c>
      <c r="G13" s="40" t="s">
        <v>457</v>
      </c>
      <c r="H13" s="40" t="s">
        <v>461</v>
      </c>
      <c r="I13" s="41">
        <f t="shared" ca="1" si="0"/>
        <v>44326</v>
      </c>
      <c r="J13" s="41">
        <f t="shared" ca="1" si="1"/>
        <v>44326</v>
      </c>
      <c r="K13" s="40" t="s">
        <v>462</v>
      </c>
      <c r="L13" s="40"/>
      <c r="M13" s="40" t="s">
        <v>463</v>
      </c>
      <c r="N13" s="40"/>
      <c r="O13" s="40" t="s">
        <v>464</v>
      </c>
      <c r="P13" s="30" t="s">
        <v>475</v>
      </c>
      <c r="Q13" s="30" t="s">
        <v>476</v>
      </c>
      <c r="R13" s="30" t="s">
        <v>483</v>
      </c>
      <c r="S13" s="42">
        <f t="shared" ca="1" si="2"/>
        <v>44327</v>
      </c>
      <c r="T13" s="30" t="str">
        <f t="shared" si="3"/>
        <v>New Conitgency Title Created By Automation</v>
      </c>
      <c r="U13" s="42">
        <f t="shared" ca="1" si="4"/>
        <v>44327</v>
      </c>
      <c r="V13" s="30" t="str">
        <f t="shared" si="5"/>
        <v>Cancel remainder of term</v>
      </c>
      <c r="W13" s="30" t="s">
        <v>461</v>
      </c>
      <c r="X13" s="30"/>
      <c r="Y13" s="30" t="s">
        <v>497</v>
      </c>
      <c r="Z13" s="30">
        <v>123456790</v>
      </c>
      <c r="AA13" s="42">
        <f t="shared" ca="1" si="6"/>
        <v>43959</v>
      </c>
      <c r="AB13" s="42">
        <f t="shared" ca="1" si="7"/>
        <v>43960</v>
      </c>
      <c r="AC13" s="30">
        <v>2000</v>
      </c>
      <c r="AD13" s="30">
        <v>100</v>
      </c>
      <c r="AE13" s="30">
        <v>100</v>
      </c>
      <c r="AF13" s="98" t="s">
        <v>596</v>
      </c>
      <c r="AG13" s="98" t="s">
        <v>595</v>
      </c>
      <c r="AH13" s="99">
        <f>searchValues!E19</f>
        <v>0</v>
      </c>
      <c r="AI13" s="99">
        <f>searchValues!E19</f>
        <v>0</v>
      </c>
      <c r="AJ13" s="98" t="s">
        <v>173</v>
      </c>
      <c r="AK13" s="98" t="s">
        <v>135</v>
      </c>
      <c r="AL13" s="98" t="s">
        <v>135</v>
      </c>
      <c r="AM13" s="98" t="s">
        <v>608</v>
      </c>
      <c r="AN13" s="98" t="s">
        <v>609</v>
      </c>
      <c r="AO13" s="98" t="s">
        <v>174</v>
      </c>
      <c r="AP13" s="98" t="s">
        <v>175</v>
      </c>
      <c r="AQ13" s="98" t="s">
        <v>176</v>
      </c>
      <c r="AR13" s="4"/>
      <c r="AS13" s="4"/>
      <c r="AT13" s="4" t="s">
        <v>446</v>
      </c>
      <c r="AU13" s="4" t="s">
        <v>448</v>
      </c>
      <c r="AV13" s="4" t="s">
        <v>167</v>
      </c>
      <c r="AW13" s="4" t="s">
        <v>166</v>
      </c>
    </row>
    <row r="14" spans="1:49" x14ac:dyDescent="0.25">
      <c r="A14" s="4" t="s">
        <v>628</v>
      </c>
      <c r="B14" s="19" t="s">
        <v>168</v>
      </c>
      <c r="C14" s="40" t="s">
        <v>474</v>
      </c>
      <c r="D14" s="40" t="s">
        <v>489</v>
      </c>
      <c r="E14" s="40" t="s">
        <v>132</v>
      </c>
      <c r="F14" s="40" t="s">
        <v>455</v>
      </c>
      <c r="G14" s="40" t="s">
        <v>458</v>
      </c>
      <c r="H14" s="40" t="s">
        <v>461</v>
      </c>
      <c r="I14" s="41">
        <f t="shared" ca="1" si="0"/>
        <v>44326</v>
      </c>
      <c r="J14" s="41">
        <f t="shared" ca="1" si="1"/>
        <v>44326</v>
      </c>
      <c r="K14" s="40" t="s">
        <v>462</v>
      </c>
      <c r="L14" s="40"/>
      <c r="M14" s="40" t="s">
        <v>463</v>
      </c>
      <c r="N14" s="40"/>
      <c r="O14" s="40" t="s">
        <v>464</v>
      </c>
      <c r="P14" s="30" t="s">
        <v>475</v>
      </c>
      <c r="Q14" s="30" t="s">
        <v>476</v>
      </c>
      <c r="R14" s="30" t="s">
        <v>480</v>
      </c>
      <c r="S14" s="42">
        <f t="shared" ca="1" si="2"/>
        <v>44327</v>
      </c>
      <c r="T14" s="30" t="str">
        <f t="shared" si="3"/>
        <v>New Conitgency Title Created By Automation</v>
      </c>
      <c r="U14" s="42">
        <f t="shared" ca="1" si="4"/>
        <v>44327</v>
      </c>
      <c r="V14" s="30" t="str">
        <f t="shared" si="5"/>
        <v>Change policy retroactively</v>
      </c>
      <c r="W14" s="30" t="s">
        <v>461</v>
      </c>
      <c r="X14" s="30"/>
      <c r="Y14" s="30" t="s">
        <v>497</v>
      </c>
      <c r="Z14" s="30">
        <v>123456790</v>
      </c>
      <c r="AA14" s="42">
        <f t="shared" ca="1" si="6"/>
        <v>43959</v>
      </c>
      <c r="AB14" s="42">
        <f t="shared" ca="1" si="7"/>
        <v>43960</v>
      </c>
      <c r="AC14" s="30">
        <v>2000</v>
      </c>
      <c r="AD14" s="30">
        <v>100</v>
      </c>
      <c r="AE14" s="30">
        <v>100</v>
      </c>
      <c r="AF14" s="98" t="s">
        <v>596</v>
      </c>
      <c r="AG14" s="98" t="s">
        <v>595</v>
      </c>
      <c r="AH14" s="99">
        <f>searchValues!E20</f>
        <v>0</v>
      </c>
      <c r="AI14" s="99">
        <f>searchValues!E20</f>
        <v>0</v>
      </c>
      <c r="AJ14" s="98" t="s">
        <v>173</v>
      </c>
      <c r="AK14" s="98" t="s">
        <v>135</v>
      </c>
      <c r="AL14" s="98" t="s">
        <v>135</v>
      </c>
      <c r="AM14" s="98" t="s">
        <v>608</v>
      </c>
      <c r="AN14" s="98" t="s">
        <v>609</v>
      </c>
      <c r="AO14" s="98" t="s">
        <v>174</v>
      </c>
      <c r="AP14" s="98" t="s">
        <v>175</v>
      </c>
      <c r="AQ14" s="98" t="s">
        <v>176</v>
      </c>
      <c r="AR14" s="4"/>
      <c r="AS14" s="4"/>
      <c r="AT14" s="4" t="s">
        <v>446</v>
      </c>
      <c r="AU14" s="4" t="s">
        <v>448</v>
      </c>
      <c r="AV14" s="4" t="s">
        <v>167</v>
      </c>
      <c r="AW14" s="4" t="s">
        <v>166</v>
      </c>
    </row>
    <row r="15" spans="1:49" x14ac:dyDescent="0.25">
      <c r="A15" s="4" t="s">
        <v>629</v>
      </c>
      <c r="B15" s="19" t="s">
        <v>168</v>
      </c>
      <c r="C15" s="40" t="s">
        <v>474</v>
      </c>
      <c r="D15" s="40" t="s">
        <v>489</v>
      </c>
      <c r="E15" s="40" t="s">
        <v>132</v>
      </c>
      <c r="F15" s="40" t="s">
        <v>455</v>
      </c>
      <c r="G15" s="40" t="s">
        <v>459</v>
      </c>
      <c r="H15" s="40" t="s">
        <v>461</v>
      </c>
      <c r="I15" s="41">
        <f t="shared" ca="1" si="0"/>
        <v>44326</v>
      </c>
      <c r="J15" s="41">
        <f t="shared" ca="1" si="1"/>
        <v>44326</v>
      </c>
      <c r="K15" s="40" t="s">
        <v>462</v>
      </c>
      <c r="L15" s="40"/>
      <c r="M15" s="40" t="s">
        <v>463</v>
      </c>
      <c r="N15" s="40"/>
      <c r="O15" s="40" t="s">
        <v>464</v>
      </c>
      <c r="P15" s="30" t="s">
        <v>475</v>
      </c>
      <c r="Q15" s="30" t="s">
        <v>476</v>
      </c>
      <c r="R15" s="30" t="s">
        <v>481</v>
      </c>
      <c r="S15" s="42">
        <f t="shared" ca="1" si="2"/>
        <v>44327</v>
      </c>
      <c r="T15" s="30" t="str">
        <f t="shared" si="3"/>
        <v>New Conitgency Title Created By Automation</v>
      </c>
      <c r="U15" s="42">
        <f t="shared" ca="1" si="4"/>
        <v>44327</v>
      </c>
      <c r="V15" s="30" t="str">
        <f t="shared" si="5"/>
        <v>Change policy for remainder of term</v>
      </c>
      <c r="W15" s="30" t="s">
        <v>461</v>
      </c>
      <c r="X15" s="30"/>
      <c r="Y15" s="30" t="s">
        <v>497</v>
      </c>
      <c r="Z15" s="30">
        <v>123456790</v>
      </c>
      <c r="AA15" s="42">
        <f t="shared" ca="1" si="6"/>
        <v>43959</v>
      </c>
      <c r="AB15" s="42">
        <f t="shared" ca="1" si="7"/>
        <v>43960</v>
      </c>
      <c r="AC15" s="30">
        <v>2000</v>
      </c>
      <c r="AD15" s="30">
        <v>100</v>
      </c>
      <c r="AE15" s="30">
        <v>100</v>
      </c>
      <c r="AF15" s="98" t="s">
        <v>596</v>
      </c>
      <c r="AG15" s="98" t="s">
        <v>595</v>
      </c>
      <c r="AH15" s="99">
        <f>searchValues!E21</f>
        <v>0</v>
      </c>
      <c r="AI15" s="99">
        <f>searchValues!E21</f>
        <v>0</v>
      </c>
      <c r="AJ15" s="98" t="s">
        <v>173</v>
      </c>
      <c r="AK15" s="98" t="s">
        <v>135</v>
      </c>
      <c r="AL15" s="98" t="s">
        <v>135</v>
      </c>
      <c r="AM15" s="98" t="s">
        <v>608</v>
      </c>
      <c r="AN15" s="98" t="s">
        <v>609</v>
      </c>
      <c r="AO15" s="98" t="s">
        <v>174</v>
      </c>
      <c r="AP15" s="98" t="s">
        <v>175</v>
      </c>
      <c r="AQ15" s="98" t="s">
        <v>176</v>
      </c>
      <c r="AR15" s="4"/>
      <c r="AS15" s="4"/>
      <c r="AT15" s="4" t="s">
        <v>446</v>
      </c>
      <c r="AU15" s="4" t="s">
        <v>448</v>
      </c>
      <c r="AV15" s="4" t="s">
        <v>167</v>
      </c>
      <c r="AW15" s="4" t="s">
        <v>166</v>
      </c>
    </row>
    <row r="16" spans="1:49" x14ac:dyDescent="0.25">
      <c r="A16" s="4" t="s">
        <v>630</v>
      </c>
      <c r="B16" s="19" t="s">
        <v>168</v>
      </c>
      <c r="C16" s="40" t="s">
        <v>474</v>
      </c>
      <c r="D16" s="40" t="s">
        <v>489</v>
      </c>
      <c r="E16" s="40" t="s">
        <v>132</v>
      </c>
      <c r="F16" s="40" t="s">
        <v>455</v>
      </c>
      <c r="G16" s="40" t="s">
        <v>460</v>
      </c>
      <c r="H16" s="40" t="s">
        <v>461</v>
      </c>
      <c r="I16" s="41">
        <f t="shared" ca="1" si="0"/>
        <v>44326</v>
      </c>
      <c r="J16" s="41">
        <f t="shared" ca="1" si="1"/>
        <v>44326</v>
      </c>
      <c r="K16" s="40" t="s">
        <v>462</v>
      </c>
      <c r="L16" s="40"/>
      <c r="M16" s="40" t="s">
        <v>463</v>
      </c>
      <c r="N16" s="40"/>
      <c r="O16" s="40" t="s">
        <v>464</v>
      </c>
      <c r="P16" s="30" t="s">
        <v>475</v>
      </c>
      <c r="Q16" s="30" t="s">
        <v>476</v>
      </c>
      <c r="R16" s="30" t="s">
        <v>482</v>
      </c>
      <c r="S16" s="42">
        <f t="shared" ca="1" si="2"/>
        <v>44327</v>
      </c>
      <c r="T16" s="30" t="str">
        <f t="shared" si="3"/>
        <v>New Conitgency Title Created By Automation</v>
      </c>
      <c r="U16" s="42">
        <f t="shared" ca="1" si="4"/>
        <v>44327</v>
      </c>
      <c r="V16" s="30" t="str">
        <f t="shared" si="5"/>
        <v>Cancel retroactively</v>
      </c>
      <c r="W16" s="30" t="s">
        <v>461</v>
      </c>
      <c r="X16" s="30"/>
      <c r="Y16" s="30" t="s">
        <v>497</v>
      </c>
      <c r="Z16" s="30">
        <v>123456790</v>
      </c>
      <c r="AA16" s="42">
        <f t="shared" ca="1" si="6"/>
        <v>43959</v>
      </c>
      <c r="AB16" s="42">
        <f t="shared" ca="1" si="7"/>
        <v>43960</v>
      </c>
      <c r="AC16" s="30">
        <v>2000</v>
      </c>
      <c r="AD16" s="30">
        <v>100</v>
      </c>
      <c r="AE16" s="30">
        <v>100</v>
      </c>
      <c r="AF16" s="98" t="s">
        <v>596</v>
      </c>
      <c r="AG16" s="98" t="s">
        <v>595</v>
      </c>
      <c r="AH16" s="99">
        <f>searchValues!E22</f>
        <v>0</v>
      </c>
      <c r="AI16" s="99">
        <f>searchValues!E22</f>
        <v>0</v>
      </c>
      <c r="AJ16" s="98" t="s">
        <v>173</v>
      </c>
      <c r="AK16" s="98" t="s">
        <v>135</v>
      </c>
      <c r="AL16" s="98" t="s">
        <v>135</v>
      </c>
      <c r="AM16" s="98" t="s">
        <v>608</v>
      </c>
      <c r="AN16" s="98" t="s">
        <v>609</v>
      </c>
      <c r="AO16" s="98" t="s">
        <v>174</v>
      </c>
      <c r="AP16" s="98" t="s">
        <v>175</v>
      </c>
      <c r="AQ16" s="98" t="s">
        <v>176</v>
      </c>
      <c r="AR16" s="4"/>
      <c r="AS16" s="4"/>
      <c r="AT16" s="4" t="s">
        <v>446</v>
      </c>
      <c r="AU16" s="4" t="s">
        <v>448</v>
      </c>
      <c r="AV16" s="4" t="s">
        <v>167</v>
      </c>
      <c r="AW16" s="4" t="s">
        <v>166</v>
      </c>
    </row>
    <row r="17" spans="1:49" x14ac:dyDescent="0.25">
      <c r="A17" s="4" t="s">
        <v>631</v>
      </c>
      <c r="B17" s="19" t="s">
        <v>168</v>
      </c>
      <c r="C17" s="40" t="s">
        <v>474</v>
      </c>
      <c r="D17" s="40" t="s">
        <v>489</v>
      </c>
      <c r="E17" s="40" t="s">
        <v>132</v>
      </c>
      <c r="F17" s="40" t="s">
        <v>455</v>
      </c>
      <c r="G17" s="40" t="s">
        <v>456</v>
      </c>
      <c r="H17" s="40" t="s">
        <v>461</v>
      </c>
      <c r="I17" s="41">
        <f t="shared" ca="1" si="0"/>
        <v>44326</v>
      </c>
      <c r="J17" s="41">
        <f t="shared" ca="1" si="1"/>
        <v>44326</v>
      </c>
      <c r="K17" s="40" t="s">
        <v>462</v>
      </c>
      <c r="L17" s="40"/>
      <c r="M17" s="40" t="s">
        <v>463</v>
      </c>
      <c r="N17" s="40"/>
      <c r="O17" s="40" t="s">
        <v>464</v>
      </c>
      <c r="P17" s="30" t="s">
        <v>475</v>
      </c>
      <c r="Q17" s="30" t="s">
        <v>476</v>
      </c>
      <c r="R17" s="30" t="s">
        <v>483</v>
      </c>
      <c r="S17" s="42">
        <f t="shared" ca="1" si="2"/>
        <v>44327</v>
      </c>
      <c r="T17" s="30" t="str">
        <f t="shared" si="3"/>
        <v>New Conitgency Title Created By Automation</v>
      </c>
      <c r="U17" s="42">
        <f t="shared" ca="1" si="4"/>
        <v>44327</v>
      </c>
      <c r="V17" s="30" t="str">
        <f t="shared" si="5"/>
        <v>Cancel remainder of term</v>
      </c>
      <c r="W17" s="30" t="s">
        <v>461</v>
      </c>
      <c r="X17" s="30"/>
      <c r="Y17" s="30" t="s">
        <v>497</v>
      </c>
      <c r="Z17" s="30">
        <v>123456790</v>
      </c>
      <c r="AA17" s="42">
        <f t="shared" ca="1" si="6"/>
        <v>43959</v>
      </c>
      <c r="AB17" s="42">
        <f t="shared" ca="1" si="7"/>
        <v>43960</v>
      </c>
      <c r="AC17" s="30">
        <v>2000</v>
      </c>
      <c r="AD17" s="30">
        <v>100</v>
      </c>
      <c r="AE17" s="30">
        <v>100</v>
      </c>
      <c r="AF17" s="98" t="s">
        <v>596</v>
      </c>
      <c r="AG17" s="98" t="s">
        <v>595</v>
      </c>
      <c r="AH17" s="99">
        <f>searchValues!E23</f>
        <v>0</v>
      </c>
      <c r="AI17" s="99">
        <f>searchValues!E23</f>
        <v>0</v>
      </c>
      <c r="AJ17" s="98" t="s">
        <v>173</v>
      </c>
      <c r="AK17" s="98" t="s">
        <v>135</v>
      </c>
      <c r="AL17" s="98" t="s">
        <v>135</v>
      </c>
      <c r="AM17" s="98" t="s">
        <v>608</v>
      </c>
      <c r="AN17" s="98" t="s">
        <v>609</v>
      </c>
      <c r="AO17" s="98" t="s">
        <v>174</v>
      </c>
      <c r="AP17" s="98" t="s">
        <v>175</v>
      </c>
      <c r="AQ17" s="98" t="s">
        <v>176</v>
      </c>
      <c r="AR17" s="4"/>
      <c r="AS17" s="4"/>
      <c r="AT17" s="4" t="s">
        <v>446</v>
      </c>
      <c r="AU17" s="4" t="s">
        <v>448</v>
      </c>
      <c r="AV17" s="4" t="s">
        <v>167</v>
      </c>
      <c r="AW17" s="4" t="s">
        <v>166</v>
      </c>
    </row>
    <row r="18" spans="1:49" x14ac:dyDescent="0.25">
      <c r="A18" s="4" t="s">
        <v>632</v>
      </c>
      <c r="B18" s="19" t="s">
        <v>168</v>
      </c>
      <c r="C18" s="40" t="s">
        <v>474</v>
      </c>
      <c r="D18" s="40" t="s">
        <v>489</v>
      </c>
      <c r="E18" s="40" t="s">
        <v>132</v>
      </c>
      <c r="F18" s="40" t="s">
        <v>455</v>
      </c>
      <c r="G18" s="40" t="s">
        <v>457</v>
      </c>
      <c r="H18" s="40" t="s">
        <v>461</v>
      </c>
      <c r="I18" s="41">
        <f t="shared" ca="1" si="0"/>
        <v>44326</v>
      </c>
      <c r="J18" s="41">
        <f t="shared" ca="1" si="1"/>
        <v>44326</v>
      </c>
      <c r="K18" s="40" t="s">
        <v>462</v>
      </c>
      <c r="L18" s="40"/>
      <c r="M18" s="40" t="s">
        <v>463</v>
      </c>
      <c r="N18" s="40"/>
      <c r="O18" s="40" t="s">
        <v>464</v>
      </c>
      <c r="P18" s="30" t="s">
        <v>475</v>
      </c>
      <c r="Q18" s="30" t="s">
        <v>476</v>
      </c>
      <c r="R18" s="30" t="s">
        <v>480</v>
      </c>
      <c r="S18" s="42">
        <f t="shared" ca="1" si="2"/>
        <v>44327</v>
      </c>
      <c r="T18" s="30" t="str">
        <f t="shared" si="3"/>
        <v>New Conitgency Title Created By Automation</v>
      </c>
      <c r="U18" s="42">
        <f t="shared" ca="1" si="4"/>
        <v>44327</v>
      </c>
      <c r="V18" s="30" t="str">
        <f t="shared" si="5"/>
        <v>Change policy retroactively</v>
      </c>
      <c r="W18" s="30" t="s">
        <v>461</v>
      </c>
      <c r="X18" s="30"/>
      <c r="Y18" s="30" t="s">
        <v>497</v>
      </c>
      <c r="Z18" s="30">
        <v>123456790</v>
      </c>
      <c r="AA18" s="42">
        <f t="shared" ca="1" si="6"/>
        <v>43959</v>
      </c>
      <c r="AB18" s="42">
        <f t="shared" ca="1" si="7"/>
        <v>43960</v>
      </c>
      <c r="AC18" s="30">
        <v>2000</v>
      </c>
      <c r="AD18" s="30">
        <v>100</v>
      </c>
      <c r="AE18" s="30">
        <v>100</v>
      </c>
      <c r="AF18" s="98" t="s">
        <v>596</v>
      </c>
      <c r="AG18" s="98" t="s">
        <v>595</v>
      </c>
      <c r="AH18" s="99">
        <f>searchValues!E24</f>
        <v>0</v>
      </c>
      <c r="AI18" s="99">
        <f>searchValues!E24</f>
        <v>0</v>
      </c>
      <c r="AJ18" s="98" t="s">
        <v>173</v>
      </c>
      <c r="AK18" s="98" t="s">
        <v>135</v>
      </c>
      <c r="AL18" s="98" t="s">
        <v>135</v>
      </c>
      <c r="AM18" s="98" t="s">
        <v>608</v>
      </c>
      <c r="AN18" s="98" t="s">
        <v>609</v>
      </c>
      <c r="AO18" s="98" t="s">
        <v>174</v>
      </c>
      <c r="AP18" s="98" t="s">
        <v>175</v>
      </c>
      <c r="AQ18" s="98" t="s">
        <v>176</v>
      </c>
      <c r="AR18" s="4"/>
      <c r="AS18" s="4"/>
      <c r="AT18" s="4" t="s">
        <v>446</v>
      </c>
      <c r="AU18" s="4" t="s">
        <v>448</v>
      </c>
      <c r="AV18" s="4" t="s">
        <v>167</v>
      </c>
      <c r="AW18" s="4" t="s">
        <v>166</v>
      </c>
    </row>
    <row r="19" spans="1:49" x14ac:dyDescent="0.25">
      <c r="A19" s="4" t="s">
        <v>633</v>
      </c>
      <c r="B19" s="19" t="s">
        <v>168</v>
      </c>
      <c r="C19" s="40" t="s">
        <v>474</v>
      </c>
      <c r="D19" s="40" t="s">
        <v>489</v>
      </c>
      <c r="E19" s="40" t="s">
        <v>132</v>
      </c>
      <c r="F19" s="40" t="s">
        <v>455</v>
      </c>
      <c r="G19" s="40" t="s">
        <v>458</v>
      </c>
      <c r="H19" s="40" t="s">
        <v>461</v>
      </c>
      <c r="I19" s="41">
        <f t="shared" ca="1" si="0"/>
        <v>44326</v>
      </c>
      <c r="J19" s="41">
        <f t="shared" ca="1" si="1"/>
        <v>44326</v>
      </c>
      <c r="K19" s="40" t="s">
        <v>462</v>
      </c>
      <c r="L19" s="40"/>
      <c r="M19" s="40" t="s">
        <v>463</v>
      </c>
      <c r="N19" s="40"/>
      <c r="O19" s="40" t="s">
        <v>464</v>
      </c>
      <c r="P19" s="30" t="s">
        <v>475</v>
      </c>
      <c r="Q19" s="30" t="s">
        <v>476</v>
      </c>
      <c r="R19" s="30" t="s">
        <v>481</v>
      </c>
      <c r="S19" s="42">
        <f t="shared" ca="1" si="2"/>
        <v>44327</v>
      </c>
      <c r="T19" s="30" t="str">
        <f t="shared" si="3"/>
        <v>New Conitgency Title Created By Automation</v>
      </c>
      <c r="U19" s="42">
        <f t="shared" ca="1" si="4"/>
        <v>44327</v>
      </c>
      <c r="V19" s="30" t="str">
        <f t="shared" si="5"/>
        <v>Change policy for remainder of term</v>
      </c>
      <c r="W19" s="30" t="s">
        <v>461</v>
      </c>
      <c r="X19" s="30"/>
      <c r="Y19" s="30" t="s">
        <v>497</v>
      </c>
      <c r="Z19" s="30">
        <v>123456790</v>
      </c>
      <c r="AA19" s="42">
        <f t="shared" ca="1" si="6"/>
        <v>43959</v>
      </c>
      <c r="AB19" s="42">
        <f t="shared" ca="1" si="7"/>
        <v>43960</v>
      </c>
      <c r="AC19" s="30">
        <v>2000</v>
      </c>
      <c r="AD19" s="30">
        <v>100</v>
      </c>
      <c r="AE19" s="30">
        <v>100</v>
      </c>
      <c r="AF19" s="98" t="s">
        <v>596</v>
      </c>
      <c r="AG19" s="98" t="s">
        <v>595</v>
      </c>
      <c r="AH19" s="99">
        <f ca="1">searchValues!E25</f>
        <v>44326</v>
      </c>
      <c r="AI19" s="99">
        <f ca="1">searchValues!E25</f>
        <v>44326</v>
      </c>
      <c r="AJ19" s="98" t="s">
        <v>173</v>
      </c>
      <c r="AK19" s="98" t="s">
        <v>135</v>
      </c>
      <c r="AL19" s="98" t="s">
        <v>135</v>
      </c>
      <c r="AM19" s="98" t="s">
        <v>608</v>
      </c>
      <c r="AN19" s="98" t="s">
        <v>609</v>
      </c>
      <c r="AO19" s="98" t="s">
        <v>174</v>
      </c>
      <c r="AP19" s="98" t="s">
        <v>175</v>
      </c>
      <c r="AQ19" s="98" t="s">
        <v>176</v>
      </c>
      <c r="AR19" s="4"/>
      <c r="AS19" s="4"/>
      <c r="AT19" s="4" t="s">
        <v>446</v>
      </c>
      <c r="AU19" s="4" t="s">
        <v>448</v>
      </c>
      <c r="AV19" s="4" t="s">
        <v>167</v>
      </c>
      <c r="AW19" s="4" t="s">
        <v>166</v>
      </c>
    </row>
    <row r="20" spans="1:49" x14ac:dyDescent="0.25">
      <c r="A20" s="4" t="s">
        <v>634</v>
      </c>
      <c r="B20" s="19" t="s">
        <v>168</v>
      </c>
      <c r="C20" s="40" t="s">
        <v>474</v>
      </c>
      <c r="D20" s="40" t="s">
        <v>489</v>
      </c>
      <c r="E20" s="40" t="s">
        <v>132</v>
      </c>
      <c r="F20" s="40" t="s">
        <v>455</v>
      </c>
      <c r="G20" s="40" t="s">
        <v>459</v>
      </c>
      <c r="H20" s="40" t="s">
        <v>461</v>
      </c>
      <c r="I20" s="41">
        <f t="shared" ca="1" si="0"/>
        <v>44326</v>
      </c>
      <c r="J20" s="41">
        <f t="shared" ca="1" si="1"/>
        <v>44326</v>
      </c>
      <c r="K20" s="40" t="s">
        <v>462</v>
      </c>
      <c r="L20" s="40"/>
      <c r="M20" s="40" t="s">
        <v>463</v>
      </c>
      <c r="N20" s="40"/>
      <c r="O20" s="40" t="s">
        <v>464</v>
      </c>
      <c r="P20" s="30" t="s">
        <v>475</v>
      </c>
      <c r="Q20" s="30" t="s">
        <v>476</v>
      </c>
      <c r="R20" s="30" t="s">
        <v>482</v>
      </c>
      <c r="S20" s="42">
        <f t="shared" ca="1" si="2"/>
        <v>44327</v>
      </c>
      <c r="T20" s="30" t="str">
        <f t="shared" si="3"/>
        <v>New Conitgency Title Created By Automation</v>
      </c>
      <c r="U20" s="42">
        <f t="shared" ca="1" si="4"/>
        <v>44327</v>
      </c>
      <c r="V20" s="30" t="str">
        <f t="shared" si="5"/>
        <v>Cancel retroactively</v>
      </c>
      <c r="W20" s="30" t="s">
        <v>461</v>
      </c>
      <c r="X20" s="30"/>
      <c r="Y20" s="30" t="s">
        <v>497</v>
      </c>
      <c r="Z20" s="30">
        <v>123456790</v>
      </c>
      <c r="AA20" s="42">
        <f t="shared" ca="1" si="6"/>
        <v>43959</v>
      </c>
      <c r="AB20" s="42">
        <f t="shared" ca="1" si="7"/>
        <v>43960</v>
      </c>
      <c r="AC20" s="30">
        <v>2000</v>
      </c>
      <c r="AD20" s="30">
        <v>100</v>
      </c>
      <c r="AE20" s="30">
        <v>100</v>
      </c>
      <c r="AF20" s="98" t="s">
        <v>596</v>
      </c>
      <c r="AG20" s="98" t="s">
        <v>595</v>
      </c>
      <c r="AH20" s="99">
        <f>searchValues!E26</f>
        <v>0</v>
      </c>
      <c r="AI20" s="99">
        <f>searchValues!E26</f>
        <v>0</v>
      </c>
      <c r="AJ20" s="98" t="s">
        <v>173</v>
      </c>
      <c r="AK20" s="98" t="s">
        <v>135</v>
      </c>
      <c r="AL20" s="98" t="s">
        <v>135</v>
      </c>
      <c r="AM20" s="98" t="s">
        <v>608</v>
      </c>
      <c r="AN20" s="98" t="s">
        <v>609</v>
      </c>
      <c r="AO20" s="98" t="s">
        <v>174</v>
      </c>
      <c r="AP20" s="98" t="s">
        <v>175</v>
      </c>
      <c r="AQ20" s="98" t="s">
        <v>176</v>
      </c>
      <c r="AR20" s="4"/>
      <c r="AS20" s="4"/>
      <c r="AT20" s="4" t="s">
        <v>446</v>
      </c>
      <c r="AU20" s="4" t="s">
        <v>448</v>
      </c>
      <c r="AV20" s="4" t="s">
        <v>167</v>
      </c>
      <c r="AW20" s="4" t="s">
        <v>166</v>
      </c>
    </row>
    <row r="21" spans="1:49" x14ac:dyDescent="0.25">
      <c r="A21" s="4" t="s">
        <v>635</v>
      </c>
      <c r="B21" s="19" t="s">
        <v>168</v>
      </c>
      <c r="C21" s="40" t="s">
        <v>474</v>
      </c>
      <c r="D21" s="40" t="s">
        <v>489</v>
      </c>
      <c r="E21" s="40" t="s">
        <v>132</v>
      </c>
      <c r="F21" s="40" t="s">
        <v>455</v>
      </c>
      <c r="G21" s="40" t="s">
        <v>460</v>
      </c>
      <c r="H21" s="40" t="s">
        <v>461</v>
      </c>
      <c r="I21" s="41">
        <f t="shared" ca="1" si="0"/>
        <v>44326</v>
      </c>
      <c r="J21" s="41">
        <f t="shared" ca="1" si="1"/>
        <v>44326</v>
      </c>
      <c r="K21" s="40" t="s">
        <v>462</v>
      </c>
      <c r="L21" s="40"/>
      <c r="M21" s="40" t="s">
        <v>463</v>
      </c>
      <c r="N21" s="40"/>
      <c r="O21" s="40" t="s">
        <v>464</v>
      </c>
      <c r="P21" s="30" t="s">
        <v>475</v>
      </c>
      <c r="Q21" s="30" t="s">
        <v>476</v>
      </c>
      <c r="R21" s="30" t="s">
        <v>483</v>
      </c>
      <c r="S21" s="42">
        <f t="shared" ca="1" si="2"/>
        <v>44327</v>
      </c>
      <c r="T21" s="30" t="str">
        <f t="shared" si="3"/>
        <v>New Conitgency Title Created By Automation</v>
      </c>
      <c r="U21" s="42">
        <f t="shared" ca="1" si="4"/>
        <v>44327</v>
      </c>
      <c r="V21" s="30" t="str">
        <f t="shared" si="5"/>
        <v>Cancel remainder of term</v>
      </c>
      <c r="W21" s="30" t="s">
        <v>461</v>
      </c>
      <c r="X21" s="30"/>
      <c r="Y21" s="30" t="s">
        <v>497</v>
      </c>
      <c r="Z21" s="30">
        <v>123456790</v>
      </c>
      <c r="AA21" s="42">
        <f t="shared" ca="1" si="6"/>
        <v>43959</v>
      </c>
      <c r="AB21" s="42">
        <f t="shared" ca="1" si="7"/>
        <v>43960</v>
      </c>
      <c r="AC21" s="30">
        <v>2000</v>
      </c>
      <c r="AD21" s="30">
        <v>100</v>
      </c>
      <c r="AE21" s="30">
        <v>100</v>
      </c>
      <c r="AF21" s="98" t="s">
        <v>596</v>
      </c>
      <c r="AG21" s="98" t="s">
        <v>595</v>
      </c>
      <c r="AH21" s="99">
        <f ca="1">searchValues!E27</f>
        <v>44326</v>
      </c>
      <c r="AI21" s="99">
        <f ca="1">searchValues!E27</f>
        <v>44326</v>
      </c>
      <c r="AJ21" s="98" t="s">
        <v>173</v>
      </c>
      <c r="AK21" s="98" t="s">
        <v>135</v>
      </c>
      <c r="AL21" s="98" t="s">
        <v>135</v>
      </c>
      <c r="AM21" s="98" t="s">
        <v>608</v>
      </c>
      <c r="AN21" s="98" t="s">
        <v>609</v>
      </c>
      <c r="AO21" s="98" t="s">
        <v>174</v>
      </c>
      <c r="AP21" s="98" t="s">
        <v>175</v>
      </c>
      <c r="AQ21" s="98" t="s">
        <v>176</v>
      </c>
      <c r="AR21" s="4"/>
      <c r="AS21" s="4"/>
      <c r="AT21" s="4" t="s">
        <v>446</v>
      </c>
      <c r="AU21" s="4" t="s">
        <v>448</v>
      </c>
      <c r="AV21" s="4" t="s">
        <v>167</v>
      </c>
      <c r="AW21" s="4" t="s">
        <v>166</v>
      </c>
    </row>
    <row r="22" spans="1:49" x14ac:dyDescent="0.25">
      <c r="A22" s="4" t="s">
        <v>636</v>
      </c>
      <c r="B22" s="19" t="s">
        <v>168</v>
      </c>
      <c r="C22" s="40" t="s">
        <v>474</v>
      </c>
      <c r="D22" s="40" t="s">
        <v>489</v>
      </c>
      <c r="E22" s="40" t="s">
        <v>132</v>
      </c>
      <c r="F22" s="40" t="s">
        <v>455</v>
      </c>
      <c r="G22" s="40" t="s">
        <v>456</v>
      </c>
      <c r="H22" s="40" t="s">
        <v>461</v>
      </c>
      <c r="I22" s="41">
        <f t="shared" ca="1" si="0"/>
        <v>44326</v>
      </c>
      <c r="J22" s="41">
        <f t="shared" ca="1" si="1"/>
        <v>44326</v>
      </c>
      <c r="K22" s="40" t="s">
        <v>462</v>
      </c>
      <c r="L22" s="40"/>
      <c r="M22" s="40" t="s">
        <v>463</v>
      </c>
      <c r="N22" s="40"/>
      <c r="O22" s="40" t="s">
        <v>464</v>
      </c>
      <c r="P22" s="30" t="s">
        <v>475</v>
      </c>
      <c r="Q22" s="30" t="s">
        <v>476</v>
      </c>
      <c r="R22" s="30" t="s">
        <v>480</v>
      </c>
      <c r="S22" s="42">
        <f t="shared" ca="1" si="2"/>
        <v>44327</v>
      </c>
      <c r="T22" s="30" t="str">
        <f t="shared" si="3"/>
        <v>New Conitgency Title Created By Automation</v>
      </c>
      <c r="U22" s="42">
        <f t="shared" ca="1" si="4"/>
        <v>44327</v>
      </c>
      <c r="V22" s="30" t="str">
        <f t="shared" si="5"/>
        <v>Change policy retroactively</v>
      </c>
      <c r="W22" s="30" t="s">
        <v>461</v>
      </c>
      <c r="X22" s="30"/>
      <c r="Y22" s="30" t="s">
        <v>497</v>
      </c>
      <c r="Z22" s="30">
        <v>123456790</v>
      </c>
      <c r="AA22" s="42">
        <f t="shared" ca="1" si="6"/>
        <v>43959</v>
      </c>
      <c r="AB22" s="42">
        <f t="shared" ca="1" si="7"/>
        <v>43960</v>
      </c>
      <c r="AC22" s="30">
        <v>2000</v>
      </c>
      <c r="AD22" s="30">
        <v>100</v>
      </c>
      <c r="AE22" s="30">
        <v>100</v>
      </c>
      <c r="AF22" s="98" t="s">
        <v>596</v>
      </c>
      <c r="AG22" s="98" t="s">
        <v>595</v>
      </c>
      <c r="AH22" s="99">
        <f ca="1">searchValues!E28</f>
        <v>44326</v>
      </c>
      <c r="AI22" s="99">
        <f ca="1">searchValues!E28</f>
        <v>44326</v>
      </c>
      <c r="AJ22" s="98" t="s">
        <v>173</v>
      </c>
      <c r="AK22" s="98" t="s">
        <v>135</v>
      </c>
      <c r="AL22" s="98" t="s">
        <v>135</v>
      </c>
      <c r="AM22" s="98" t="s">
        <v>608</v>
      </c>
      <c r="AN22" s="98" t="s">
        <v>609</v>
      </c>
      <c r="AO22" s="98" t="s">
        <v>174</v>
      </c>
      <c r="AP22" s="98" t="s">
        <v>175</v>
      </c>
      <c r="AQ22" s="98" t="s">
        <v>176</v>
      </c>
      <c r="AR22" s="4"/>
      <c r="AS22" s="4"/>
      <c r="AT22" s="4" t="s">
        <v>446</v>
      </c>
      <c r="AU22" s="4" t="s">
        <v>448</v>
      </c>
      <c r="AV22" s="4" t="s">
        <v>167</v>
      </c>
      <c r="AW22" s="4" t="s">
        <v>166</v>
      </c>
    </row>
    <row r="23" spans="1:49" x14ac:dyDescent="0.25">
      <c r="A23" s="4" t="s">
        <v>637</v>
      </c>
      <c r="B23" s="19" t="s">
        <v>168</v>
      </c>
      <c r="C23" s="40" t="s">
        <v>474</v>
      </c>
      <c r="D23" s="40" t="s">
        <v>489</v>
      </c>
      <c r="E23" s="40" t="s">
        <v>132</v>
      </c>
      <c r="F23" s="40" t="s">
        <v>455</v>
      </c>
      <c r="G23" s="40" t="s">
        <v>457</v>
      </c>
      <c r="H23" s="40" t="s">
        <v>461</v>
      </c>
      <c r="I23" s="41">
        <f t="shared" ca="1" si="0"/>
        <v>44326</v>
      </c>
      <c r="J23" s="41">
        <f t="shared" ca="1" si="1"/>
        <v>44326</v>
      </c>
      <c r="K23" s="40" t="s">
        <v>462</v>
      </c>
      <c r="L23" s="40"/>
      <c r="M23" s="40" t="s">
        <v>463</v>
      </c>
      <c r="N23" s="40"/>
      <c r="O23" s="40" t="s">
        <v>464</v>
      </c>
      <c r="P23" s="30" t="s">
        <v>475</v>
      </c>
      <c r="Q23" s="30" t="s">
        <v>476</v>
      </c>
      <c r="R23" s="30" t="s">
        <v>481</v>
      </c>
      <c r="S23" s="42">
        <f t="shared" ca="1" si="2"/>
        <v>44327</v>
      </c>
      <c r="T23" s="30" t="str">
        <f t="shared" si="3"/>
        <v>New Conitgency Title Created By Automation</v>
      </c>
      <c r="U23" s="42">
        <f t="shared" ca="1" si="4"/>
        <v>44327</v>
      </c>
      <c r="V23" s="30" t="str">
        <f t="shared" si="5"/>
        <v>Change policy for remainder of term</v>
      </c>
      <c r="W23" s="30" t="s">
        <v>461</v>
      </c>
      <c r="X23" s="30"/>
      <c r="Y23" s="30" t="s">
        <v>497</v>
      </c>
      <c r="Z23" s="30">
        <v>123456790</v>
      </c>
      <c r="AA23" s="42">
        <f t="shared" ca="1" si="6"/>
        <v>43959</v>
      </c>
      <c r="AB23" s="42">
        <f t="shared" ca="1" si="7"/>
        <v>43960</v>
      </c>
      <c r="AC23" s="30">
        <v>2000</v>
      </c>
      <c r="AD23" s="30">
        <v>100</v>
      </c>
      <c r="AE23" s="30">
        <v>100</v>
      </c>
      <c r="AF23" s="98" t="s">
        <v>596</v>
      </c>
      <c r="AG23" s="98" t="s">
        <v>595</v>
      </c>
      <c r="AH23" s="99">
        <f ca="1">searchValues!E29</f>
        <v>44326</v>
      </c>
      <c r="AI23" s="99">
        <f ca="1">searchValues!E29</f>
        <v>44326</v>
      </c>
      <c r="AJ23" s="98" t="s">
        <v>173</v>
      </c>
      <c r="AK23" s="98" t="s">
        <v>135</v>
      </c>
      <c r="AL23" s="98" t="s">
        <v>135</v>
      </c>
      <c r="AM23" s="98" t="s">
        <v>608</v>
      </c>
      <c r="AN23" s="98" t="s">
        <v>609</v>
      </c>
      <c r="AO23" s="98" t="s">
        <v>174</v>
      </c>
      <c r="AP23" s="98" t="s">
        <v>175</v>
      </c>
      <c r="AQ23" s="98" t="s">
        <v>176</v>
      </c>
      <c r="AR23" s="4"/>
      <c r="AS23" s="4"/>
      <c r="AT23" s="4" t="s">
        <v>446</v>
      </c>
      <c r="AU23" s="4" t="s">
        <v>448</v>
      </c>
      <c r="AV23" s="4" t="s">
        <v>167</v>
      </c>
      <c r="AW23" s="4" t="s">
        <v>166</v>
      </c>
    </row>
    <row r="24" spans="1:49" x14ac:dyDescent="0.25">
      <c r="A24" s="4" t="s">
        <v>638</v>
      </c>
      <c r="B24" s="19" t="s">
        <v>168</v>
      </c>
      <c r="C24" s="40" t="s">
        <v>474</v>
      </c>
      <c r="D24" s="40" t="s">
        <v>489</v>
      </c>
      <c r="E24" s="40" t="s">
        <v>132</v>
      </c>
      <c r="F24" s="40" t="s">
        <v>455</v>
      </c>
      <c r="G24" s="40" t="s">
        <v>458</v>
      </c>
      <c r="H24" s="40" t="s">
        <v>461</v>
      </c>
      <c r="I24" s="41">
        <f t="shared" ca="1" si="0"/>
        <v>44326</v>
      </c>
      <c r="J24" s="41">
        <f t="shared" ca="1" si="1"/>
        <v>44326</v>
      </c>
      <c r="K24" s="40" t="s">
        <v>462</v>
      </c>
      <c r="L24" s="40"/>
      <c r="M24" s="40" t="s">
        <v>463</v>
      </c>
      <c r="N24" s="40"/>
      <c r="O24" s="40" t="s">
        <v>464</v>
      </c>
      <c r="P24" s="30" t="s">
        <v>475</v>
      </c>
      <c r="Q24" s="30" t="s">
        <v>476</v>
      </c>
      <c r="R24" s="30" t="s">
        <v>482</v>
      </c>
      <c r="S24" s="42">
        <f t="shared" ca="1" si="2"/>
        <v>44327</v>
      </c>
      <c r="T24" s="30" t="str">
        <f t="shared" si="3"/>
        <v>New Conitgency Title Created By Automation</v>
      </c>
      <c r="U24" s="42">
        <f t="shared" ca="1" si="4"/>
        <v>44327</v>
      </c>
      <c r="V24" s="30" t="str">
        <f t="shared" si="5"/>
        <v>Cancel retroactively</v>
      </c>
      <c r="W24" s="30" t="s">
        <v>461</v>
      </c>
      <c r="X24" s="30"/>
      <c r="Y24" s="30" t="s">
        <v>497</v>
      </c>
      <c r="Z24" s="30">
        <v>123456790</v>
      </c>
      <c r="AA24" s="42">
        <f t="shared" ca="1" si="6"/>
        <v>43959</v>
      </c>
      <c r="AB24" s="42">
        <f t="shared" ca="1" si="7"/>
        <v>43960</v>
      </c>
      <c r="AC24" s="30">
        <v>2000</v>
      </c>
      <c r="AD24" s="30">
        <v>100</v>
      </c>
      <c r="AE24" s="30">
        <v>100</v>
      </c>
      <c r="AF24" s="98" t="s">
        <v>596</v>
      </c>
      <c r="AG24" s="98" t="s">
        <v>595</v>
      </c>
      <c r="AH24" s="99">
        <f ca="1">searchValues!E30</f>
        <v>44326</v>
      </c>
      <c r="AI24" s="99">
        <f ca="1">searchValues!E30</f>
        <v>44326</v>
      </c>
      <c r="AJ24" s="98" t="s">
        <v>173</v>
      </c>
      <c r="AK24" s="98" t="s">
        <v>135</v>
      </c>
      <c r="AL24" s="98" t="s">
        <v>135</v>
      </c>
      <c r="AM24" s="98" t="s">
        <v>608</v>
      </c>
      <c r="AN24" s="98" t="s">
        <v>609</v>
      </c>
      <c r="AO24" s="98" t="s">
        <v>174</v>
      </c>
      <c r="AP24" s="98" t="s">
        <v>175</v>
      </c>
      <c r="AQ24" s="98" t="s">
        <v>176</v>
      </c>
      <c r="AR24" s="4"/>
      <c r="AS24" s="4"/>
      <c r="AT24" s="4" t="s">
        <v>446</v>
      </c>
      <c r="AU24" s="4" t="s">
        <v>448</v>
      </c>
      <c r="AV24" s="4" t="s">
        <v>167</v>
      </c>
      <c r="AW24" s="4" t="s">
        <v>166</v>
      </c>
    </row>
    <row r="25" spans="1:49" x14ac:dyDescent="0.25">
      <c r="A25" s="4" t="s">
        <v>639</v>
      </c>
      <c r="B25" s="19" t="s">
        <v>168</v>
      </c>
      <c r="C25" s="40" t="s">
        <v>474</v>
      </c>
      <c r="D25" s="40" t="s">
        <v>489</v>
      </c>
      <c r="E25" s="40" t="s">
        <v>132</v>
      </c>
      <c r="F25" s="40" t="s">
        <v>455</v>
      </c>
      <c r="G25" s="40" t="s">
        <v>459</v>
      </c>
      <c r="H25" s="40" t="s">
        <v>461</v>
      </c>
      <c r="I25" s="41">
        <f t="shared" ca="1" si="0"/>
        <v>44326</v>
      </c>
      <c r="J25" s="41">
        <f t="shared" ca="1" si="1"/>
        <v>44326</v>
      </c>
      <c r="K25" s="40" t="s">
        <v>462</v>
      </c>
      <c r="L25" s="40"/>
      <c r="M25" s="40" t="s">
        <v>463</v>
      </c>
      <c r="N25" s="40"/>
      <c r="O25" s="40" t="s">
        <v>464</v>
      </c>
      <c r="P25" s="30" t="s">
        <v>475</v>
      </c>
      <c r="Q25" s="30" t="s">
        <v>476</v>
      </c>
      <c r="R25" s="30" t="s">
        <v>483</v>
      </c>
      <c r="S25" s="42">
        <f t="shared" ca="1" si="2"/>
        <v>44327</v>
      </c>
      <c r="T25" s="30" t="str">
        <f t="shared" si="3"/>
        <v>New Conitgency Title Created By Automation</v>
      </c>
      <c r="U25" s="42">
        <f t="shared" ca="1" si="4"/>
        <v>44327</v>
      </c>
      <c r="V25" s="30" t="str">
        <f t="shared" si="5"/>
        <v>Cancel remainder of term</v>
      </c>
      <c r="W25" s="30" t="s">
        <v>461</v>
      </c>
      <c r="X25" s="30"/>
      <c r="Y25" s="30" t="s">
        <v>497</v>
      </c>
      <c r="Z25" s="30">
        <v>123456790</v>
      </c>
      <c r="AA25" s="42">
        <f t="shared" ca="1" si="6"/>
        <v>43959</v>
      </c>
      <c r="AB25" s="42">
        <f t="shared" ca="1" si="7"/>
        <v>43960</v>
      </c>
      <c r="AC25" s="30">
        <v>2000</v>
      </c>
      <c r="AD25" s="30">
        <v>100</v>
      </c>
      <c r="AE25" s="30">
        <v>100</v>
      </c>
      <c r="AF25" s="98" t="s">
        <v>596</v>
      </c>
      <c r="AG25" s="98" t="s">
        <v>595</v>
      </c>
      <c r="AH25" s="99">
        <f ca="1">searchValues!E31</f>
        <v>44326</v>
      </c>
      <c r="AI25" s="99">
        <f ca="1">searchValues!E31</f>
        <v>44326</v>
      </c>
      <c r="AJ25" s="98" t="s">
        <v>173</v>
      </c>
      <c r="AK25" s="98" t="s">
        <v>135</v>
      </c>
      <c r="AL25" s="98" t="s">
        <v>135</v>
      </c>
      <c r="AM25" s="98" t="s">
        <v>608</v>
      </c>
      <c r="AN25" s="98" t="s">
        <v>609</v>
      </c>
      <c r="AO25" s="98" t="s">
        <v>174</v>
      </c>
      <c r="AP25" s="98" t="s">
        <v>175</v>
      </c>
      <c r="AQ25" s="98" t="s">
        <v>176</v>
      </c>
      <c r="AR25" s="4"/>
      <c r="AS25" s="4"/>
      <c r="AT25" s="4" t="s">
        <v>446</v>
      </c>
      <c r="AU25" s="4" t="s">
        <v>448</v>
      </c>
      <c r="AV25" s="4" t="s">
        <v>167</v>
      </c>
      <c r="AW25" s="4" t="s">
        <v>166</v>
      </c>
    </row>
    <row r="26" spans="1:49" x14ac:dyDescent="0.25">
      <c r="A26" s="4" t="s">
        <v>640</v>
      </c>
      <c r="B26" s="19" t="s">
        <v>168</v>
      </c>
      <c r="C26" s="40" t="s">
        <v>474</v>
      </c>
      <c r="D26" s="40" t="s">
        <v>489</v>
      </c>
      <c r="E26" s="40" t="s">
        <v>132</v>
      </c>
      <c r="F26" s="40" t="s">
        <v>455</v>
      </c>
      <c r="G26" s="40" t="s">
        <v>460</v>
      </c>
      <c r="H26" s="40" t="s">
        <v>461</v>
      </c>
      <c r="I26" s="41">
        <f t="shared" ca="1" si="0"/>
        <v>44326</v>
      </c>
      <c r="J26" s="41">
        <f t="shared" ca="1" si="1"/>
        <v>44326</v>
      </c>
      <c r="K26" s="40" t="s">
        <v>462</v>
      </c>
      <c r="L26" s="40"/>
      <c r="M26" s="40" t="s">
        <v>463</v>
      </c>
      <c r="N26" s="40"/>
      <c r="O26" s="40" t="s">
        <v>464</v>
      </c>
      <c r="P26" s="30" t="s">
        <v>475</v>
      </c>
      <c r="Q26" s="30" t="s">
        <v>476</v>
      </c>
      <c r="R26" s="30" t="s">
        <v>480</v>
      </c>
      <c r="S26" s="42">
        <f t="shared" ca="1" si="2"/>
        <v>44327</v>
      </c>
      <c r="T26" s="30" t="str">
        <f t="shared" si="3"/>
        <v>New Conitgency Title Created By Automation</v>
      </c>
      <c r="U26" s="42">
        <f t="shared" ca="1" si="4"/>
        <v>44327</v>
      </c>
      <c r="V26" s="30" t="str">
        <f t="shared" si="5"/>
        <v>Change policy retroactively</v>
      </c>
      <c r="W26" s="30" t="s">
        <v>461</v>
      </c>
      <c r="X26" s="30"/>
      <c r="Y26" s="30" t="s">
        <v>497</v>
      </c>
      <c r="Z26" s="30">
        <v>123456790</v>
      </c>
      <c r="AA26" s="42">
        <f t="shared" ca="1" si="6"/>
        <v>43959</v>
      </c>
      <c r="AB26" s="42">
        <f t="shared" ca="1" si="7"/>
        <v>43960</v>
      </c>
      <c r="AC26" s="30">
        <v>2000</v>
      </c>
      <c r="AD26" s="30">
        <v>100</v>
      </c>
      <c r="AE26" s="30">
        <v>100</v>
      </c>
      <c r="AF26" s="98" t="s">
        <v>596</v>
      </c>
      <c r="AG26" s="98" t="s">
        <v>595</v>
      </c>
      <c r="AH26" s="99">
        <f ca="1">searchValues!E32</f>
        <v>44326</v>
      </c>
      <c r="AI26" s="99">
        <f ca="1">searchValues!E32</f>
        <v>44326</v>
      </c>
      <c r="AJ26" s="98" t="s">
        <v>173</v>
      </c>
      <c r="AK26" s="98" t="s">
        <v>135</v>
      </c>
      <c r="AL26" s="98" t="s">
        <v>135</v>
      </c>
      <c r="AM26" s="98" t="s">
        <v>608</v>
      </c>
      <c r="AN26" s="98" t="s">
        <v>609</v>
      </c>
      <c r="AO26" s="98" t="s">
        <v>174</v>
      </c>
      <c r="AP26" s="98" t="s">
        <v>175</v>
      </c>
      <c r="AQ26" s="98" t="s">
        <v>176</v>
      </c>
      <c r="AR26" s="4"/>
      <c r="AS26" s="4"/>
      <c r="AT26" s="4" t="s">
        <v>446</v>
      </c>
      <c r="AU26" s="4" t="s">
        <v>448</v>
      </c>
      <c r="AV26" s="4" t="s">
        <v>167</v>
      </c>
      <c r="AW26" s="4" t="s">
        <v>166</v>
      </c>
    </row>
    <row r="27" spans="1:49" x14ac:dyDescent="0.25">
      <c r="A27" s="4" t="s">
        <v>641</v>
      </c>
      <c r="B27" s="19" t="s">
        <v>168</v>
      </c>
      <c r="C27" s="40" t="s">
        <v>474</v>
      </c>
      <c r="D27" s="40" t="s">
        <v>489</v>
      </c>
      <c r="E27" s="40" t="s">
        <v>132</v>
      </c>
      <c r="F27" s="40" t="s">
        <v>455</v>
      </c>
      <c r="G27" s="40" t="s">
        <v>456</v>
      </c>
      <c r="H27" s="40" t="s">
        <v>461</v>
      </c>
      <c r="I27" s="41">
        <f t="shared" ca="1" si="0"/>
        <v>44326</v>
      </c>
      <c r="J27" s="41">
        <f t="shared" ca="1" si="1"/>
        <v>44326</v>
      </c>
      <c r="K27" s="40" t="s">
        <v>462</v>
      </c>
      <c r="L27" s="40"/>
      <c r="M27" s="40" t="s">
        <v>463</v>
      </c>
      <c r="N27" s="40"/>
      <c r="O27" s="40" t="s">
        <v>464</v>
      </c>
      <c r="P27" s="30" t="s">
        <v>475</v>
      </c>
      <c r="Q27" s="30" t="s">
        <v>476</v>
      </c>
      <c r="R27" s="30" t="s">
        <v>481</v>
      </c>
      <c r="S27" s="42">
        <f t="shared" ca="1" si="2"/>
        <v>44327</v>
      </c>
      <c r="T27" s="30" t="str">
        <f t="shared" si="3"/>
        <v>New Conitgency Title Created By Automation</v>
      </c>
      <c r="U27" s="42">
        <f t="shared" ca="1" si="4"/>
        <v>44327</v>
      </c>
      <c r="V27" s="30" t="str">
        <f t="shared" si="5"/>
        <v>Change policy for remainder of term</v>
      </c>
      <c r="W27" s="30" t="s">
        <v>461</v>
      </c>
      <c r="X27" s="30"/>
      <c r="Y27" s="30" t="s">
        <v>497</v>
      </c>
      <c r="Z27" s="30">
        <v>123456790</v>
      </c>
      <c r="AA27" s="42">
        <f t="shared" ca="1" si="6"/>
        <v>43959</v>
      </c>
      <c r="AB27" s="42">
        <f t="shared" ca="1" si="7"/>
        <v>43960</v>
      </c>
      <c r="AC27" s="30">
        <v>2000</v>
      </c>
      <c r="AD27" s="30">
        <v>100</v>
      </c>
      <c r="AE27" s="30">
        <v>100</v>
      </c>
      <c r="AF27" s="98" t="s">
        <v>596</v>
      </c>
      <c r="AG27" s="98" t="s">
        <v>595</v>
      </c>
      <c r="AH27" s="99">
        <f ca="1">searchValues!E33</f>
        <v>44326</v>
      </c>
      <c r="AI27" s="99">
        <f ca="1">searchValues!E33</f>
        <v>44326</v>
      </c>
      <c r="AJ27" s="98" t="s">
        <v>173</v>
      </c>
      <c r="AK27" s="98" t="s">
        <v>135</v>
      </c>
      <c r="AL27" s="98" t="s">
        <v>135</v>
      </c>
      <c r="AM27" s="98" t="s">
        <v>608</v>
      </c>
      <c r="AN27" s="98" t="s">
        <v>609</v>
      </c>
      <c r="AO27" s="98" t="s">
        <v>174</v>
      </c>
      <c r="AP27" s="98" t="s">
        <v>175</v>
      </c>
      <c r="AQ27" s="98" t="s">
        <v>176</v>
      </c>
      <c r="AR27" s="4"/>
      <c r="AS27" s="4"/>
      <c r="AT27" s="4" t="s">
        <v>446</v>
      </c>
      <c r="AU27" s="4" t="s">
        <v>448</v>
      </c>
      <c r="AV27" s="4" t="s">
        <v>167</v>
      </c>
      <c r="AW27" s="4" t="s">
        <v>166</v>
      </c>
    </row>
    <row r="28" spans="1:49" x14ac:dyDescent="0.25">
      <c r="A28" s="4" t="s">
        <v>642</v>
      </c>
      <c r="B28" s="19" t="s">
        <v>168</v>
      </c>
      <c r="C28" s="40" t="s">
        <v>474</v>
      </c>
      <c r="D28" s="40" t="s">
        <v>489</v>
      </c>
      <c r="E28" s="40" t="s">
        <v>132</v>
      </c>
      <c r="F28" s="40" t="s">
        <v>455</v>
      </c>
      <c r="G28" s="40" t="s">
        <v>457</v>
      </c>
      <c r="H28" s="40" t="s">
        <v>461</v>
      </c>
      <c r="I28" s="41">
        <f t="shared" ca="1" si="0"/>
        <v>44326</v>
      </c>
      <c r="J28" s="41">
        <f t="shared" ca="1" si="1"/>
        <v>44326</v>
      </c>
      <c r="K28" s="40" t="s">
        <v>462</v>
      </c>
      <c r="L28" s="40"/>
      <c r="M28" s="40" t="s">
        <v>463</v>
      </c>
      <c r="N28" s="40"/>
      <c r="O28" s="40" t="s">
        <v>464</v>
      </c>
      <c r="P28" s="30" t="s">
        <v>475</v>
      </c>
      <c r="Q28" s="30" t="s">
        <v>476</v>
      </c>
      <c r="R28" s="30" t="s">
        <v>482</v>
      </c>
      <c r="S28" s="42">
        <f t="shared" ca="1" si="2"/>
        <v>44327</v>
      </c>
      <c r="T28" s="30" t="str">
        <f t="shared" si="3"/>
        <v>New Conitgency Title Created By Automation</v>
      </c>
      <c r="U28" s="42">
        <f t="shared" ca="1" si="4"/>
        <v>44327</v>
      </c>
      <c r="V28" s="30" t="str">
        <f t="shared" si="5"/>
        <v>Cancel retroactively</v>
      </c>
      <c r="W28" s="30" t="s">
        <v>461</v>
      </c>
      <c r="X28" s="30"/>
      <c r="Y28" s="30" t="s">
        <v>497</v>
      </c>
      <c r="Z28" s="30">
        <v>123456790</v>
      </c>
      <c r="AA28" s="42">
        <f t="shared" ca="1" si="6"/>
        <v>43959</v>
      </c>
      <c r="AB28" s="42">
        <f t="shared" ca="1" si="7"/>
        <v>43960</v>
      </c>
      <c r="AC28" s="30">
        <v>2000</v>
      </c>
      <c r="AD28" s="30">
        <v>100</v>
      </c>
      <c r="AE28" s="30">
        <v>100</v>
      </c>
      <c r="AF28" s="98" t="s">
        <v>596</v>
      </c>
      <c r="AG28" s="98" t="s">
        <v>595</v>
      </c>
      <c r="AH28" s="99">
        <f ca="1">searchValues!E34</f>
        <v>44326</v>
      </c>
      <c r="AI28" s="99">
        <f ca="1">searchValues!E34</f>
        <v>44326</v>
      </c>
      <c r="AJ28" s="98" t="s">
        <v>173</v>
      </c>
      <c r="AK28" s="98" t="s">
        <v>135</v>
      </c>
      <c r="AL28" s="98" t="s">
        <v>135</v>
      </c>
      <c r="AM28" s="98" t="s">
        <v>608</v>
      </c>
      <c r="AN28" s="98" t="s">
        <v>609</v>
      </c>
      <c r="AO28" s="98" t="s">
        <v>174</v>
      </c>
      <c r="AP28" s="98" t="s">
        <v>175</v>
      </c>
      <c r="AQ28" s="98" t="s">
        <v>176</v>
      </c>
      <c r="AR28" s="4"/>
      <c r="AS28" s="4"/>
      <c r="AT28" s="4" t="s">
        <v>446</v>
      </c>
      <c r="AU28" s="4" t="s">
        <v>448</v>
      </c>
      <c r="AV28" s="4" t="s">
        <v>167</v>
      </c>
      <c r="AW28" s="4" t="s">
        <v>166</v>
      </c>
    </row>
    <row r="29" spans="1:49" x14ac:dyDescent="0.25">
      <c r="A29" s="4" t="s">
        <v>643</v>
      </c>
      <c r="B29" s="19" t="s">
        <v>168</v>
      </c>
      <c r="C29" s="40" t="s">
        <v>474</v>
      </c>
      <c r="D29" s="40" t="s">
        <v>489</v>
      </c>
      <c r="E29" s="40" t="s">
        <v>132</v>
      </c>
      <c r="F29" s="40" t="s">
        <v>455</v>
      </c>
      <c r="G29" s="40" t="s">
        <v>458</v>
      </c>
      <c r="H29" s="40" t="s">
        <v>461</v>
      </c>
      <c r="I29" s="41">
        <f t="shared" ca="1" si="0"/>
        <v>44326</v>
      </c>
      <c r="J29" s="41">
        <f t="shared" ca="1" si="1"/>
        <v>44326</v>
      </c>
      <c r="K29" s="40" t="s">
        <v>462</v>
      </c>
      <c r="L29" s="40"/>
      <c r="M29" s="40" t="s">
        <v>463</v>
      </c>
      <c r="N29" s="40"/>
      <c r="O29" s="40" t="s">
        <v>464</v>
      </c>
      <c r="P29" s="30" t="s">
        <v>475</v>
      </c>
      <c r="Q29" s="30" t="s">
        <v>476</v>
      </c>
      <c r="R29" s="30" t="s">
        <v>483</v>
      </c>
      <c r="S29" s="42">
        <f t="shared" ca="1" si="2"/>
        <v>44327</v>
      </c>
      <c r="T29" s="30" t="str">
        <f t="shared" si="3"/>
        <v>New Conitgency Title Created By Automation</v>
      </c>
      <c r="U29" s="42">
        <f t="shared" ca="1" si="4"/>
        <v>44327</v>
      </c>
      <c r="V29" s="30" t="str">
        <f t="shared" si="5"/>
        <v>Cancel remainder of term</v>
      </c>
      <c r="W29" s="30" t="s">
        <v>461</v>
      </c>
      <c r="X29" s="30"/>
      <c r="Y29" s="30" t="s">
        <v>497</v>
      </c>
      <c r="Z29" s="30">
        <v>123456790</v>
      </c>
      <c r="AA29" s="42">
        <f t="shared" ca="1" si="6"/>
        <v>43959</v>
      </c>
      <c r="AB29" s="42">
        <f t="shared" ca="1" si="7"/>
        <v>43960</v>
      </c>
      <c r="AC29" s="30">
        <v>2000</v>
      </c>
      <c r="AD29" s="30">
        <v>100</v>
      </c>
      <c r="AE29" s="30">
        <v>100</v>
      </c>
      <c r="AF29" s="98" t="s">
        <v>596</v>
      </c>
      <c r="AG29" s="98" t="s">
        <v>595</v>
      </c>
      <c r="AH29" s="99">
        <f>searchValues!E35</f>
        <v>0</v>
      </c>
      <c r="AI29" s="99">
        <f>searchValues!E35</f>
        <v>0</v>
      </c>
      <c r="AJ29" s="98" t="s">
        <v>173</v>
      </c>
      <c r="AK29" s="98" t="s">
        <v>135</v>
      </c>
      <c r="AL29" s="98" t="s">
        <v>135</v>
      </c>
      <c r="AM29" s="98" t="s">
        <v>608</v>
      </c>
      <c r="AN29" s="98" t="s">
        <v>609</v>
      </c>
      <c r="AO29" s="98" t="s">
        <v>174</v>
      </c>
      <c r="AP29" s="98" t="s">
        <v>175</v>
      </c>
      <c r="AQ29" s="98" t="s">
        <v>176</v>
      </c>
      <c r="AR29" s="4"/>
      <c r="AS29" s="4"/>
      <c r="AT29" s="4" t="s">
        <v>446</v>
      </c>
      <c r="AU29" s="4" t="s">
        <v>448</v>
      </c>
      <c r="AV29" s="4" t="s">
        <v>167</v>
      </c>
      <c r="AW29" s="4" t="s">
        <v>166</v>
      </c>
    </row>
    <row r="30" spans="1:49" x14ac:dyDescent="0.25">
      <c r="A30" s="4" t="s">
        <v>644</v>
      </c>
      <c r="B30" s="19" t="s">
        <v>168</v>
      </c>
      <c r="C30" s="40" t="s">
        <v>474</v>
      </c>
      <c r="D30" s="40" t="s">
        <v>489</v>
      </c>
      <c r="E30" s="40" t="s">
        <v>132</v>
      </c>
      <c r="F30" s="40" t="s">
        <v>455</v>
      </c>
      <c r="G30" s="40" t="s">
        <v>459</v>
      </c>
      <c r="H30" s="40" t="s">
        <v>461</v>
      </c>
      <c r="I30" s="41">
        <f t="shared" ca="1" si="0"/>
        <v>44326</v>
      </c>
      <c r="J30" s="41">
        <f t="shared" ca="1" si="1"/>
        <v>44326</v>
      </c>
      <c r="K30" s="40" t="s">
        <v>462</v>
      </c>
      <c r="L30" s="40"/>
      <c r="M30" s="40" t="s">
        <v>463</v>
      </c>
      <c r="N30" s="40"/>
      <c r="O30" s="40" t="s">
        <v>464</v>
      </c>
      <c r="P30" s="30" t="s">
        <v>475</v>
      </c>
      <c r="Q30" s="30" t="s">
        <v>476</v>
      </c>
      <c r="R30" s="30" t="s">
        <v>480</v>
      </c>
      <c r="S30" s="42">
        <f t="shared" ca="1" si="2"/>
        <v>44327</v>
      </c>
      <c r="T30" s="30" t="str">
        <f t="shared" si="3"/>
        <v>New Conitgency Title Created By Automation</v>
      </c>
      <c r="U30" s="42">
        <f t="shared" ca="1" si="4"/>
        <v>44327</v>
      </c>
      <c r="V30" s="30" t="str">
        <f t="shared" si="5"/>
        <v>Change policy retroactively</v>
      </c>
      <c r="W30" s="30" t="s">
        <v>461</v>
      </c>
      <c r="X30" s="30"/>
      <c r="Y30" s="30" t="s">
        <v>497</v>
      </c>
      <c r="Z30" s="30">
        <v>123456790</v>
      </c>
      <c r="AA30" s="42">
        <f t="shared" ca="1" si="6"/>
        <v>43959</v>
      </c>
      <c r="AB30" s="42">
        <f t="shared" ca="1" si="7"/>
        <v>43960</v>
      </c>
      <c r="AC30" s="30">
        <v>2000</v>
      </c>
      <c r="AD30" s="30">
        <v>100</v>
      </c>
      <c r="AE30" s="30">
        <v>100</v>
      </c>
      <c r="AF30" s="98" t="s">
        <v>596</v>
      </c>
      <c r="AG30" s="98" t="s">
        <v>595</v>
      </c>
      <c r="AH30" s="99">
        <f>searchValues!E36</f>
        <v>0</v>
      </c>
      <c r="AI30" s="99">
        <f>searchValues!E36</f>
        <v>0</v>
      </c>
      <c r="AJ30" s="98" t="s">
        <v>173</v>
      </c>
      <c r="AK30" s="98" t="s">
        <v>135</v>
      </c>
      <c r="AL30" s="98" t="s">
        <v>135</v>
      </c>
      <c r="AM30" s="98" t="s">
        <v>608</v>
      </c>
      <c r="AN30" s="98" t="s">
        <v>609</v>
      </c>
      <c r="AO30" s="98" t="s">
        <v>174</v>
      </c>
      <c r="AP30" s="98" t="s">
        <v>175</v>
      </c>
      <c r="AQ30" s="98" t="s">
        <v>176</v>
      </c>
      <c r="AR30" s="4"/>
      <c r="AS30" s="4"/>
      <c r="AT30" s="4" t="s">
        <v>446</v>
      </c>
      <c r="AU30" s="4" t="s">
        <v>448</v>
      </c>
      <c r="AV30" s="4" t="s">
        <v>167</v>
      </c>
      <c r="AW30" s="4" t="s">
        <v>166</v>
      </c>
    </row>
    <row r="31" spans="1:49" x14ac:dyDescent="0.25">
      <c r="A31" s="4" t="s">
        <v>645</v>
      </c>
      <c r="B31" s="19" t="s">
        <v>168</v>
      </c>
      <c r="C31" s="40" t="s">
        <v>474</v>
      </c>
      <c r="D31" s="40" t="s">
        <v>489</v>
      </c>
      <c r="E31" s="40" t="s">
        <v>132</v>
      </c>
      <c r="F31" s="40" t="s">
        <v>455</v>
      </c>
      <c r="G31" s="40" t="s">
        <v>460</v>
      </c>
      <c r="H31" s="40" t="s">
        <v>461</v>
      </c>
      <c r="I31" s="41">
        <f t="shared" ca="1" si="0"/>
        <v>44326</v>
      </c>
      <c r="J31" s="41">
        <f t="shared" ca="1" si="1"/>
        <v>44326</v>
      </c>
      <c r="K31" s="40" t="s">
        <v>462</v>
      </c>
      <c r="L31" s="40"/>
      <c r="M31" s="40" t="s">
        <v>463</v>
      </c>
      <c r="N31" s="40"/>
      <c r="O31" s="40" t="s">
        <v>464</v>
      </c>
      <c r="P31" s="30" t="s">
        <v>475</v>
      </c>
      <c r="Q31" s="30" t="s">
        <v>476</v>
      </c>
      <c r="R31" s="30" t="s">
        <v>481</v>
      </c>
      <c r="S31" s="42">
        <f t="shared" ca="1" si="2"/>
        <v>44327</v>
      </c>
      <c r="T31" s="30" t="str">
        <f t="shared" si="3"/>
        <v>New Conitgency Title Created By Automation</v>
      </c>
      <c r="U31" s="42">
        <f t="shared" ca="1" si="4"/>
        <v>44327</v>
      </c>
      <c r="V31" s="30" t="str">
        <f t="shared" si="5"/>
        <v>Change policy for remainder of term</v>
      </c>
      <c r="W31" s="30" t="s">
        <v>461</v>
      </c>
      <c r="X31" s="30"/>
      <c r="Y31" s="30" t="s">
        <v>497</v>
      </c>
      <c r="Z31" s="30">
        <v>123456790</v>
      </c>
      <c r="AA31" s="42">
        <f t="shared" ca="1" si="6"/>
        <v>43959</v>
      </c>
      <c r="AB31" s="42">
        <f t="shared" ca="1" si="7"/>
        <v>43960</v>
      </c>
      <c r="AC31" s="30">
        <v>2000</v>
      </c>
      <c r="AD31" s="30">
        <v>100</v>
      </c>
      <c r="AE31" s="30">
        <v>100</v>
      </c>
      <c r="AF31" s="98" t="s">
        <v>596</v>
      </c>
      <c r="AG31" s="98" t="s">
        <v>595</v>
      </c>
      <c r="AH31" s="99">
        <f>searchValues!E37</f>
        <v>0</v>
      </c>
      <c r="AI31" s="99">
        <f>searchValues!E37</f>
        <v>0</v>
      </c>
      <c r="AJ31" s="98" t="s">
        <v>173</v>
      </c>
      <c r="AK31" s="98" t="s">
        <v>135</v>
      </c>
      <c r="AL31" s="98" t="s">
        <v>135</v>
      </c>
      <c r="AM31" s="98" t="s">
        <v>608</v>
      </c>
      <c r="AN31" s="98" t="s">
        <v>609</v>
      </c>
      <c r="AO31" s="98" t="s">
        <v>174</v>
      </c>
      <c r="AP31" s="98" t="s">
        <v>175</v>
      </c>
      <c r="AQ31" s="98" t="s">
        <v>176</v>
      </c>
      <c r="AR31" s="4"/>
      <c r="AS31" s="4"/>
      <c r="AT31" s="4" t="s">
        <v>446</v>
      </c>
      <c r="AU31" s="4" t="s">
        <v>448</v>
      </c>
      <c r="AV31" s="4" t="s">
        <v>167</v>
      </c>
      <c r="AW31" s="4" t="s">
        <v>166</v>
      </c>
    </row>
    <row r="32" spans="1:49" x14ac:dyDescent="0.25">
      <c r="A32" s="4" t="s">
        <v>646</v>
      </c>
      <c r="B32" s="19" t="s">
        <v>168</v>
      </c>
      <c r="C32" s="40" t="s">
        <v>474</v>
      </c>
      <c r="D32" s="40" t="s">
        <v>489</v>
      </c>
      <c r="E32" s="40" t="s">
        <v>132</v>
      </c>
      <c r="F32" s="40" t="s">
        <v>455</v>
      </c>
      <c r="G32" s="40" t="s">
        <v>456</v>
      </c>
      <c r="H32" s="40" t="s">
        <v>461</v>
      </c>
      <c r="I32" s="41">
        <f t="shared" ca="1" si="0"/>
        <v>44326</v>
      </c>
      <c r="J32" s="41">
        <f t="shared" ca="1" si="1"/>
        <v>44326</v>
      </c>
      <c r="K32" s="40" t="s">
        <v>462</v>
      </c>
      <c r="L32" s="40"/>
      <c r="M32" s="40" t="s">
        <v>463</v>
      </c>
      <c r="N32" s="40"/>
      <c r="O32" s="40" t="s">
        <v>464</v>
      </c>
      <c r="P32" s="30" t="s">
        <v>475</v>
      </c>
      <c r="Q32" s="30" t="s">
        <v>476</v>
      </c>
      <c r="R32" s="30" t="s">
        <v>482</v>
      </c>
      <c r="S32" s="42">
        <f t="shared" ca="1" si="2"/>
        <v>44327</v>
      </c>
      <c r="T32" s="30" t="str">
        <f t="shared" si="3"/>
        <v>New Conitgency Title Created By Automation</v>
      </c>
      <c r="U32" s="42">
        <f t="shared" ca="1" si="4"/>
        <v>44327</v>
      </c>
      <c r="V32" s="30" t="str">
        <f t="shared" si="5"/>
        <v>Cancel retroactively</v>
      </c>
      <c r="W32" s="30" t="s">
        <v>461</v>
      </c>
      <c r="X32" s="30"/>
      <c r="Y32" s="30" t="s">
        <v>497</v>
      </c>
      <c r="Z32" s="30">
        <v>123456790</v>
      </c>
      <c r="AA32" s="42">
        <f t="shared" ca="1" si="6"/>
        <v>43959</v>
      </c>
      <c r="AB32" s="42">
        <f t="shared" ca="1" si="7"/>
        <v>43960</v>
      </c>
      <c r="AC32" s="30">
        <v>2000</v>
      </c>
      <c r="AD32" s="30">
        <v>100</v>
      </c>
      <c r="AE32" s="30">
        <v>100</v>
      </c>
      <c r="AF32" s="98" t="s">
        <v>596</v>
      </c>
      <c r="AG32" s="98" t="s">
        <v>595</v>
      </c>
      <c r="AH32" s="99">
        <f>searchValues!E38</f>
        <v>0</v>
      </c>
      <c r="AI32" s="99">
        <f>searchValues!E38</f>
        <v>0</v>
      </c>
      <c r="AJ32" s="98" t="s">
        <v>173</v>
      </c>
      <c r="AK32" s="98" t="s">
        <v>135</v>
      </c>
      <c r="AL32" s="98" t="s">
        <v>135</v>
      </c>
      <c r="AM32" s="98" t="s">
        <v>608</v>
      </c>
      <c r="AN32" s="98" t="s">
        <v>609</v>
      </c>
      <c r="AO32" s="98" t="s">
        <v>174</v>
      </c>
      <c r="AP32" s="98" t="s">
        <v>175</v>
      </c>
      <c r="AQ32" s="98" t="s">
        <v>176</v>
      </c>
      <c r="AR32" s="4"/>
      <c r="AS32" s="4"/>
      <c r="AT32" s="4" t="s">
        <v>446</v>
      </c>
      <c r="AU32" s="4" t="s">
        <v>448</v>
      </c>
      <c r="AV32" s="4" t="s">
        <v>167</v>
      </c>
      <c r="AW32" s="4" t="s">
        <v>166</v>
      </c>
    </row>
    <row r="33" spans="1:49" x14ac:dyDescent="0.25">
      <c r="A33" s="4" t="s">
        <v>647</v>
      </c>
      <c r="B33" s="19" t="s">
        <v>168</v>
      </c>
      <c r="C33" s="40" t="s">
        <v>474</v>
      </c>
      <c r="D33" s="40" t="s">
        <v>489</v>
      </c>
      <c r="E33" s="40" t="s">
        <v>132</v>
      </c>
      <c r="F33" s="40" t="s">
        <v>455</v>
      </c>
      <c r="G33" s="40" t="s">
        <v>457</v>
      </c>
      <c r="H33" s="40" t="s">
        <v>461</v>
      </c>
      <c r="I33" s="41">
        <f t="shared" ca="1" si="0"/>
        <v>44326</v>
      </c>
      <c r="J33" s="41">
        <f t="shared" ca="1" si="1"/>
        <v>44326</v>
      </c>
      <c r="K33" s="40" t="s">
        <v>462</v>
      </c>
      <c r="L33" s="40"/>
      <c r="M33" s="40" t="s">
        <v>463</v>
      </c>
      <c r="N33" s="40"/>
      <c r="O33" s="40" t="s">
        <v>464</v>
      </c>
      <c r="P33" s="30" t="s">
        <v>475</v>
      </c>
      <c r="Q33" s="30" t="s">
        <v>476</v>
      </c>
      <c r="R33" s="30" t="s">
        <v>483</v>
      </c>
      <c r="S33" s="42">
        <f t="shared" ca="1" si="2"/>
        <v>44327</v>
      </c>
      <c r="T33" s="30" t="str">
        <f t="shared" si="3"/>
        <v>New Conitgency Title Created By Automation</v>
      </c>
      <c r="U33" s="42">
        <f t="shared" ca="1" si="4"/>
        <v>44327</v>
      </c>
      <c r="V33" s="30" t="str">
        <f t="shared" si="5"/>
        <v>Cancel remainder of term</v>
      </c>
      <c r="W33" s="30" t="s">
        <v>461</v>
      </c>
      <c r="X33" s="30"/>
      <c r="Y33" s="30" t="s">
        <v>497</v>
      </c>
      <c r="Z33" s="30">
        <v>123456790</v>
      </c>
      <c r="AA33" s="42">
        <f t="shared" ca="1" si="6"/>
        <v>43959</v>
      </c>
      <c r="AB33" s="42">
        <f t="shared" ca="1" si="7"/>
        <v>43960</v>
      </c>
      <c r="AC33" s="30">
        <v>2000</v>
      </c>
      <c r="AD33" s="30">
        <v>100</v>
      </c>
      <c r="AE33" s="30">
        <v>100</v>
      </c>
      <c r="AF33" s="98" t="s">
        <v>596</v>
      </c>
      <c r="AG33" s="98" t="s">
        <v>595</v>
      </c>
      <c r="AH33" s="99">
        <f>searchValues!E39</f>
        <v>0</v>
      </c>
      <c r="AI33" s="99">
        <f>searchValues!E39</f>
        <v>0</v>
      </c>
      <c r="AJ33" s="98" t="s">
        <v>173</v>
      </c>
      <c r="AK33" s="98" t="s">
        <v>135</v>
      </c>
      <c r="AL33" s="98" t="s">
        <v>135</v>
      </c>
      <c r="AM33" s="98" t="s">
        <v>608</v>
      </c>
      <c r="AN33" s="98" t="s">
        <v>609</v>
      </c>
      <c r="AO33" s="98" t="s">
        <v>174</v>
      </c>
      <c r="AP33" s="98" t="s">
        <v>175</v>
      </c>
      <c r="AQ33" s="98" t="s">
        <v>176</v>
      </c>
      <c r="AR33" s="4"/>
      <c r="AS33" s="4"/>
      <c r="AT33" s="4" t="s">
        <v>446</v>
      </c>
      <c r="AU33" s="4" t="s">
        <v>448</v>
      </c>
      <c r="AV33" s="4" t="s">
        <v>167</v>
      </c>
      <c r="AW33" s="4" t="s">
        <v>166</v>
      </c>
    </row>
    <row r="34" spans="1:49" x14ac:dyDescent="0.25">
      <c r="A34" s="4" t="s">
        <v>648</v>
      </c>
      <c r="B34" s="19" t="s">
        <v>168</v>
      </c>
      <c r="C34" s="40" t="s">
        <v>474</v>
      </c>
      <c r="D34" s="40" t="s">
        <v>489</v>
      </c>
      <c r="E34" s="40" t="s">
        <v>132</v>
      </c>
      <c r="F34" s="40" t="s">
        <v>455</v>
      </c>
      <c r="G34" s="40" t="s">
        <v>458</v>
      </c>
      <c r="H34" s="40" t="s">
        <v>461</v>
      </c>
      <c r="I34" s="41">
        <f t="shared" ca="1" si="0"/>
        <v>44326</v>
      </c>
      <c r="J34" s="41">
        <f t="shared" ca="1" si="1"/>
        <v>44326</v>
      </c>
      <c r="K34" s="40" t="s">
        <v>462</v>
      </c>
      <c r="L34" s="40"/>
      <c r="M34" s="40" t="s">
        <v>463</v>
      </c>
      <c r="N34" s="40"/>
      <c r="O34" s="40" t="s">
        <v>464</v>
      </c>
      <c r="P34" s="30" t="s">
        <v>475</v>
      </c>
      <c r="Q34" s="30" t="s">
        <v>476</v>
      </c>
      <c r="R34" s="30" t="s">
        <v>480</v>
      </c>
      <c r="S34" s="42">
        <f t="shared" ca="1" si="2"/>
        <v>44327</v>
      </c>
      <c r="T34" s="30" t="str">
        <f t="shared" si="3"/>
        <v>New Conitgency Title Created By Automation</v>
      </c>
      <c r="U34" s="42">
        <f t="shared" ca="1" si="4"/>
        <v>44327</v>
      </c>
      <c r="V34" s="30" t="str">
        <f t="shared" si="5"/>
        <v>Change policy retroactively</v>
      </c>
      <c r="W34" s="30" t="s">
        <v>461</v>
      </c>
      <c r="X34" s="30"/>
      <c r="Y34" s="30" t="s">
        <v>497</v>
      </c>
      <c r="Z34" s="30">
        <v>123456790</v>
      </c>
      <c r="AA34" s="42">
        <f t="shared" ca="1" si="6"/>
        <v>43959</v>
      </c>
      <c r="AB34" s="42">
        <f t="shared" ca="1" si="7"/>
        <v>43960</v>
      </c>
      <c r="AC34" s="30">
        <v>2000</v>
      </c>
      <c r="AD34" s="30">
        <v>100</v>
      </c>
      <c r="AE34" s="30">
        <v>100</v>
      </c>
      <c r="AF34" s="98" t="s">
        <v>596</v>
      </c>
      <c r="AG34" s="98" t="s">
        <v>595</v>
      </c>
      <c r="AH34" s="99">
        <f>searchValues!E40</f>
        <v>0</v>
      </c>
      <c r="AI34" s="99">
        <f>searchValues!E40</f>
        <v>0</v>
      </c>
      <c r="AJ34" s="98" t="s">
        <v>173</v>
      </c>
      <c r="AK34" s="98" t="s">
        <v>135</v>
      </c>
      <c r="AL34" s="98" t="s">
        <v>135</v>
      </c>
      <c r="AM34" s="98" t="s">
        <v>608</v>
      </c>
      <c r="AN34" s="98" t="s">
        <v>609</v>
      </c>
      <c r="AO34" s="98" t="s">
        <v>174</v>
      </c>
      <c r="AP34" s="98" t="s">
        <v>175</v>
      </c>
      <c r="AQ34" s="98" t="s">
        <v>176</v>
      </c>
      <c r="AR34" s="4"/>
      <c r="AS34" s="4"/>
      <c r="AT34" s="4" t="s">
        <v>446</v>
      </c>
      <c r="AU34" s="4" t="s">
        <v>448</v>
      </c>
      <c r="AV34" s="4" t="s">
        <v>167</v>
      </c>
      <c r="AW34" s="4" t="s">
        <v>166</v>
      </c>
    </row>
    <row r="35" spans="1:49" x14ac:dyDescent="0.25">
      <c r="A35" s="4" t="s">
        <v>649</v>
      </c>
      <c r="B35" s="19" t="s">
        <v>168</v>
      </c>
      <c r="C35" s="40" t="s">
        <v>474</v>
      </c>
      <c r="D35" s="40" t="s">
        <v>489</v>
      </c>
      <c r="E35" s="40" t="s">
        <v>132</v>
      </c>
      <c r="F35" s="40" t="s">
        <v>455</v>
      </c>
      <c r="G35" s="40" t="s">
        <v>459</v>
      </c>
      <c r="H35" s="40" t="s">
        <v>461</v>
      </c>
      <c r="I35" s="41">
        <f t="shared" ca="1" si="0"/>
        <v>44326</v>
      </c>
      <c r="J35" s="41">
        <f t="shared" ca="1" si="1"/>
        <v>44326</v>
      </c>
      <c r="K35" s="40" t="s">
        <v>462</v>
      </c>
      <c r="L35" s="40"/>
      <c r="M35" s="40" t="s">
        <v>463</v>
      </c>
      <c r="N35" s="40"/>
      <c r="O35" s="40" t="s">
        <v>464</v>
      </c>
      <c r="P35" s="30" t="s">
        <v>475</v>
      </c>
      <c r="Q35" s="30" t="s">
        <v>476</v>
      </c>
      <c r="R35" s="30" t="s">
        <v>481</v>
      </c>
      <c r="S35" s="42">
        <f t="shared" ca="1" si="2"/>
        <v>44327</v>
      </c>
      <c r="T35" s="30" t="str">
        <f t="shared" si="3"/>
        <v>New Conitgency Title Created By Automation</v>
      </c>
      <c r="U35" s="42">
        <f t="shared" ca="1" si="4"/>
        <v>44327</v>
      </c>
      <c r="V35" s="30" t="str">
        <f t="shared" si="5"/>
        <v>Change policy for remainder of term</v>
      </c>
      <c r="W35" s="30" t="s">
        <v>461</v>
      </c>
      <c r="X35" s="30"/>
      <c r="Y35" s="30" t="s">
        <v>497</v>
      </c>
      <c r="Z35" s="30">
        <v>123456790</v>
      </c>
      <c r="AA35" s="42">
        <f t="shared" ca="1" si="6"/>
        <v>43959</v>
      </c>
      <c r="AB35" s="42">
        <f t="shared" ca="1" si="7"/>
        <v>43960</v>
      </c>
      <c r="AC35" s="30">
        <v>2000</v>
      </c>
      <c r="AD35" s="30">
        <v>100</v>
      </c>
      <c r="AE35" s="30">
        <v>100</v>
      </c>
      <c r="AF35" s="98" t="s">
        <v>596</v>
      </c>
      <c r="AG35" s="98" t="s">
        <v>595</v>
      </c>
      <c r="AH35" s="99">
        <f ca="1">searchValues!E41</f>
        <v>44326</v>
      </c>
      <c r="AI35" s="99">
        <f ca="1">searchValues!E41</f>
        <v>44326</v>
      </c>
      <c r="AJ35" s="98" t="s">
        <v>173</v>
      </c>
      <c r="AK35" s="98" t="s">
        <v>135</v>
      </c>
      <c r="AL35" s="98" t="s">
        <v>135</v>
      </c>
      <c r="AM35" s="98" t="s">
        <v>608</v>
      </c>
      <c r="AN35" s="98" t="s">
        <v>609</v>
      </c>
      <c r="AO35" s="98" t="s">
        <v>174</v>
      </c>
      <c r="AP35" s="98" t="s">
        <v>175</v>
      </c>
      <c r="AQ35" s="98" t="s">
        <v>176</v>
      </c>
      <c r="AR35" s="4"/>
      <c r="AS35" s="4"/>
      <c r="AT35" s="4" t="s">
        <v>446</v>
      </c>
      <c r="AU35" s="4" t="s">
        <v>448</v>
      </c>
      <c r="AV35" s="4" t="s">
        <v>167</v>
      </c>
      <c r="AW35" s="4" t="s">
        <v>166</v>
      </c>
    </row>
    <row r="36" spans="1:49" x14ac:dyDescent="0.25">
      <c r="A36" s="4" t="s">
        <v>650</v>
      </c>
      <c r="B36" s="19" t="s">
        <v>168</v>
      </c>
      <c r="C36" s="40" t="s">
        <v>474</v>
      </c>
      <c r="D36" s="40" t="s">
        <v>489</v>
      </c>
      <c r="E36" s="40" t="s">
        <v>132</v>
      </c>
      <c r="F36" s="40" t="s">
        <v>455</v>
      </c>
      <c r="G36" s="40" t="s">
        <v>460</v>
      </c>
      <c r="H36" s="40" t="s">
        <v>461</v>
      </c>
      <c r="I36" s="41">
        <f t="shared" ca="1" si="0"/>
        <v>44326</v>
      </c>
      <c r="J36" s="41">
        <f t="shared" ca="1" si="1"/>
        <v>44326</v>
      </c>
      <c r="K36" s="40" t="s">
        <v>462</v>
      </c>
      <c r="L36" s="40"/>
      <c r="M36" s="40" t="s">
        <v>463</v>
      </c>
      <c r="N36" s="40"/>
      <c r="O36" s="40" t="s">
        <v>464</v>
      </c>
      <c r="P36" s="30" t="s">
        <v>475</v>
      </c>
      <c r="Q36" s="30" t="s">
        <v>476</v>
      </c>
      <c r="R36" s="30" t="s">
        <v>482</v>
      </c>
      <c r="S36" s="42">
        <f t="shared" ca="1" si="2"/>
        <v>44327</v>
      </c>
      <c r="T36" s="30" t="str">
        <f t="shared" si="3"/>
        <v>New Conitgency Title Created By Automation</v>
      </c>
      <c r="U36" s="42">
        <f t="shared" ca="1" si="4"/>
        <v>44327</v>
      </c>
      <c r="V36" s="30" t="str">
        <f t="shared" si="5"/>
        <v>Cancel retroactively</v>
      </c>
      <c r="W36" s="30" t="s">
        <v>461</v>
      </c>
      <c r="X36" s="30"/>
      <c r="Y36" s="30" t="s">
        <v>497</v>
      </c>
      <c r="Z36" s="30">
        <v>123456790</v>
      </c>
      <c r="AA36" s="42">
        <f t="shared" ca="1" si="6"/>
        <v>43959</v>
      </c>
      <c r="AB36" s="42">
        <f t="shared" ca="1" si="7"/>
        <v>43960</v>
      </c>
      <c r="AC36" s="30">
        <v>2000</v>
      </c>
      <c r="AD36" s="30">
        <v>100</v>
      </c>
      <c r="AE36" s="30">
        <v>100</v>
      </c>
      <c r="AF36" s="98" t="s">
        <v>596</v>
      </c>
      <c r="AG36" s="98" t="s">
        <v>595</v>
      </c>
      <c r="AH36" s="99">
        <f>searchValues!E42</f>
        <v>0</v>
      </c>
      <c r="AI36" s="99">
        <f>searchValues!E42</f>
        <v>0</v>
      </c>
      <c r="AJ36" s="98" t="s">
        <v>173</v>
      </c>
      <c r="AK36" s="98" t="s">
        <v>135</v>
      </c>
      <c r="AL36" s="98" t="s">
        <v>135</v>
      </c>
      <c r="AM36" s="98" t="s">
        <v>608</v>
      </c>
      <c r="AN36" s="98" t="s">
        <v>609</v>
      </c>
      <c r="AO36" s="98" t="s">
        <v>174</v>
      </c>
      <c r="AP36" s="98" t="s">
        <v>175</v>
      </c>
      <c r="AQ36" s="98" t="s">
        <v>176</v>
      </c>
      <c r="AR36" s="4"/>
      <c r="AS36" s="4"/>
      <c r="AT36" s="4" t="s">
        <v>446</v>
      </c>
      <c r="AU36" s="4" t="s">
        <v>448</v>
      </c>
      <c r="AV36" s="4" t="s">
        <v>167</v>
      </c>
      <c r="AW36" s="4" t="s">
        <v>166</v>
      </c>
    </row>
    <row r="37" spans="1:49" x14ac:dyDescent="0.25">
      <c r="A37" s="4" t="s">
        <v>651</v>
      </c>
      <c r="B37" s="19" t="s">
        <v>168</v>
      </c>
      <c r="C37" s="40" t="s">
        <v>474</v>
      </c>
      <c r="D37" s="40" t="s">
        <v>489</v>
      </c>
      <c r="E37" s="40" t="s">
        <v>132</v>
      </c>
      <c r="F37" s="40" t="s">
        <v>455</v>
      </c>
      <c r="G37" s="40" t="s">
        <v>456</v>
      </c>
      <c r="H37" s="40" t="s">
        <v>461</v>
      </c>
      <c r="I37" s="41">
        <f t="shared" ca="1" si="0"/>
        <v>44326</v>
      </c>
      <c r="J37" s="41">
        <f t="shared" ca="1" si="1"/>
        <v>44326</v>
      </c>
      <c r="K37" s="40" t="s">
        <v>462</v>
      </c>
      <c r="L37" s="40"/>
      <c r="M37" s="40" t="s">
        <v>463</v>
      </c>
      <c r="N37" s="40"/>
      <c r="O37" s="40" t="s">
        <v>464</v>
      </c>
      <c r="P37" s="30" t="s">
        <v>475</v>
      </c>
      <c r="Q37" s="30" t="s">
        <v>476</v>
      </c>
      <c r="R37" s="30" t="s">
        <v>483</v>
      </c>
      <c r="S37" s="42">
        <f t="shared" ca="1" si="2"/>
        <v>44327</v>
      </c>
      <c r="T37" s="30" t="str">
        <f t="shared" si="3"/>
        <v>New Conitgency Title Created By Automation</v>
      </c>
      <c r="U37" s="42">
        <f t="shared" ca="1" si="4"/>
        <v>44327</v>
      </c>
      <c r="V37" s="30" t="str">
        <f t="shared" si="5"/>
        <v>Cancel remainder of term</v>
      </c>
      <c r="W37" s="30" t="s">
        <v>461</v>
      </c>
      <c r="X37" s="30"/>
      <c r="Y37" s="30" t="s">
        <v>497</v>
      </c>
      <c r="Z37" s="30">
        <v>123456790</v>
      </c>
      <c r="AA37" s="42">
        <f t="shared" ca="1" si="6"/>
        <v>43959</v>
      </c>
      <c r="AB37" s="42">
        <f t="shared" ca="1" si="7"/>
        <v>43960</v>
      </c>
      <c r="AC37" s="30">
        <v>2000</v>
      </c>
      <c r="AD37" s="30">
        <v>100</v>
      </c>
      <c r="AE37" s="30">
        <v>100</v>
      </c>
      <c r="AF37" s="98" t="s">
        <v>596</v>
      </c>
      <c r="AG37" s="98" t="s">
        <v>595</v>
      </c>
      <c r="AH37" s="99">
        <f>searchValues!E43</f>
        <v>0</v>
      </c>
      <c r="AI37" s="99">
        <f>searchValues!E43</f>
        <v>0</v>
      </c>
      <c r="AJ37" s="98" t="s">
        <v>173</v>
      </c>
      <c r="AK37" s="98" t="s">
        <v>135</v>
      </c>
      <c r="AL37" s="98" t="s">
        <v>135</v>
      </c>
      <c r="AM37" s="98" t="s">
        <v>608</v>
      </c>
      <c r="AN37" s="98" t="s">
        <v>609</v>
      </c>
      <c r="AO37" s="98" t="s">
        <v>174</v>
      </c>
      <c r="AP37" s="98" t="s">
        <v>175</v>
      </c>
      <c r="AQ37" s="98" t="s">
        <v>176</v>
      </c>
      <c r="AR37" s="4"/>
      <c r="AS37" s="4"/>
      <c r="AT37" s="4" t="s">
        <v>446</v>
      </c>
      <c r="AU37" s="4" t="s">
        <v>448</v>
      </c>
      <c r="AV37" s="4" t="s">
        <v>167</v>
      </c>
      <c r="AW37" s="4" t="s">
        <v>166</v>
      </c>
    </row>
    <row r="38" spans="1:49" x14ac:dyDescent="0.25">
      <c r="A38" s="4" t="s">
        <v>652</v>
      </c>
      <c r="B38" s="19" t="s">
        <v>168</v>
      </c>
      <c r="C38" s="40" t="s">
        <v>474</v>
      </c>
      <c r="D38" s="40" t="s">
        <v>489</v>
      </c>
      <c r="E38" s="40" t="s">
        <v>132</v>
      </c>
      <c r="F38" s="40" t="s">
        <v>455</v>
      </c>
      <c r="G38" s="40" t="s">
        <v>457</v>
      </c>
      <c r="H38" s="40" t="s">
        <v>461</v>
      </c>
      <c r="I38" s="41">
        <f t="shared" ca="1" si="0"/>
        <v>44326</v>
      </c>
      <c r="J38" s="41">
        <f t="shared" ca="1" si="1"/>
        <v>44326</v>
      </c>
      <c r="K38" s="40" t="s">
        <v>462</v>
      </c>
      <c r="L38" s="40"/>
      <c r="M38" s="40" t="s">
        <v>463</v>
      </c>
      <c r="N38" s="40"/>
      <c r="O38" s="40" t="s">
        <v>464</v>
      </c>
      <c r="P38" s="30" t="s">
        <v>475</v>
      </c>
      <c r="Q38" s="30" t="s">
        <v>476</v>
      </c>
      <c r="R38" s="30" t="s">
        <v>480</v>
      </c>
      <c r="S38" s="42">
        <f t="shared" ca="1" si="2"/>
        <v>44327</v>
      </c>
      <c r="T38" s="30" t="str">
        <f t="shared" si="3"/>
        <v>New Conitgency Title Created By Automation</v>
      </c>
      <c r="U38" s="42">
        <f t="shared" ca="1" si="4"/>
        <v>44327</v>
      </c>
      <c r="V38" s="30" t="str">
        <f t="shared" si="5"/>
        <v>Change policy retroactively</v>
      </c>
      <c r="W38" s="30" t="s">
        <v>461</v>
      </c>
      <c r="X38" s="30"/>
      <c r="Y38" s="30" t="s">
        <v>497</v>
      </c>
      <c r="Z38" s="30">
        <v>123456790</v>
      </c>
      <c r="AA38" s="42">
        <f t="shared" ca="1" si="6"/>
        <v>43959</v>
      </c>
      <c r="AB38" s="42">
        <f t="shared" ca="1" si="7"/>
        <v>43960</v>
      </c>
      <c r="AC38" s="30">
        <v>2000</v>
      </c>
      <c r="AD38" s="30">
        <v>100</v>
      </c>
      <c r="AE38" s="30">
        <v>100</v>
      </c>
      <c r="AF38" s="98" t="s">
        <v>596</v>
      </c>
      <c r="AG38" s="98" t="s">
        <v>595</v>
      </c>
      <c r="AH38" s="99">
        <f>searchValues!E44</f>
        <v>0</v>
      </c>
      <c r="AI38" s="99">
        <f>searchValues!E44</f>
        <v>0</v>
      </c>
      <c r="AJ38" s="98" t="s">
        <v>173</v>
      </c>
      <c r="AK38" s="98" t="s">
        <v>135</v>
      </c>
      <c r="AL38" s="98" t="s">
        <v>135</v>
      </c>
      <c r="AM38" s="98" t="s">
        <v>608</v>
      </c>
      <c r="AN38" s="98" t="s">
        <v>609</v>
      </c>
      <c r="AO38" s="98" t="s">
        <v>174</v>
      </c>
      <c r="AP38" s="98" t="s">
        <v>175</v>
      </c>
      <c r="AQ38" s="98" t="s">
        <v>176</v>
      </c>
      <c r="AR38" s="4"/>
      <c r="AS38" s="4"/>
      <c r="AT38" s="4" t="s">
        <v>446</v>
      </c>
      <c r="AU38" s="4" t="s">
        <v>448</v>
      </c>
      <c r="AV38" s="4" t="s">
        <v>167</v>
      </c>
      <c r="AW38" s="4" t="s">
        <v>166</v>
      </c>
    </row>
    <row r="39" spans="1:49" x14ac:dyDescent="0.25">
      <c r="A39" s="4" t="s">
        <v>653</v>
      </c>
      <c r="B39" s="19" t="s">
        <v>168</v>
      </c>
      <c r="C39" s="40" t="s">
        <v>474</v>
      </c>
      <c r="D39" s="40" t="s">
        <v>489</v>
      </c>
      <c r="E39" s="40" t="s">
        <v>132</v>
      </c>
      <c r="F39" s="40" t="s">
        <v>455</v>
      </c>
      <c r="G39" s="40" t="s">
        <v>458</v>
      </c>
      <c r="H39" s="40" t="s">
        <v>461</v>
      </c>
      <c r="I39" s="41">
        <f t="shared" ca="1" si="0"/>
        <v>44326</v>
      </c>
      <c r="J39" s="41">
        <f t="shared" ca="1" si="1"/>
        <v>44326</v>
      </c>
      <c r="K39" s="40" t="s">
        <v>462</v>
      </c>
      <c r="L39" s="40"/>
      <c r="M39" s="40" t="s">
        <v>463</v>
      </c>
      <c r="N39" s="40"/>
      <c r="O39" s="40" t="s">
        <v>464</v>
      </c>
      <c r="P39" s="30" t="s">
        <v>475</v>
      </c>
      <c r="Q39" s="30" t="s">
        <v>476</v>
      </c>
      <c r="R39" s="30" t="s">
        <v>481</v>
      </c>
      <c r="S39" s="42">
        <f t="shared" ca="1" si="2"/>
        <v>44327</v>
      </c>
      <c r="T39" s="30" t="str">
        <f t="shared" si="3"/>
        <v>New Conitgency Title Created By Automation</v>
      </c>
      <c r="U39" s="42">
        <f t="shared" ca="1" si="4"/>
        <v>44327</v>
      </c>
      <c r="V39" s="30" t="str">
        <f t="shared" si="5"/>
        <v>Change policy for remainder of term</v>
      </c>
      <c r="W39" s="30" t="s">
        <v>461</v>
      </c>
      <c r="X39" s="30"/>
      <c r="Y39" s="30" t="s">
        <v>497</v>
      </c>
      <c r="Z39" s="30">
        <v>123456790</v>
      </c>
      <c r="AA39" s="42">
        <f t="shared" ca="1" si="6"/>
        <v>43959</v>
      </c>
      <c r="AB39" s="42">
        <f t="shared" ca="1" si="7"/>
        <v>43960</v>
      </c>
      <c r="AC39" s="30">
        <v>2000</v>
      </c>
      <c r="AD39" s="30">
        <v>100</v>
      </c>
      <c r="AE39" s="30">
        <v>100</v>
      </c>
      <c r="AF39" s="98" t="s">
        <v>596</v>
      </c>
      <c r="AG39" s="98" t="s">
        <v>595</v>
      </c>
      <c r="AH39" s="99">
        <f>searchValues!E45</f>
        <v>0</v>
      </c>
      <c r="AI39" s="99">
        <f>searchValues!E45</f>
        <v>0</v>
      </c>
      <c r="AJ39" s="98" t="s">
        <v>173</v>
      </c>
      <c r="AK39" s="98" t="s">
        <v>135</v>
      </c>
      <c r="AL39" s="98" t="s">
        <v>135</v>
      </c>
      <c r="AM39" s="98" t="s">
        <v>608</v>
      </c>
      <c r="AN39" s="98" t="s">
        <v>609</v>
      </c>
      <c r="AO39" s="98" t="s">
        <v>174</v>
      </c>
      <c r="AP39" s="98" t="s">
        <v>175</v>
      </c>
      <c r="AQ39" s="98" t="s">
        <v>176</v>
      </c>
      <c r="AR39" s="4"/>
      <c r="AS39" s="4"/>
      <c r="AT39" s="4" t="s">
        <v>446</v>
      </c>
      <c r="AU39" s="4" t="s">
        <v>448</v>
      </c>
      <c r="AV39" s="4" t="s">
        <v>167</v>
      </c>
      <c r="AW39" s="4" t="s">
        <v>166</v>
      </c>
    </row>
    <row r="40" spans="1:49" x14ac:dyDescent="0.25">
      <c r="A40" s="4" t="s">
        <v>654</v>
      </c>
      <c r="B40" s="19" t="s">
        <v>168</v>
      </c>
      <c r="C40" s="40" t="s">
        <v>474</v>
      </c>
      <c r="D40" s="40" t="s">
        <v>489</v>
      </c>
      <c r="E40" s="40" t="s">
        <v>132</v>
      </c>
      <c r="F40" s="40" t="s">
        <v>455</v>
      </c>
      <c r="G40" s="40" t="s">
        <v>459</v>
      </c>
      <c r="H40" s="40" t="s">
        <v>461</v>
      </c>
      <c r="I40" s="41">
        <f t="shared" ca="1" si="0"/>
        <v>44326</v>
      </c>
      <c r="J40" s="41">
        <f t="shared" ca="1" si="1"/>
        <v>44326</v>
      </c>
      <c r="K40" s="40" t="s">
        <v>462</v>
      </c>
      <c r="L40" s="40"/>
      <c r="M40" s="40" t="s">
        <v>463</v>
      </c>
      <c r="N40" s="40"/>
      <c r="O40" s="40" t="s">
        <v>464</v>
      </c>
      <c r="P40" s="30" t="s">
        <v>475</v>
      </c>
      <c r="Q40" s="30" t="s">
        <v>476</v>
      </c>
      <c r="R40" s="30" t="s">
        <v>482</v>
      </c>
      <c r="S40" s="42">
        <f t="shared" ca="1" si="2"/>
        <v>44327</v>
      </c>
      <c r="T40" s="30" t="str">
        <f t="shared" si="3"/>
        <v>New Conitgency Title Created By Automation</v>
      </c>
      <c r="U40" s="42">
        <f t="shared" ca="1" si="4"/>
        <v>44327</v>
      </c>
      <c r="V40" s="30" t="str">
        <f t="shared" si="5"/>
        <v>Cancel retroactively</v>
      </c>
      <c r="W40" s="30" t="s">
        <v>461</v>
      </c>
      <c r="X40" s="30"/>
      <c r="Y40" s="30" t="s">
        <v>497</v>
      </c>
      <c r="Z40" s="30">
        <v>123456790</v>
      </c>
      <c r="AA40" s="42">
        <f t="shared" ca="1" si="6"/>
        <v>43959</v>
      </c>
      <c r="AB40" s="42">
        <f t="shared" ca="1" si="7"/>
        <v>43960</v>
      </c>
      <c r="AC40" s="30">
        <v>2000</v>
      </c>
      <c r="AD40" s="30">
        <v>100</v>
      </c>
      <c r="AE40" s="30">
        <v>100</v>
      </c>
      <c r="AF40" s="98" t="s">
        <v>596</v>
      </c>
      <c r="AG40" s="98" t="s">
        <v>595</v>
      </c>
      <c r="AH40" s="99">
        <f>searchValues!E46</f>
        <v>0</v>
      </c>
      <c r="AI40" s="99">
        <f>searchValues!E46</f>
        <v>0</v>
      </c>
      <c r="AJ40" s="98" t="s">
        <v>173</v>
      </c>
      <c r="AK40" s="98" t="s">
        <v>135</v>
      </c>
      <c r="AL40" s="98" t="s">
        <v>135</v>
      </c>
      <c r="AM40" s="98" t="s">
        <v>608</v>
      </c>
      <c r="AN40" s="98" t="s">
        <v>609</v>
      </c>
      <c r="AO40" s="98" t="s">
        <v>174</v>
      </c>
      <c r="AP40" s="98" t="s">
        <v>175</v>
      </c>
      <c r="AQ40" s="98" t="s">
        <v>176</v>
      </c>
      <c r="AR40" s="4"/>
      <c r="AS40" s="4"/>
      <c r="AT40" s="4" t="s">
        <v>446</v>
      </c>
      <c r="AU40" s="4" t="s">
        <v>448</v>
      </c>
      <c r="AV40" s="4" t="s">
        <v>167</v>
      </c>
      <c r="AW40" s="4" t="s">
        <v>166</v>
      </c>
    </row>
    <row r="41" spans="1:49" x14ac:dyDescent="0.25">
      <c r="A41" s="4" t="s">
        <v>655</v>
      </c>
      <c r="B41" s="19" t="s">
        <v>168</v>
      </c>
      <c r="C41" s="40" t="s">
        <v>474</v>
      </c>
      <c r="D41" s="40" t="s">
        <v>489</v>
      </c>
      <c r="E41" s="40" t="s">
        <v>132</v>
      </c>
      <c r="F41" s="40" t="s">
        <v>455</v>
      </c>
      <c r="G41" s="40" t="s">
        <v>460</v>
      </c>
      <c r="H41" s="40" t="s">
        <v>461</v>
      </c>
      <c r="I41" s="41">
        <f t="shared" ca="1" si="0"/>
        <v>44326</v>
      </c>
      <c r="J41" s="41">
        <f t="shared" ca="1" si="1"/>
        <v>44326</v>
      </c>
      <c r="K41" s="40" t="s">
        <v>462</v>
      </c>
      <c r="L41" s="40"/>
      <c r="M41" s="40" t="s">
        <v>463</v>
      </c>
      <c r="N41" s="40"/>
      <c r="O41" s="40" t="s">
        <v>464</v>
      </c>
      <c r="P41" s="30" t="s">
        <v>475</v>
      </c>
      <c r="Q41" s="30" t="s">
        <v>476</v>
      </c>
      <c r="R41" s="30" t="s">
        <v>483</v>
      </c>
      <c r="S41" s="42">
        <f t="shared" ca="1" si="2"/>
        <v>44327</v>
      </c>
      <c r="T41" s="30" t="str">
        <f t="shared" si="3"/>
        <v>New Conitgency Title Created By Automation</v>
      </c>
      <c r="U41" s="42">
        <f t="shared" ca="1" si="4"/>
        <v>44327</v>
      </c>
      <c r="V41" s="30" t="str">
        <f t="shared" si="5"/>
        <v>Cancel remainder of term</v>
      </c>
      <c r="W41" s="30" t="s">
        <v>461</v>
      </c>
      <c r="X41" s="30"/>
      <c r="Y41" s="30" t="s">
        <v>497</v>
      </c>
      <c r="Z41" s="30">
        <v>123456790</v>
      </c>
      <c r="AA41" s="42">
        <f t="shared" ca="1" si="6"/>
        <v>43959</v>
      </c>
      <c r="AB41" s="42">
        <f t="shared" ca="1" si="7"/>
        <v>43960</v>
      </c>
      <c r="AC41" s="30">
        <v>2000</v>
      </c>
      <c r="AD41" s="30">
        <v>100</v>
      </c>
      <c r="AE41" s="30">
        <v>100</v>
      </c>
      <c r="AF41" s="98" t="s">
        <v>596</v>
      </c>
      <c r="AG41" s="98" t="s">
        <v>595</v>
      </c>
      <c r="AH41" s="99">
        <f>searchValues!E47</f>
        <v>0</v>
      </c>
      <c r="AI41" s="99">
        <f>searchValues!E47</f>
        <v>0</v>
      </c>
      <c r="AJ41" s="98" t="s">
        <v>173</v>
      </c>
      <c r="AK41" s="98" t="s">
        <v>135</v>
      </c>
      <c r="AL41" s="98" t="s">
        <v>135</v>
      </c>
      <c r="AM41" s="98" t="s">
        <v>608</v>
      </c>
      <c r="AN41" s="98" t="s">
        <v>609</v>
      </c>
      <c r="AO41" s="98" t="s">
        <v>174</v>
      </c>
      <c r="AP41" s="98" t="s">
        <v>175</v>
      </c>
      <c r="AQ41" s="98" t="s">
        <v>176</v>
      </c>
      <c r="AR41" s="4"/>
      <c r="AS41" s="4"/>
      <c r="AT41" s="4" t="s">
        <v>446</v>
      </c>
      <c r="AU41" s="4" t="s">
        <v>448</v>
      </c>
      <c r="AV41" s="4" t="s">
        <v>167</v>
      </c>
      <c r="AW41" s="4" t="s">
        <v>166</v>
      </c>
    </row>
    <row r="42" spans="1:49" x14ac:dyDescent="0.25">
      <c r="A42" s="4" t="s">
        <v>656</v>
      </c>
      <c r="B42" s="19" t="s">
        <v>168</v>
      </c>
      <c r="C42" s="40" t="s">
        <v>474</v>
      </c>
      <c r="D42" s="40" t="s">
        <v>489</v>
      </c>
      <c r="E42" s="40" t="s">
        <v>132</v>
      </c>
      <c r="F42" s="40" t="s">
        <v>455</v>
      </c>
      <c r="G42" s="40" t="s">
        <v>456</v>
      </c>
      <c r="H42" s="40" t="s">
        <v>461</v>
      </c>
      <c r="I42" s="41">
        <f t="shared" ca="1" si="0"/>
        <v>44326</v>
      </c>
      <c r="J42" s="41">
        <f t="shared" ca="1" si="1"/>
        <v>44326</v>
      </c>
      <c r="K42" s="40" t="s">
        <v>462</v>
      </c>
      <c r="L42" s="40"/>
      <c r="M42" s="40" t="s">
        <v>463</v>
      </c>
      <c r="N42" s="40"/>
      <c r="O42" s="40" t="s">
        <v>464</v>
      </c>
      <c r="P42" s="30" t="s">
        <v>475</v>
      </c>
      <c r="Q42" s="30" t="s">
        <v>476</v>
      </c>
      <c r="R42" s="30" t="s">
        <v>480</v>
      </c>
      <c r="S42" s="42">
        <f t="shared" ca="1" si="2"/>
        <v>44327</v>
      </c>
      <c r="T42" s="30" t="str">
        <f t="shared" si="3"/>
        <v>New Conitgency Title Created By Automation</v>
      </c>
      <c r="U42" s="42">
        <f t="shared" ca="1" si="4"/>
        <v>44327</v>
      </c>
      <c r="V42" s="30" t="str">
        <f t="shared" si="5"/>
        <v>Change policy retroactively</v>
      </c>
      <c r="W42" s="30" t="s">
        <v>461</v>
      </c>
      <c r="X42" s="30"/>
      <c r="Y42" s="30" t="s">
        <v>497</v>
      </c>
      <c r="Z42" s="30">
        <v>123456790</v>
      </c>
      <c r="AA42" s="42">
        <f t="shared" ca="1" si="6"/>
        <v>43959</v>
      </c>
      <c r="AB42" s="42">
        <f t="shared" ca="1" si="7"/>
        <v>43960</v>
      </c>
      <c r="AC42" s="30">
        <v>2000</v>
      </c>
      <c r="AD42" s="30">
        <v>100</v>
      </c>
      <c r="AE42" s="30">
        <v>100</v>
      </c>
      <c r="AF42" s="98" t="s">
        <v>596</v>
      </c>
      <c r="AG42" s="98" t="s">
        <v>595</v>
      </c>
      <c r="AH42" s="99">
        <f>searchValues!E48</f>
        <v>0</v>
      </c>
      <c r="AI42" s="99">
        <f>searchValues!E48</f>
        <v>0</v>
      </c>
      <c r="AJ42" s="98" t="s">
        <v>173</v>
      </c>
      <c r="AK42" s="98" t="s">
        <v>135</v>
      </c>
      <c r="AL42" s="98" t="s">
        <v>135</v>
      </c>
      <c r="AM42" s="98" t="s">
        <v>608</v>
      </c>
      <c r="AN42" s="98" t="s">
        <v>609</v>
      </c>
      <c r="AO42" s="98" t="s">
        <v>174</v>
      </c>
      <c r="AP42" s="98" t="s">
        <v>175</v>
      </c>
      <c r="AQ42" s="98" t="s">
        <v>176</v>
      </c>
      <c r="AR42" s="4"/>
      <c r="AS42" s="4"/>
      <c r="AT42" s="4" t="s">
        <v>446</v>
      </c>
      <c r="AU42" s="4" t="s">
        <v>448</v>
      </c>
      <c r="AV42" s="4" t="s">
        <v>167</v>
      </c>
      <c r="AW42" s="4" t="s">
        <v>166</v>
      </c>
    </row>
    <row r="43" spans="1:49" x14ac:dyDescent="0.25">
      <c r="A43" s="4" t="s">
        <v>657</v>
      </c>
      <c r="B43" s="19" t="s">
        <v>168</v>
      </c>
      <c r="C43" s="40" t="s">
        <v>474</v>
      </c>
      <c r="D43" s="40" t="s">
        <v>489</v>
      </c>
      <c r="E43" s="40" t="s">
        <v>132</v>
      </c>
      <c r="F43" s="40" t="s">
        <v>455</v>
      </c>
      <c r="G43" s="40" t="s">
        <v>457</v>
      </c>
      <c r="H43" s="40" t="s">
        <v>461</v>
      </c>
      <c r="I43" s="41">
        <f t="shared" ca="1" si="0"/>
        <v>44326</v>
      </c>
      <c r="J43" s="41">
        <f t="shared" ca="1" si="1"/>
        <v>44326</v>
      </c>
      <c r="K43" s="40" t="s">
        <v>462</v>
      </c>
      <c r="L43" s="40"/>
      <c r="M43" s="40" t="s">
        <v>463</v>
      </c>
      <c r="N43" s="40"/>
      <c r="O43" s="40" t="s">
        <v>464</v>
      </c>
      <c r="P43" s="30" t="s">
        <v>475</v>
      </c>
      <c r="Q43" s="30" t="s">
        <v>476</v>
      </c>
      <c r="R43" s="30" t="s">
        <v>481</v>
      </c>
      <c r="S43" s="42">
        <f t="shared" ca="1" si="2"/>
        <v>44327</v>
      </c>
      <c r="T43" s="30" t="str">
        <f t="shared" si="3"/>
        <v>New Conitgency Title Created By Automation</v>
      </c>
      <c r="U43" s="42">
        <f t="shared" ca="1" si="4"/>
        <v>44327</v>
      </c>
      <c r="V43" s="30" t="str">
        <f t="shared" si="5"/>
        <v>Change policy for remainder of term</v>
      </c>
      <c r="W43" s="30" t="s">
        <v>461</v>
      </c>
      <c r="X43" s="30"/>
      <c r="Y43" s="30" t="s">
        <v>497</v>
      </c>
      <c r="Z43" s="30">
        <v>123456790</v>
      </c>
      <c r="AA43" s="42">
        <f t="shared" ca="1" si="6"/>
        <v>43959</v>
      </c>
      <c r="AB43" s="42">
        <f t="shared" ca="1" si="7"/>
        <v>43960</v>
      </c>
      <c r="AC43" s="30">
        <v>2000</v>
      </c>
      <c r="AD43" s="30">
        <v>100</v>
      </c>
      <c r="AE43" s="30">
        <v>100</v>
      </c>
      <c r="AF43" s="98" t="s">
        <v>596</v>
      </c>
      <c r="AG43" s="98" t="s">
        <v>595</v>
      </c>
      <c r="AH43" s="99">
        <f>searchValues!E49</f>
        <v>0</v>
      </c>
      <c r="AI43" s="99">
        <f>searchValues!E49</f>
        <v>0</v>
      </c>
      <c r="AJ43" s="98" t="s">
        <v>173</v>
      </c>
      <c r="AK43" s="98" t="s">
        <v>135</v>
      </c>
      <c r="AL43" s="98" t="s">
        <v>135</v>
      </c>
      <c r="AM43" s="98" t="s">
        <v>608</v>
      </c>
      <c r="AN43" s="98" t="s">
        <v>609</v>
      </c>
      <c r="AO43" s="98" t="s">
        <v>174</v>
      </c>
      <c r="AP43" s="98" t="s">
        <v>175</v>
      </c>
      <c r="AQ43" s="98" t="s">
        <v>176</v>
      </c>
      <c r="AR43" s="4"/>
      <c r="AS43" s="4"/>
      <c r="AT43" s="4" t="s">
        <v>446</v>
      </c>
      <c r="AU43" s="4" t="s">
        <v>448</v>
      </c>
      <c r="AV43" s="4" t="s">
        <v>167</v>
      </c>
      <c r="AW43" s="4" t="s">
        <v>166</v>
      </c>
    </row>
    <row r="44" spans="1:49" x14ac:dyDescent="0.25">
      <c r="A44" s="4" t="s">
        <v>658</v>
      </c>
      <c r="B44" s="19" t="s">
        <v>168</v>
      </c>
      <c r="C44" s="40" t="s">
        <v>474</v>
      </c>
      <c r="D44" s="40" t="s">
        <v>489</v>
      </c>
      <c r="E44" s="40" t="s">
        <v>132</v>
      </c>
      <c r="F44" s="40" t="s">
        <v>455</v>
      </c>
      <c r="G44" s="40" t="s">
        <v>458</v>
      </c>
      <c r="H44" s="40" t="s">
        <v>461</v>
      </c>
      <c r="I44" s="41">
        <f t="shared" ca="1" si="0"/>
        <v>44326</v>
      </c>
      <c r="J44" s="41">
        <f t="shared" ca="1" si="1"/>
        <v>44326</v>
      </c>
      <c r="K44" s="40" t="s">
        <v>462</v>
      </c>
      <c r="L44" s="40"/>
      <c r="M44" s="40" t="s">
        <v>463</v>
      </c>
      <c r="N44" s="40"/>
      <c r="O44" s="40" t="s">
        <v>464</v>
      </c>
      <c r="P44" s="30" t="s">
        <v>475</v>
      </c>
      <c r="Q44" s="30" t="s">
        <v>476</v>
      </c>
      <c r="R44" s="30" t="s">
        <v>482</v>
      </c>
      <c r="S44" s="42">
        <f t="shared" ca="1" si="2"/>
        <v>44327</v>
      </c>
      <c r="T44" s="30" t="str">
        <f t="shared" si="3"/>
        <v>New Conitgency Title Created By Automation</v>
      </c>
      <c r="U44" s="42">
        <f t="shared" ca="1" si="4"/>
        <v>44327</v>
      </c>
      <c r="V44" s="30" t="str">
        <f t="shared" si="5"/>
        <v>Cancel retroactively</v>
      </c>
      <c r="W44" s="30" t="s">
        <v>461</v>
      </c>
      <c r="X44" s="30"/>
      <c r="Y44" s="30" t="s">
        <v>497</v>
      </c>
      <c r="Z44" s="30">
        <v>123456790</v>
      </c>
      <c r="AA44" s="42">
        <f t="shared" ca="1" si="6"/>
        <v>43959</v>
      </c>
      <c r="AB44" s="42">
        <f t="shared" ca="1" si="7"/>
        <v>43960</v>
      </c>
      <c r="AC44" s="30">
        <v>2000</v>
      </c>
      <c r="AD44" s="30">
        <v>100</v>
      </c>
      <c r="AE44" s="30">
        <v>100</v>
      </c>
      <c r="AF44" s="98" t="s">
        <v>596</v>
      </c>
      <c r="AG44" s="98" t="s">
        <v>595</v>
      </c>
      <c r="AH44" s="99">
        <f>searchValues!E50</f>
        <v>0</v>
      </c>
      <c r="AI44" s="99">
        <f>searchValues!E50</f>
        <v>0</v>
      </c>
      <c r="AJ44" s="98" t="s">
        <v>173</v>
      </c>
      <c r="AK44" s="98" t="s">
        <v>135</v>
      </c>
      <c r="AL44" s="98" t="s">
        <v>135</v>
      </c>
      <c r="AM44" s="98" t="s">
        <v>608</v>
      </c>
      <c r="AN44" s="98" t="s">
        <v>609</v>
      </c>
      <c r="AO44" s="98" t="s">
        <v>174</v>
      </c>
      <c r="AP44" s="98" t="s">
        <v>175</v>
      </c>
      <c r="AQ44" s="98" t="s">
        <v>176</v>
      </c>
      <c r="AR44" s="4"/>
      <c r="AS44" s="4"/>
      <c r="AT44" s="4" t="s">
        <v>446</v>
      </c>
      <c r="AU44" s="4" t="s">
        <v>448</v>
      </c>
      <c r="AV44" s="4" t="s">
        <v>167</v>
      </c>
      <c r="AW44" s="4" t="s">
        <v>166</v>
      </c>
    </row>
    <row r="45" spans="1:49" x14ac:dyDescent="0.25">
      <c r="A45" s="4" t="s">
        <v>659</v>
      </c>
      <c r="B45" s="19" t="s">
        <v>168</v>
      </c>
      <c r="C45" s="40" t="s">
        <v>474</v>
      </c>
      <c r="D45" s="40" t="s">
        <v>489</v>
      </c>
      <c r="E45" s="40" t="s">
        <v>132</v>
      </c>
      <c r="F45" s="40" t="s">
        <v>455</v>
      </c>
      <c r="G45" s="40" t="s">
        <v>459</v>
      </c>
      <c r="H45" s="40" t="s">
        <v>461</v>
      </c>
      <c r="I45" s="41">
        <f t="shared" ca="1" si="0"/>
        <v>44326</v>
      </c>
      <c r="J45" s="41">
        <f t="shared" ca="1" si="1"/>
        <v>44326</v>
      </c>
      <c r="K45" s="40" t="s">
        <v>462</v>
      </c>
      <c r="L45" s="40"/>
      <c r="M45" s="40" t="s">
        <v>463</v>
      </c>
      <c r="N45" s="40"/>
      <c r="O45" s="40" t="s">
        <v>464</v>
      </c>
      <c r="P45" s="30" t="s">
        <v>475</v>
      </c>
      <c r="Q45" s="30" t="s">
        <v>476</v>
      </c>
      <c r="R45" s="30" t="s">
        <v>483</v>
      </c>
      <c r="S45" s="42">
        <f t="shared" ca="1" si="2"/>
        <v>44327</v>
      </c>
      <c r="T45" s="30" t="str">
        <f t="shared" si="3"/>
        <v>New Conitgency Title Created By Automation</v>
      </c>
      <c r="U45" s="42">
        <f t="shared" ca="1" si="4"/>
        <v>44327</v>
      </c>
      <c r="V45" s="30" t="str">
        <f t="shared" si="5"/>
        <v>Cancel remainder of term</v>
      </c>
      <c r="W45" s="30" t="s">
        <v>461</v>
      </c>
      <c r="X45" s="30"/>
      <c r="Y45" s="30" t="s">
        <v>497</v>
      </c>
      <c r="Z45" s="30">
        <v>123456790</v>
      </c>
      <c r="AA45" s="42">
        <f t="shared" ca="1" si="6"/>
        <v>43959</v>
      </c>
      <c r="AB45" s="42">
        <f t="shared" ca="1" si="7"/>
        <v>43960</v>
      </c>
      <c r="AC45" s="30">
        <v>2000</v>
      </c>
      <c r="AD45" s="30">
        <v>100</v>
      </c>
      <c r="AE45" s="30">
        <v>100</v>
      </c>
      <c r="AF45" s="98" t="s">
        <v>596</v>
      </c>
      <c r="AG45" s="98" t="s">
        <v>595</v>
      </c>
      <c r="AH45" s="99">
        <f>searchValues!E51</f>
        <v>0</v>
      </c>
      <c r="AI45" s="99">
        <f>searchValues!E51</f>
        <v>0</v>
      </c>
      <c r="AJ45" s="98" t="s">
        <v>173</v>
      </c>
      <c r="AK45" s="98" t="s">
        <v>135</v>
      </c>
      <c r="AL45" s="98" t="s">
        <v>135</v>
      </c>
      <c r="AM45" s="98" t="s">
        <v>608</v>
      </c>
      <c r="AN45" s="98" t="s">
        <v>609</v>
      </c>
      <c r="AO45" s="98" t="s">
        <v>174</v>
      </c>
      <c r="AP45" s="98" t="s">
        <v>175</v>
      </c>
      <c r="AQ45" s="98" t="s">
        <v>176</v>
      </c>
      <c r="AR45" s="4"/>
      <c r="AS45" s="4"/>
      <c r="AT45" s="4" t="s">
        <v>446</v>
      </c>
      <c r="AU45" s="4" t="s">
        <v>448</v>
      </c>
      <c r="AV45" s="4" t="s">
        <v>167</v>
      </c>
      <c r="AW45" s="4" t="s">
        <v>166</v>
      </c>
    </row>
    <row r="46" spans="1:49" x14ac:dyDescent="0.25">
      <c r="A46" s="4" t="s">
        <v>660</v>
      </c>
      <c r="B46" s="19" t="s">
        <v>168</v>
      </c>
      <c r="C46" s="40" t="s">
        <v>474</v>
      </c>
      <c r="D46" s="40" t="s">
        <v>489</v>
      </c>
      <c r="E46" s="40" t="s">
        <v>132</v>
      </c>
      <c r="F46" s="40" t="s">
        <v>455</v>
      </c>
      <c r="G46" s="40" t="s">
        <v>460</v>
      </c>
      <c r="H46" s="40" t="s">
        <v>461</v>
      </c>
      <c r="I46" s="41">
        <f t="shared" ca="1" si="0"/>
        <v>44326</v>
      </c>
      <c r="J46" s="41">
        <f t="shared" ca="1" si="1"/>
        <v>44326</v>
      </c>
      <c r="K46" s="40" t="s">
        <v>462</v>
      </c>
      <c r="L46" s="40"/>
      <c r="M46" s="40" t="s">
        <v>463</v>
      </c>
      <c r="N46" s="40"/>
      <c r="O46" s="40" t="s">
        <v>464</v>
      </c>
      <c r="P46" s="30" t="s">
        <v>475</v>
      </c>
      <c r="Q46" s="30" t="s">
        <v>476</v>
      </c>
      <c r="R46" s="30" t="s">
        <v>480</v>
      </c>
      <c r="S46" s="42">
        <f t="shared" ca="1" si="2"/>
        <v>44327</v>
      </c>
      <c r="T46" s="30" t="str">
        <f t="shared" si="3"/>
        <v>New Conitgency Title Created By Automation</v>
      </c>
      <c r="U46" s="42">
        <f t="shared" ca="1" si="4"/>
        <v>44327</v>
      </c>
      <c r="V46" s="30" t="str">
        <f t="shared" si="5"/>
        <v>Change policy retroactively</v>
      </c>
      <c r="W46" s="30" t="s">
        <v>461</v>
      </c>
      <c r="X46" s="30"/>
      <c r="Y46" s="30" t="s">
        <v>497</v>
      </c>
      <c r="Z46" s="30">
        <v>123456790</v>
      </c>
      <c r="AA46" s="42">
        <f t="shared" ca="1" si="6"/>
        <v>43959</v>
      </c>
      <c r="AB46" s="42">
        <f t="shared" ca="1" si="7"/>
        <v>43960</v>
      </c>
      <c r="AC46" s="30">
        <v>2000</v>
      </c>
      <c r="AD46" s="30">
        <v>100</v>
      </c>
      <c r="AE46" s="30">
        <v>100</v>
      </c>
      <c r="AF46" s="98" t="s">
        <v>596</v>
      </c>
      <c r="AG46" s="98" t="s">
        <v>595</v>
      </c>
      <c r="AH46" s="99">
        <f>searchValues!E52</f>
        <v>0</v>
      </c>
      <c r="AI46" s="99">
        <f>searchValues!E52</f>
        <v>0</v>
      </c>
      <c r="AJ46" s="98" t="s">
        <v>173</v>
      </c>
      <c r="AK46" s="98" t="s">
        <v>135</v>
      </c>
      <c r="AL46" s="98" t="s">
        <v>135</v>
      </c>
      <c r="AM46" s="98" t="s">
        <v>608</v>
      </c>
      <c r="AN46" s="98" t="s">
        <v>609</v>
      </c>
      <c r="AO46" s="98" t="s">
        <v>174</v>
      </c>
      <c r="AP46" s="98" t="s">
        <v>175</v>
      </c>
      <c r="AQ46" s="98" t="s">
        <v>176</v>
      </c>
      <c r="AR46" s="4"/>
      <c r="AS46" s="4"/>
      <c r="AT46" s="4" t="s">
        <v>446</v>
      </c>
      <c r="AU46" s="4" t="s">
        <v>448</v>
      </c>
      <c r="AV46" s="4" t="s">
        <v>167</v>
      </c>
      <c r="AW46" s="4" t="s">
        <v>166</v>
      </c>
    </row>
    <row r="47" spans="1:49" x14ac:dyDescent="0.25">
      <c r="A47" s="4" t="s">
        <v>661</v>
      </c>
      <c r="B47" s="19" t="s">
        <v>168</v>
      </c>
      <c r="C47" s="40" t="s">
        <v>474</v>
      </c>
      <c r="D47" s="40" t="s">
        <v>489</v>
      </c>
      <c r="E47" s="40" t="s">
        <v>132</v>
      </c>
      <c r="F47" s="40" t="s">
        <v>455</v>
      </c>
      <c r="G47" s="40" t="s">
        <v>456</v>
      </c>
      <c r="H47" s="40" t="s">
        <v>461</v>
      </c>
      <c r="I47" s="41">
        <f t="shared" ca="1" si="0"/>
        <v>44326</v>
      </c>
      <c r="J47" s="41">
        <f t="shared" ca="1" si="1"/>
        <v>44326</v>
      </c>
      <c r="K47" s="40" t="s">
        <v>462</v>
      </c>
      <c r="L47" s="40"/>
      <c r="M47" s="40" t="s">
        <v>463</v>
      </c>
      <c r="N47" s="40"/>
      <c r="O47" s="40" t="s">
        <v>464</v>
      </c>
      <c r="P47" s="30" t="s">
        <v>475</v>
      </c>
      <c r="Q47" s="30" t="s">
        <v>476</v>
      </c>
      <c r="R47" s="30" t="s">
        <v>481</v>
      </c>
      <c r="S47" s="42">
        <f t="shared" ca="1" si="2"/>
        <v>44327</v>
      </c>
      <c r="T47" s="30" t="str">
        <f t="shared" si="3"/>
        <v>New Conitgency Title Created By Automation</v>
      </c>
      <c r="U47" s="42">
        <f t="shared" ca="1" si="4"/>
        <v>44327</v>
      </c>
      <c r="V47" s="30" t="str">
        <f t="shared" si="5"/>
        <v>Change policy for remainder of term</v>
      </c>
      <c r="W47" s="30" t="s">
        <v>461</v>
      </c>
      <c r="X47" s="30"/>
      <c r="Y47" s="30" t="s">
        <v>497</v>
      </c>
      <c r="Z47" s="30">
        <v>123456790</v>
      </c>
      <c r="AA47" s="42">
        <f t="shared" ca="1" si="6"/>
        <v>43959</v>
      </c>
      <c r="AB47" s="42">
        <f t="shared" ca="1" si="7"/>
        <v>43960</v>
      </c>
      <c r="AC47" s="30">
        <v>2000</v>
      </c>
      <c r="AD47" s="30">
        <v>100</v>
      </c>
      <c r="AE47" s="30">
        <v>100</v>
      </c>
      <c r="AF47" s="98" t="s">
        <v>596</v>
      </c>
      <c r="AG47" s="98" t="s">
        <v>595</v>
      </c>
      <c r="AH47" s="99">
        <f ca="1">searchValues!E53</f>
        <v>44326</v>
      </c>
      <c r="AI47" s="99">
        <f ca="1">searchValues!E53</f>
        <v>44326</v>
      </c>
      <c r="AJ47" s="98" t="s">
        <v>173</v>
      </c>
      <c r="AK47" s="98" t="s">
        <v>135</v>
      </c>
      <c r="AL47" s="98" t="s">
        <v>135</v>
      </c>
      <c r="AM47" s="98" t="s">
        <v>608</v>
      </c>
      <c r="AN47" s="98" t="s">
        <v>609</v>
      </c>
      <c r="AO47" s="98" t="s">
        <v>174</v>
      </c>
      <c r="AP47" s="98" t="s">
        <v>175</v>
      </c>
      <c r="AQ47" s="98" t="s">
        <v>176</v>
      </c>
      <c r="AR47" s="4"/>
      <c r="AS47" s="4"/>
      <c r="AT47" s="4" t="s">
        <v>446</v>
      </c>
      <c r="AU47" s="4" t="s">
        <v>448</v>
      </c>
      <c r="AV47" s="4" t="s">
        <v>167</v>
      </c>
      <c r="AW47" s="4" t="s">
        <v>166</v>
      </c>
    </row>
    <row r="48" spans="1:49" x14ac:dyDescent="0.25">
      <c r="A48" s="4" t="s">
        <v>662</v>
      </c>
      <c r="B48" s="19" t="s">
        <v>168</v>
      </c>
      <c r="C48" s="40" t="s">
        <v>474</v>
      </c>
      <c r="D48" s="40" t="s">
        <v>489</v>
      </c>
      <c r="E48" s="40" t="s">
        <v>132</v>
      </c>
      <c r="F48" s="40" t="s">
        <v>455</v>
      </c>
      <c r="G48" s="40" t="s">
        <v>457</v>
      </c>
      <c r="H48" s="40" t="s">
        <v>461</v>
      </c>
      <c r="I48" s="41">
        <f t="shared" ca="1" si="0"/>
        <v>44326</v>
      </c>
      <c r="J48" s="41">
        <f t="shared" ca="1" si="1"/>
        <v>44326</v>
      </c>
      <c r="K48" s="40" t="s">
        <v>462</v>
      </c>
      <c r="L48" s="40"/>
      <c r="M48" s="40" t="s">
        <v>463</v>
      </c>
      <c r="N48" s="40"/>
      <c r="O48" s="40" t="s">
        <v>464</v>
      </c>
      <c r="P48" s="30" t="s">
        <v>475</v>
      </c>
      <c r="Q48" s="30" t="s">
        <v>476</v>
      </c>
      <c r="R48" s="30" t="s">
        <v>482</v>
      </c>
      <c r="S48" s="42">
        <f t="shared" ca="1" si="2"/>
        <v>44327</v>
      </c>
      <c r="T48" s="30" t="str">
        <f t="shared" si="3"/>
        <v>New Conitgency Title Created By Automation</v>
      </c>
      <c r="U48" s="42">
        <f t="shared" ca="1" si="4"/>
        <v>44327</v>
      </c>
      <c r="V48" s="30" t="str">
        <f t="shared" si="5"/>
        <v>Cancel retroactively</v>
      </c>
      <c r="W48" s="30" t="s">
        <v>461</v>
      </c>
      <c r="X48" s="30"/>
      <c r="Y48" s="30" t="s">
        <v>497</v>
      </c>
      <c r="Z48" s="30">
        <v>123456790</v>
      </c>
      <c r="AA48" s="42">
        <f t="shared" ca="1" si="6"/>
        <v>43959</v>
      </c>
      <c r="AB48" s="42">
        <f t="shared" ca="1" si="7"/>
        <v>43960</v>
      </c>
      <c r="AC48" s="30">
        <v>2000</v>
      </c>
      <c r="AD48" s="30">
        <v>100</v>
      </c>
      <c r="AE48" s="30">
        <v>100</v>
      </c>
      <c r="AF48" s="98" t="s">
        <v>596</v>
      </c>
      <c r="AG48" s="98" t="s">
        <v>595</v>
      </c>
      <c r="AH48" s="99">
        <f ca="1">searchValues!E54</f>
        <v>44326</v>
      </c>
      <c r="AI48" s="99">
        <f ca="1">searchValues!E54</f>
        <v>44326</v>
      </c>
      <c r="AJ48" s="98" t="s">
        <v>173</v>
      </c>
      <c r="AK48" s="98" t="s">
        <v>135</v>
      </c>
      <c r="AL48" s="98" t="s">
        <v>135</v>
      </c>
      <c r="AM48" s="98" t="s">
        <v>608</v>
      </c>
      <c r="AN48" s="98" t="s">
        <v>609</v>
      </c>
      <c r="AO48" s="98" t="s">
        <v>174</v>
      </c>
      <c r="AP48" s="98" t="s">
        <v>175</v>
      </c>
      <c r="AQ48" s="98" t="s">
        <v>176</v>
      </c>
      <c r="AR48" s="4"/>
      <c r="AS48" s="4"/>
      <c r="AT48" s="4" t="s">
        <v>446</v>
      </c>
      <c r="AU48" s="4" t="s">
        <v>448</v>
      </c>
      <c r="AV48" s="4" t="s">
        <v>167</v>
      </c>
      <c r="AW48" s="4" t="s">
        <v>166</v>
      </c>
    </row>
    <row r="49" spans="1:49" x14ac:dyDescent="0.25">
      <c r="A49" s="4" t="s">
        <v>663</v>
      </c>
      <c r="B49" s="19" t="s">
        <v>168</v>
      </c>
      <c r="C49" s="40" t="s">
        <v>474</v>
      </c>
      <c r="D49" s="40" t="s">
        <v>489</v>
      </c>
      <c r="E49" s="40" t="s">
        <v>132</v>
      </c>
      <c r="F49" s="40" t="s">
        <v>455</v>
      </c>
      <c r="G49" s="40" t="s">
        <v>458</v>
      </c>
      <c r="H49" s="40" t="s">
        <v>461</v>
      </c>
      <c r="I49" s="41">
        <f t="shared" ca="1" si="0"/>
        <v>44326</v>
      </c>
      <c r="J49" s="41">
        <f t="shared" ca="1" si="1"/>
        <v>44326</v>
      </c>
      <c r="K49" s="40" t="s">
        <v>462</v>
      </c>
      <c r="L49" s="40"/>
      <c r="M49" s="40" t="s">
        <v>463</v>
      </c>
      <c r="N49" s="40"/>
      <c r="O49" s="40" t="s">
        <v>464</v>
      </c>
      <c r="P49" s="30" t="s">
        <v>475</v>
      </c>
      <c r="Q49" s="30" t="s">
        <v>476</v>
      </c>
      <c r="R49" s="30" t="s">
        <v>483</v>
      </c>
      <c r="S49" s="42">
        <f t="shared" ca="1" si="2"/>
        <v>44327</v>
      </c>
      <c r="T49" s="30" t="str">
        <f t="shared" si="3"/>
        <v>New Conitgency Title Created By Automation</v>
      </c>
      <c r="U49" s="42">
        <f t="shared" ca="1" si="4"/>
        <v>44327</v>
      </c>
      <c r="V49" s="30" t="str">
        <f t="shared" si="5"/>
        <v>Cancel remainder of term</v>
      </c>
      <c r="W49" s="30" t="s">
        <v>461</v>
      </c>
      <c r="X49" s="30"/>
      <c r="Y49" s="30" t="s">
        <v>497</v>
      </c>
      <c r="Z49" s="30">
        <v>123456790</v>
      </c>
      <c r="AA49" s="42">
        <f t="shared" ca="1" si="6"/>
        <v>43959</v>
      </c>
      <c r="AB49" s="42">
        <f t="shared" ca="1" si="7"/>
        <v>43960</v>
      </c>
      <c r="AC49" s="30">
        <v>2000</v>
      </c>
      <c r="AD49" s="30">
        <v>100</v>
      </c>
      <c r="AE49" s="30">
        <v>100</v>
      </c>
      <c r="AF49" s="98" t="s">
        <v>596</v>
      </c>
      <c r="AG49" s="98" t="s">
        <v>595</v>
      </c>
      <c r="AH49" s="99">
        <f ca="1">searchValues!E55</f>
        <v>44326</v>
      </c>
      <c r="AI49" s="99">
        <f ca="1">searchValues!E55</f>
        <v>44326</v>
      </c>
      <c r="AJ49" s="98" t="s">
        <v>173</v>
      </c>
      <c r="AK49" s="98" t="s">
        <v>135</v>
      </c>
      <c r="AL49" s="98" t="s">
        <v>135</v>
      </c>
      <c r="AM49" s="98" t="s">
        <v>608</v>
      </c>
      <c r="AN49" s="98" t="s">
        <v>609</v>
      </c>
      <c r="AO49" s="98" t="s">
        <v>174</v>
      </c>
      <c r="AP49" s="98" t="s">
        <v>175</v>
      </c>
      <c r="AQ49" s="98" t="s">
        <v>176</v>
      </c>
      <c r="AR49" s="4"/>
      <c r="AS49" s="4"/>
      <c r="AT49" s="4" t="s">
        <v>446</v>
      </c>
      <c r="AU49" s="4" t="s">
        <v>448</v>
      </c>
      <c r="AV49" s="4" t="s">
        <v>167</v>
      </c>
      <c r="AW49" s="4" t="s">
        <v>166</v>
      </c>
    </row>
    <row r="50" spans="1:49" x14ac:dyDescent="0.25">
      <c r="A50" s="4" t="s">
        <v>664</v>
      </c>
      <c r="B50" s="19" t="s">
        <v>168</v>
      </c>
      <c r="C50" s="40" t="s">
        <v>474</v>
      </c>
      <c r="D50" s="40" t="s">
        <v>489</v>
      </c>
      <c r="E50" s="40" t="s">
        <v>132</v>
      </c>
      <c r="F50" s="40" t="s">
        <v>455</v>
      </c>
      <c r="G50" s="40" t="s">
        <v>459</v>
      </c>
      <c r="H50" s="40" t="s">
        <v>461</v>
      </c>
      <c r="I50" s="41">
        <f t="shared" ca="1" si="0"/>
        <v>44326</v>
      </c>
      <c r="J50" s="41">
        <f t="shared" ca="1" si="1"/>
        <v>44326</v>
      </c>
      <c r="K50" s="40" t="s">
        <v>462</v>
      </c>
      <c r="L50" s="40"/>
      <c r="M50" s="40" t="s">
        <v>463</v>
      </c>
      <c r="N50" s="40"/>
      <c r="O50" s="40" t="s">
        <v>464</v>
      </c>
      <c r="P50" s="30" t="s">
        <v>475</v>
      </c>
      <c r="Q50" s="30" t="s">
        <v>476</v>
      </c>
      <c r="R50" s="30" t="s">
        <v>480</v>
      </c>
      <c r="S50" s="42">
        <f t="shared" ca="1" si="2"/>
        <v>44327</v>
      </c>
      <c r="T50" s="30" t="str">
        <f t="shared" si="3"/>
        <v>New Conitgency Title Created By Automation</v>
      </c>
      <c r="U50" s="42">
        <f t="shared" ca="1" si="4"/>
        <v>44327</v>
      </c>
      <c r="V50" s="30" t="str">
        <f t="shared" si="5"/>
        <v>Change policy retroactively</v>
      </c>
      <c r="W50" s="30" t="s">
        <v>461</v>
      </c>
      <c r="X50" s="30"/>
      <c r="Y50" s="30" t="s">
        <v>497</v>
      </c>
      <c r="Z50" s="30">
        <v>123456790</v>
      </c>
      <c r="AA50" s="42">
        <f t="shared" ca="1" si="6"/>
        <v>43959</v>
      </c>
      <c r="AB50" s="42">
        <f t="shared" ca="1" si="7"/>
        <v>43960</v>
      </c>
      <c r="AC50" s="30">
        <v>2000</v>
      </c>
      <c r="AD50" s="30">
        <v>100</v>
      </c>
      <c r="AE50" s="30">
        <v>100</v>
      </c>
      <c r="AF50" s="98" t="s">
        <v>596</v>
      </c>
      <c r="AG50" s="98" t="s">
        <v>595</v>
      </c>
      <c r="AH50" s="99">
        <f ca="1">searchValues!E56</f>
        <v>44326</v>
      </c>
      <c r="AI50" s="99">
        <f ca="1">searchValues!E56</f>
        <v>44326</v>
      </c>
      <c r="AJ50" s="98" t="s">
        <v>173</v>
      </c>
      <c r="AK50" s="98" t="s">
        <v>135</v>
      </c>
      <c r="AL50" s="98" t="s">
        <v>135</v>
      </c>
      <c r="AM50" s="98" t="s">
        <v>608</v>
      </c>
      <c r="AN50" s="98" t="s">
        <v>609</v>
      </c>
      <c r="AO50" s="98" t="s">
        <v>174</v>
      </c>
      <c r="AP50" s="98" t="s">
        <v>175</v>
      </c>
      <c r="AQ50" s="98" t="s">
        <v>176</v>
      </c>
      <c r="AR50" s="4"/>
      <c r="AS50" s="4"/>
      <c r="AT50" s="4" t="s">
        <v>446</v>
      </c>
      <c r="AU50" s="4" t="s">
        <v>448</v>
      </c>
      <c r="AV50" s="4" t="s">
        <v>167</v>
      </c>
      <c r="AW50" s="4" t="s">
        <v>166</v>
      </c>
    </row>
    <row r="51" spans="1:49" x14ac:dyDescent="0.25">
      <c r="A51" s="4" t="s">
        <v>665</v>
      </c>
      <c r="B51" s="19" t="s">
        <v>168</v>
      </c>
      <c r="C51" s="40" t="s">
        <v>474</v>
      </c>
      <c r="D51" s="40" t="s">
        <v>489</v>
      </c>
      <c r="E51" s="40" t="s">
        <v>132</v>
      </c>
      <c r="F51" s="40" t="s">
        <v>455</v>
      </c>
      <c r="G51" s="40" t="s">
        <v>460</v>
      </c>
      <c r="H51" s="40" t="s">
        <v>461</v>
      </c>
      <c r="I51" s="41">
        <f t="shared" ca="1" si="0"/>
        <v>44326</v>
      </c>
      <c r="J51" s="41">
        <f t="shared" ca="1" si="1"/>
        <v>44326</v>
      </c>
      <c r="K51" s="40" t="s">
        <v>462</v>
      </c>
      <c r="L51" s="40"/>
      <c r="M51" s="40" t="s">
        <v>463</v>
      </c>
      <c r="N51" s="40"/>
      <c r="O51" s="40" t="s">
        <v>464</v>
      </c>
      <c r="P51" s="30" t="s">
        <v>475</v>
      </c>
      <c r="Q51" s="30" t="s">
        <v>476</v>
      </c>
      <c r="R51" s="30" t="s">
        <v>481</v>
      </c>
      <c r="S51" s="42">
        <f t="shared" ca="1" si="2"/>
        <v>44327</v>
      </c>
      <c r="T51" s="30" t="str">
        <f t="shared" si="3"/>
        <v>New Conitgency Title Created By Automation</v>
      </c>
      <c r="U51" s="42">
        <f t="shared" ca="1" si="4"/>
        <v>44327</v>
      </c>
      <c r="V51" s="30" t="str">
        <f t="shared" si="5"/>
        <v>Change policy for remainder of term</v>
      </c>
      <c r="W51" s="30" t="s">
        <v>461</v>
      </c>
      <c r="X51" s="30"/>
      <c r="Y51" s="30" t="s">
        <v>497</v>
      </c>
      <c r="Z51" s="30">
        <v>123456790</v>
      </c>
      <c r="AA51" s="42">
        <f t="shared" ca="1" si="6"/>
        <v>43959</v>
      </c>
      <c r="AB51" s="42">
        <f t="shared" ca="1" si="7"/>
        <v>43960</v>
      </c>
      <c r="AC51" s="30">
        <v>2000</v>
      </c>
      <c r="AD51" s="30">
        <v>100</v>
      </c>
      <c r="AE51" s="30">
        <v>100</v>
      </c>
      <c r="AF51" s="98" t="s">
        <v>596</v>
      </c>
      <c r="AG51" s="98" t="s">
        <v>595</v>
      </c>
      <c r="AH51" s="99">
        <f ca="1">searchValues!E57</f>
        <v>44326</v>
      </c>
      <c r="AI51" s="99">
        <f ca="1">searchValues!E57</f>
        <v>44326</v>
      </c>
      <c r="AJ51" s="98" t="s">
        <v>173</v>
      </c>
      <c r="AK51" s="98" t="s">
        <v>135</v>
      </c>
      <c r="AL51" s="98" t="s">
        <v>135</v>
      </c>
      <c r="AM51" s="98" t="s">
        <v>608</v>
      </c>
      <c r="AN51" s="98" t="s">
        <v>609</v>
      </c>
      <c r="AO51" s="98" t="s">
        <v>174</v>
      </c>
      <c r="AP51" s="98" t="s">
        <v>175</v>
      </c>
      <c r="AQ51" s="98" t="s">
        <v>176</v>
      </c>
      <c r="AR51" s="4"/>
      <c r="AS51" s="4"/>
      <c r="AT51" s="4" t="s">
        <v>446</v>
      </c>
      <c r="AU51" s="4" t="s">
        <v>448</v>
      </c>
      <c r="AV51" s="4" t="s">
        <v>167</v>
      </c>
      <c r="AW51" s="4" t="s">
        <v>166</v>
      </c>
    </row>
    <row r="52" spans="1:49" x14ac:dyDescent="0.25">
      <c r="A52" s="4" t="s">
        <v>666</v>
      </c>
      <c r="B52" s="19" t="s">
        <v>168</v>
      </c>
      <c r="C52" s="40" t="s">
        <v>474</v>
      </c>
      <c r="D52" s="40" t="s">
        <v>489</v>
      </c>
      <c r="E52" s="40" t="s">
        <v>132</v>
      </c>
      <c r="F52" s="40" t="s">
        <v>455</v>
      </c>
      <c r="G52" s="40" t="s">
        <v>456</v>
      </c>
      <c r="H52" s="40" t="s">
        <v>461</v>
      </c>
      <c r="I52" s="41">
        <f t="shared" ca="1" si="0"/>
        <v>44326</v>
      </c>
      <c r="J52" s="41">
        <f t="shared" ca="1" si="1"/>
        <v>44326</v>
      </c>
      <c r="K52" s="40" t="s">
        <v>462</v>
      </c>
      <c r="L52" s="40"/>
      <c r="M52" s="40" t="s">
        <v>463</v>
      </c>
      <c r="N52" s="40"/>
      <c r="O52" s="40" t="s">
        <v>464</v>
      </c>
      <c r="P52" s="30" t="s">
        <v>475</v>
      </c>
      <c r="Q52" s="30" t="s">
        <v>476</v>
      </c>
      <c r="R52" s="30" t="s">
        <v>482</v>
      </c>
      <c r="S52" s="42">
        <f t="shared" ca="1" si="2"/>
        <v>44327</v>
      </c>
      <c r="T52" s="30" t="str">
        <f t="shared" si="3"/>
        <v>New Conitgency Title Created By Automation</v>
      </c>
      <c r="U52" s="42">
        <f t="shared" ca="1" si="4"/>
        <v>44327</v>
      </c>
      <c r="V52" s="30" t="str">
        <f t="shared" si="5"/>
        <v>Cancel retroactively</v>
      </c>
      <c r="W52" s="30" t="s">
        <v>461</v>
      </c>
      <c r="X52" s="30"/>
      <c r="Y52" s="30" t="s">
        <v>497</v>
      </c>
      <c r="Z52" s="30">
        <v>123456790</v>
      </c>
      <c r="AA52" s="42">
        <f t="shared" ca="1" si="6"/>
        <v>43959</v>
      </c>
      <c r="AB52" s="42">
        <f t="shared" ca="1" si="7"/>
        <v>43960</v>
      </c>
      <c r="AC52" s="30">
        <v>2000</v>
      </c>
      <c r="AD52" s="30">
        <v>100</v>
      </c>
      <c r="AE52" s="30">
        <v>100</v>
      </c>
      <c r="AF52" s="98" t="s">
        <v>596</v>
      </c>
      <c r="AG52" s="98" t="s">
        <v>595</v>
      </c>
      <c r="AH52" s="99">
        <f ca="1">searchValues!E58</f>
        <v>44326</v>
      </c>
      <c r="AI52" s="99">
        <f ca="1">searchValues!E58</f>
        <v>44326</v>
      </c>
      <c r="AJ52" s="98" t="s">
        <v>173</v>
      </c>
      <c r="AK52" s="98" t="s">
        <v>135</v>
      </c>
      <c r="AL52" s="98" t="s">
        <v>135</v>
      </c>
      <c r="AM52" s="98" t="s">
        <v>608</v>
      </c>
      <c r="AN52" s="98" t="s">
        <v>609</v>
      </c>
      <c r="AO52" s="98" t="s">
        <v>174</v>
      </c>
      <c r="AP52" s="98" t="s">
        <v>175</v>
      </c>
      <c r="AQ52" s="98" t="s">
        <v>176</v>
      </c>
      <c r="AR52" s="4"/>
      <c r="AS52" s="4"/>
      <c r="AT52" s="4" t="s">
        <v>446</v>
      </c>
      <c r="AU52" s="4" t="s">
        <v>448</v>
      </c>
      <c r="AV52" s="4" t="s">
        <v>167</v>
      </c>
      <c r="AW52" s="4" t="s">
        <v>166</v>
      </c>
    </row>
    <row r="53" spans="1:49" x14ac:dyDescent="0.25">
      <c r="A53" s="4" t="s">
        <v>667</v>
      </c>
      <c r="B53" s="19" t="s">
        <v>168</v>
      </c>
      <c r="C53" s="40" t="s">
        <v>474</v>
      </c>
      <c r="D53" s="40" t="s">
        <v>489</v>
      </c>
      <c r="E53" s="40" t="s">
        <v>132</v>
      </c>
      <c r="F53" s="40" t="s">
        <v>455</v>
      </c>
      <c r="G53" s="40" t="s">
        <v>457</v>
      </c>
      <c r="H53" s="40" t="s">
        <v>461</v>
      </c>
      <c r="I53" s="41">
        <f t="shared" ca="1" si="0"/>
        <v>44326</v>
      </c>
      <c r="J53" s="41">
        <f t="shared" ca="1" si="1"/>
        <v>44326</v>
      </c>
      <c r="K53" s="40" t="s">
        <v>462</v>
      </c>
      <c r="L53" s="40"/>
      <c r="M53" s="40" t="s">
        <v>463</v>
      </c>
      <c r="N53" s="40"/>
      <c r="O53" s="40" t="s">
        <v>464</v>
      </c>
      <c r="P53" s="30" t="s">
        <v>475</v>
      </c>
      <c r="Q53" s="30" t="s">
        <v>476</v>
      </c>
      <c r="R53" s="30" t="s">
        <v>483</v>
      </c>
      <c r="S53" s="42">
        <f t="shared" ca="1" si="2"/>
        <v>44327</v>
      </c>
      <c r="T53" s="30" t="str">
        <f t="shared" si="3"/>
        <v>New Conitgency Title Created By Automation</v>
      </c>
      <c r="U53" s="42">
        <f t="shared" ca="1" si="4"/>
        <v>44327</v>
      </c>
      <c r="V53" s="30" t="str">
        <f t="shared" si="5"/>
        <v>Cancel remainder of term</v>
      </c>
      <c r="W53" s="30" t="s">
        <v>461</v>
      </c>
      <c r="X53" s="30"/>
      <c r="Y53" s="30" t="s">
        <v>497</v>
      </c>
      <c r="Z53" s="30">
        <v>123456790</v>
      </c>
      <c r="AA53" s="42">
        <f t="shared" ca="1" si="6"/>
        <v>43959</v>
      </c>
      <c r="AB53" s="42">
        <f t="shared" ca="1" si="7"/>
        <v>43960</v>
      </c>
      <c r="AC53" s="30">
        <v>2000</v>
      </c>
      <c r="AD53" s="30">
        <v>100</v>
      </c>
      <c r="AE53" s="30">
        <v>100</v>
      </c>
      <c r="AF53" s="98" t="s">
        <v>596</v>
      </c>
      <c r="AG53" s="98" t="s">
        <v>595</v>
      </c>
      <c r="AH53" s="99">
        <f ca="1">searchValues!E59</f>
        <v>44326</v>
      </c>
      <c r="AI53" s="99">
        <f ca="1">searchValues!E59</f>
        <v>44326</v>
      </c>
      <c r="AJ53" s="98" t="s">
        <v>173</v>
      </c>
      <c r="AK53" s="98" t="s">
        <v>135</v>
      </c>
      <c r="AL53" s="98" t="s">
        <v>135</v>
      </c>
      <c r="AM53" s="98" t="s">
        <v>608</v>
      </c>
      <c r="AN53" s="98" t="s">
        <v>609</v>
      </c>
      <c r="AO53" s="98" t="s">
        <v>174</v>
      </c>
      <c r="AP53" s="98" t="s">
        <v>175</v>
      </c>
      <c r="AQ53" s="98" t="s">
        <v>176</v>
      </c>
      <c r="AR53" s="4"/>
      <c r="AS53" s="4"/>
      <c r="AT53" s="4" t="s">
        <v>446</v>
      </c>
      <c r="AU53" s="4" t="s">
        <v>448</v>
      </c>
      <c r="AV53" s="4" t="s">
        <v>167</v>
      </c>
      <c r="AW53" s="4" t="s">
        <v>166</v>
      </c>
    </row>
    <row r="54" spans="1:49" x14ac:dyDescent="0.25">
      <c r="A54" s="4" t="s">
        <v>668</v>
      </c>
      <c r="B54" s="19" t="s">
        <v>168</v>
      </c>
      <c r="C54" s="40" t="s">
        <v>474</v>
      </c>
      <c r="D54" s="40" t="s">
        <v>489</v>
      </c>
      <c r="E54" s="40" t="s">
        <v>132</v>
      </c>
      <c r="F54" s="40" t="s">
        <v>455</v>
      </c>
      <c r="G54" s="40" t="s">
        <v>458</v>
      </c>
      <c r="H54" s="40" t="s">
        <v>461</v>
      </c>
      <c r="I54" s="41">
        <f t="shared" ca="1" si="0"/>
        <v>44326</v>
      </c>
      <c r="J54" s="41">
        <f t="shared" ca="1" si="1"/>
        <v>44326</v>
      </c>
      <c r="K54" s="40" t="s">
        <v>462</v>
      </c>
      <c r="L54" s="40"/>
      <c r="M54" s="40" t="s">
        <v>463</v>
      </c>
      <c r="N54" s="40"/>
      <c r="O54" s="40" t="s">
        <v>464</v>
      </c>
      <c r="P54" s="30" t="s">
        <v>475</v>
      </c>
      <c r="Q54" s="30" t="s">
        <v>476</v>
      </c>
      <c r="R54" s="30" t="s">
        <v>480</v>
      </c>
      <c r="S54" s="42">
        <f t="shared" ca="1" si="2"/>
        <v>44327</v>
      </c>
      <c r="T54" s="30" t="str">
        <f t="shared" si="3"/>
        <v>New Conitgency Title Created By Automation</v>
      </c>
      <c r="U54" s="42">
        <f t="shared" ca="1" si="4"/>
        <v>44327</v>
      </c>
      <c r="V54" s="30" t="str">
        <f t="shared" si="5"/>
        <v>Change policy retroactively</v>
      </c>
      <c r="W54" s="30" t="s">
        <v>461</v>
      </c>
      <c r="X54" s="30"/>
      <c r="Y54" s="30" t="s">
        <v>497</v>
      </c>
      <c r="Z54" s="30">
        <v>123456790</v>
      </c>
      <c r="AA54" s="42">
        <f t="shared" ca="1" si="6"/>
        <v>43959</v>
      </c>
      <c r="AB54" s="42">
        <f t="shared" ca="1" si="7"/>
        <v>43960</v>
      </c>
      <c r="AC54" s="30">
        <v>2000</v>
      </c>
      <c r="AD54" s="30">
        <v>100</v>
      </c>
      <c r="AE54" s="30">
        <v>100</v>
      </c>
      <c r="AF54" s="98" t="s">
        <v>596</v>
      </c>
      <c r="AG54" s="98" t="s">
        <v>595</v>
      </c>
      <c r="AH54" s="99">
        <f ca="1">searchValues!E60</f>
        <v>44326</v>
      </c>
      <c r="AI54" s="99">
        <f ca="1">searchValues!E60</f>
        <v>44326</v>
      </c>
      <c r="AJ54" s="98" t="s">
        <v>173</v>
      </c>
      <c r="AK54" s="98" t="s">
        <v>135</v>
      </c>
      <c r="AL54" s="98" t="s">
        <v>135</v>
      </c>
      <c r="AM54" s="98" t="s">
        <v>608</v>
      </c>
      <c r="AN54" s="98" t="s">
        <v>609</v>
      </c>
      <c r="AO54" s="98" t="s">
        <v>174</v>
      </c>
      <c r="AP54" s="98" t="s">
        <v>175</v>
      </c>
      <c r="AQ54" s="98" t="s">
        <v>176</v>
      </c>
      <c r="AR54" s="4"/>
      <c r="AS54" s="4"/>
      <c r="AT54" s="4" t="s">
        <v>446</v>
      </c>
      <c r="AU54" s="4" t="s">
        <v>448</v>
      </c>
      <c r="AV54" s="4" t="s">
        <v>167</v>
      </c>
      <c r="AW54" s="4" t="s">
        <v>166</v>
      </c>
    </row>
    <row r="55" spans="1:49" x14ac:dyDescent="0.25">
      <c r="A55" s="4" t="s">
        <v>669</v>
      </c>
      <c r="B55" s="19" t="s">
        <v>168</v>
      </c>
      <c r="C55" s="40" t="s">
        <v>474</v>
      </c>
      <c r="D55" s="40" t="s">
        <v>489</v>
      </c>
      <c r="E55" s="40" t="s">
        <v>132</v>
      </c>
      <c r="F55" s="40" t="s">
        <v>455</v>
      </c>
      <c r="G55" s="40" t="s">
        <v>459</v>
      </c>
      <c r="H55" s="40" t="s">
        <v>461</v>
      </c>
      <c r="I55" s="41">
        <f t="shared" ca="1" si="0"/>
        <v>44326</v>
      </c>
      <c r="J55" s="41">
        <f t="shared" ca="1" si="1"/>
        <v>44326</v>
      </c>
      <c r="K55" s="40" t="s">
        <v>462</v>
      </c>
      <c r="L55" s="40"/>
      <c r="M55" s="40" t="s">
        <v>463</v>
      </c>
      <c r="N55" s="40"/>
      <c r="O55" s="40" t="s">
        <v>464</v>
      </c>
      <c r="P55" s="30" t="s">
        <v>475</v>
      </c>
      <c r="Q55" s="30" t="s">
        <v>476</v>
      </c>
      <c r="R55" s="30" t="s">
        <v>481</v>
      </c>
      <c r="S55" s="42">
        <f t="shared" ca="1" si="2"/>
        <v>44327</v>
      </c>
      <c r="T55" s="30" t="str">
        <f t="shared" si="3"/>
        <v>New Conitgency Title Created By Automation</v>
      </c>
      <c r="U55" s="42">
        <f t="shared" ca="1" si="4"/>
        <v>44327</v>
      </c>
      <c r="V55" s="30" t="str">
        <f t="shared" si="5"/>
        <v>Change policy for remainder of term</v>
      </c>
      <c r="W55" s="30" t="s">
        <v>461</v>
      </c>
      <c r="X55" s="30"/>
      <c r="Y55" s="30" t="s">
        <v>497</v>
      </c>
      <c r="Z55" s="30">
        <v>123456790</v>
      </c>
      <c r="AA55" s="42">
        <f t="shared" ca="1" si="6"/>
        <v>43959</v>
      </c>
      <c r="AB55" s="42">
        <f t="shared" ca="1" si="7"/>
        <v>43960</v>
      </c>
      <c r="AC55" s="30">
        <v>2000</v>
      </c>
      <c r="AD55" s="30">
        <v>100</v>
      </c>
      <c r="AE55" s="30">
        <v>100</v>
      </c>
      <c r="AF55" s="98" t="s">
        <v>596</v>
      </c>
      <c r="AG55" s="98" t="s">
        <v>595</v>
      </c>
      <c r="AH55" s="99">
        <f ca="1">searchValues!E61</f>
        <v>44326</v>
      </c>
      <c r="AI55" s="99">
        <f ca="1">searchValues!E61</f>
        <v>44326</v>
      </c>
      <c r="AJ55" s="98" t="s">
        <v>173</v>
      </c>
      <c r="AK55" s="98" t="s">
        <v>135</v>
      </c>
      <c r="AL55" s="98" t="s">
        <v>135</v>
      </c>
      <c r="AM55" s="98" t="s">
        <v>608</v>
      </c>
      <c r="AN55" s="98" t="s">
        <v>609</v>
      </c>
      <c r="AO55" s="98" t="s">
        <v>174</v>
      </c>
      <c r="AP55" s="98" t="s">
        <v>175</v>
      </c>
      <c r="AQ55" s="98" t="s">
        <v>176</v>
      </c>
      <c r="AR55" s="4"/>
      <c r="AS55" s="4"/>
      <c r="AT55" s="4" t="s">
        <v>446</v>
      </c>
      <c r="AU55" s="4" t="s">
        <v>448</v>
      </c>
      <c r="AV55" s="4" t="s">
        <v>167</v>
      </c>
      <c r="AW55" s="4" t="s">
        <v>166</v>
      </c>
    </row>
    <row r="56" spans="1:49" x14ac:dyDescent="0.25">
      <c r="A56" s="4" t="s">
        <v>670</v>
      </c>
      <c r="B56" s="19" t="s">
        <v>168</v>
      </c>
      <c r="C56" s="40" t="s">
        <v>474</v>
      </c>
      <c r="D56" s="40" t="s">
        <v>489</v>
      </c>
      <c r="E56" s="40" t="s">
        <v>132</v>
      </c>
      <c r="F56" s="40" t="s">
        <v>455</v>
      </c>
      <c r="G56" s="40" t="s">
        <v>460</v>
      </c>
      <c r="H56" s="40" t="s">
        <v>461</v>
      </c>
      <c r="I56" s="41">
        <f t="shared" ca="1" si="0"/>
        <v>44326</v>
      </c>
      <c r="J56" s="41">
        <f t="shared" ca="1" si="1"/>
        <v>44326</v>
      </c>
      <c r="K56" s="40" t="s">
        <v>462</v>
      </c>
      <c r="L56" s="40"/>
      <c r="M56" s="40" t="s">
        <v>463</v>
      </c>
      <c r="N56" s="40"/>
      <c r="O56" s="40" t="s">
        <v>464</v>
      </c>
      <c r="P56" s="30" t="s">
        <v>475</v>
      </c>
      <c r="Q56" s="30" t="s">
        <v>476</v>
      </c>
      <c r="R56" s="30" t="s">
        <v>482</v>
      </c>
      <c r="S56" s="42">
        <f t="shared" ca="1" si="2"/>
        <v>44327</v>
      </c>
      <c r="T56" s="30" t="str">
        <f t="shared" si="3"/>
        <v>New Conitgency Title Created By Automation</v>
      </c>
      <c r="U56" s="42">
        <f t="shared" ca="1" si="4"/>
        <v>44327</v>
      </c>
      <c r="V56" s="30" t="str">
        <f t="shared" si="5"/>
        <v>Cancel retroactively</v>
      </c>
      <c r="W56" s="30" t="s">
        <v>461</v>
      </c>
      <c r="X56" s="30"/>
      <c r="Y56" s="30" t="s">
        <v>497</v>
      </c>
      <c r="Z56" s="30">
        <v>123456790</v>
      </c>
      <c r="AA56" s="42">
        <f t="shared" ca="1" si="6"/>
        <v>43959</v>
      </c>
      <c r="AB56" s="42">
        <f t="shared" ca="1" si="7"/>
        <v>43960</v>
      </c>
      <c r="AC56" s="30">
        <v>2000</v>
      </c>
      <c r="AD56" s="30">
        <v>100</v>
      </c>
      <c r="AE56" s="30">
        <v>100</v>
      </c>
      <c r="AF56" s="98" t="s">
        <v>596</v>
      </c>
      <c r="AG56" s="98" t="s">
        <v>595</v>
      </c>
      <c r="AH56" s="99">
        <f ca="1">searchValues!E62</f>
        <v>44326</v>
      </c>
      <c r="AI56" s="99">
        <f ca="1">searchValues!E62</f>
        <v>44326</v>
      </c>
      <c r="AJ56" s="98" t="s">
        <v>173</v>
      </c>
      <c r="AK56" s="98" t="s">
        <v>135</v>
      </c>
      <c r="AL56" s="98" t="s">
        <v>135</v>
      </c>
      <c r="AM56" s="98" t="s">
        <v>608</v>
      </c>
      <c r="AN56" s="98" t="s">
        <v>609</v>
      </c>
      <c r="AO56" s="98" t="s">
        <v>174</v>
      </c>
      <c r="AP56" s="98" t="s">
        <v>175</v>
      </c>
      <c r="AQ56" s="98" t="s">
        <v>176</v>
      </c>
      <c r="AR56" s="4"/>
      <c r="AS56" s="4"/>
      <c r="AT56" s="4" t="s">
        <v>446</v>
      </c>
      <c r="AU56" s="4" t="s">
        <v>448</v>
      </c>
      <c r="AV56" s="4" t="s">
        <v>167</v>
      </c>
      <c r="AW56" s="4" t="s">
        <v>166</v>
      </c>
    </row>
    <row r="57" spans="1:49" x14ac:dyDescent="0.25">
      <c r="A57" s="4" t="s">
        <v>671</v>
      </c>
      <c r="B57" s="19" t="s">
        <v>168</v>
      </c>
      <c r="C57" s="40" t="s">
        <v>474</v>
      </c>
      <c r="D57" s="40" t="s">
        <v>489</v>
      </c>
      <c r="E57" s="40" t="s">
        <v>132</v>
      </c>
      <c r="F57" s="40" t="s">
        <v>455</v>
      </c>
      <c r="G57" s="40" t="s">
        <v>456</v>
      </c>
      <c r="H57" s="40" t="s">
        <v>461</v>
      </c>
      <c r="I57" s="41">
        <f t="shared" ca="1" si="0"/>
        <v>44326</v>
      </c>
      <c r="J57" s="41">
        <f t="shared" ca="1" si="1"/>
        <v>44326</v>
      </c>
      <c r="K57" s="40" t="s">
        <v>462</v>
      </c>
      <c r="L57" s="40"/>
      <c r="M57" s="40" t="s">
        <v>463</v>
      </c>
      <c r="N57" s="40"/>
      <c r="O57" s="40" t="s">
        <v>464</v>
      </c>
      <c r="P57" s="30" t="s">
        <v>475</v>
      </c>
      <c r="Q57" s="30" t="s">
        <v>476</v>
      </c>
      <c r="R57" s="30" t="s">
        <v>483</v>
      </c>
      <c r="S57" s="42">
        <f t="shared" ca="1" si="2"/>
        <v>44327</v>
      </c>
      <c r="T57" s="30" t="str">
        <f t="shared" si="3"/>
        <v>New Conitgency Title Created By Automation</v>
      </c>
      <c r="U57" s="42">
        <f t="shared" ca="1" si="4"/>
        <v>44327</v>
      </c>
      <c r="V57" s="30" t="str">
        <f t="shared" si="5"/>
        <v>Cancel remainder of term</v>
      </c>
      <c r="W57" s="30" t="s">
        <v>461</v>
      </c>
      <c r="X57" s="30"/>
      <c r="Y57" s="30" t="s">
        <v>497</v>
      </c>
      <c r="Z57" s="30">
        <v>123456790</v>
      </c>
      <c r="AA57" s="42">
        <f t="shared" ca="1" si="6"/>
        <v>43959</v>
      </c>
      <c r="AB57" s="42">
        <f t="shared" ca="1" si="7"/>
        <v>43960</v>
      </c>
      <c r="AC57" s="30">
        <v>2000</v>
      </c>
      <c r="AD57" s="30">
        <v>100</v>
      </c>
      <c r="AE57" s="30">
        <v>100</v>
      </c>
      <c r="AF57" s="98" t="s">
        <v>596</v>
      </c>
      <c r="AG57" s="98" t="s">
        <v>595</v>
      </c>
      <c r="AH57" s="99">
        <f ca="1">searchValues!E63</f>
        <v>44326</v>
      </c>
      <c r="AI57" s="99">
        <f ca="1">searchValues!E63</f>
        <v>44326</v>
      </c>
      <c r="AJ57" s="98" t="s">
        <v>173</v>
      </c>
      <c r="AK57" s="98" t="s">
        <v>135</v>
      </c>
      <c r="AL57" s="98" t="s">
        <v>135</v>
      </c>
      <c r="AM57" s="98" t="s">
        <v>608</v>
      </c>
      <c r="AN57" s="98" t="s">
        <v>609</v>
      </c>
      <c r="AO57" s="98" t="s">
        <v>174</v>
      </c>
      <c r="AP57" s="98" t="s">
        <v>175</v>
      </c>
      <c r="AQ57" s="98" t="s">
        <v>176</v>
      </c>
      <c r="AR57" s="4"/>
      <c r="AS57" s="4"/>
      <c r="AT57" s="4" t="s">
        <v>446</v>
      </c>
      <c r="AU57" s="4" t="s">
        <v>448</v>
      </c>
      <c r="AV57" s="4" t="s">
        <v>167</v>
      </c>
      <c r="AW57" s="4" t="s">
        <v>166</v>
      </c>
    </row>
    <row r="58" spans="1:49" x14ac:dyDescent="0.25">
      <c r="A58" s="4" t="s">
        <v>672</v>
      </c>
      <c r="B58" s="19" t="s">
        <v>168</v>
      </c>
      <c r="C58" s="40" t="s">
        <v>474</v>
      </c>
      <c r="D58" s="40" t="s">
        <v>489</v>
      </c>
      <c r="E58" s="40" t="s">
        <v>132</v>
      </c>
      <c r="F58" s="40" t="s">
        <v>455</v>
      </c>
      <c r="G58" s="40" t="s">
        <v>457</v>
      </c>
      <c r="H58" s="40" t="s">
        <v>461</v>
      </c>
      <c r="I58" s="41">
        <f t="shared" ca="1" si="0"/>
        <v>44326</v>
      </c>
      <c r="J58" s="41">
        <f t="shared" ca="1" si="1"/>
        <v>44326</v>
      </c>
      <c r="K58" s="40" t="s">
        <v>462</v>
      </c>
      <c r="L58" s="40"/>
      <c r="M58" s="40" t="s">
        <v>463</v>
      </c>
      <c r="N58" s="40"/>
      <c r="O58" s="40" t="s">
        <v>464</v>
      </c>
      <c r="P58" s="30" t="s">
        <v>475</v>
      </c>
      <c r="Q58" s="30" t="s">
        <v>476</v>
      </c>
      <c r="R58" s="30" t="s">
        <v>480</v>
      </c>
      <c r="S58" s="42">
        <f t="shared" ca="1" si="2"/>
        <v>44327</v>
      </c>
      <c r="T58" s="30" t="str">
        <f t="shared" si="3"/>
        <v>New Conitgency Title Created By Automation</v>
      </c>
      <c r="U58" s="42">
        <f t="shared" ca="1" si="4"/>
        <v>44327</v>
      </c>
      <c r="V58" s="30" t="str">
        <f t="shared" si="5"/>
        <v>Change policy retroactively</v>
      </c>
      <c r="W58" s="30" t="s">
        <v>461</v>
      </c>
      <c r="X58" s="30"/>
      <c r="Y58" s="30" t="s">
        <v>497</v>
      </c>
      <c r="Z58" s="30">
        <v>123456790</v>
      </c>
      <c r="AA58" s="42">
        <f t="shared" ca="1" si="6"/>
        <v>43959</v>
      </c>
      <c r="AB58" s="42">
        <f t="shared" ca="1" si="7"/>
        <v>43960</v>
      </c>
      <c r="AC58" s="30">
        <v>2000</v>
      </c>
      <c r="AD58" s="30">
        <v>100</v>
      </c>
      <c r="AE58" s="30">
        <v>100</v>
      </c>
      <c r="AF58" s="98" t="s">
        <v>596</v>
      </c>
      <c r="AG58" s="98" t="s">
        <v>595</v>
      </c>
      <c r="AH58" s="99">
        <f ca="1">searchValues!E64</f>
        <v>44326</v>
      </c>
      <c r="AI58" s="99">
        <f ca="1">searchValues!E64</f>
        <v>44326</v>
      </c>
      <c r="AJ58" s="98" t="s">
        <v>173</v>
      </c>
      <c r="AK58" s="98" t="s">
        <v>135</v>
      </c>
      <c r="AL58" s="98" t="s">
        <v>135</v>
      </c>
      <c r="AM58" s="98" t="s">
        <v>608</v>
      </c>
      <c r="AN58" s="98" t="s">
        <v>609</v>
      </c>
      <c r="AO58" s="98" t="s">
        <v>174</v>
      </c>
      <c r="AP58" s="98" t="s">
        <v>175</v>
      </c>
      <c r="AQ58" s="98" t="s">
        <v>176</v>
      </c>
      <c r="AR58" s="4"/>
      <c r="AS58" s="4"/>
      <c r="AT58" s="4" t="s">
        <v>446</v>
      </c>
      <c r="AU58" s="4" t="s">
        <v>448</v>
      </c>
      <c r="AV58" s="4" t="s">
        <v>167</v>
      </c>
      <c r="AW58" s="4" t="s">
        <v>166</v>
      </c>
    </row>
    <row r="59" spans="1:49" x14ac:dyDescent="0.25">
      <c r="A59" s="4" t="s">
        <v>673</v>
      </c>
      <c r="B59" s="19" t="s">
        <v>168</v>
      </c>
      <c r="C59" s="40" t="s">
        <v>474</v>
      </c>
      <c r="D59" s="40" t="s">
        <v>489</v>
      </c>
      <c r="E59" s="40" t="s">
        <v>132</v>
      </c>
      <c r="F59" s="40" t="s">
        <v>455</v>
      </c>
      <c r="G59" s="40" t="s">
        <v>458</v>
      </c>
      <c r="H59" s="40" t="s">
        <v>461</v>
      </c>
      <c r="I59" s="41">
        <f t="shared" ca="1" si="0"/>
        <v>44326</v>
      </c>
      <c r="J59" s="41">
        <f t="shared" ca="1" si="1"/>
        <v>44326</v>
      </c>
      <c r="K59" s="40" t="s">
        <v>462</v>
      </c>
      <c r="L59" s="40"/>
      <c r="M59" s="40" t="s">
        <v>463</v>
      </c>
      <c r="N59" s="40"/>
      <c r="O59" s="40" t="s">
        <v>464</v>
      </c>
      <c r="P59" s="30" t="s">
        <v>475</v>
      </c>
      <c r="Q59" s="30" t="s">
        <v>476</v>
      </c>
      <c r="R59" s="30" t="s">
        <v>481</v>
      </c>
      <c r="S59" s="42">
        <f t="shared" ca="1" si="2"/>
        <v>44327</v>
      </c>
      <c r="T59" s="30" t="str">
        <f t="shared" si="3"/>
        <v>New Conitgency Title Created By Automation</v>
      </c>
      <c r="U59" s="42">
        <f t="shared" ca="1" si="4"/>
        <v>44327</v>
      </c>
      <c r="V59" s="30" t="str">
        <f t="shared" si="5"/>
        <v>Change policy for remainder of term</v>
      </c>
      <c r="W59" s="30" t="s">
        <v>461</v>
      </c>
      <c r="X59" s="30"/>
      <c r="Y59" s="30" t="s">
        <v>497</v>
      </c>
      <c r="Z59" s="30">
        <v>123456790</v>
      </c>
      <c r="AA59" s="42">
        <f t="shared" ca="1" si="6"/>
        <v>43959</v>
      </c>
      <c r="AB59" s="42">
        <f t="shared" ca="1" si="7"/>
        <v>43960</v>
      </c>
      <c r="AC59" s="30">
        <v>2000</v>
      </c>
      <c r="AD59" s="30">
        <v>100</v>
      </c>
      <c r="AE59" s="30">
        <v>100</v>
      </c>
      <c r="AF59" s="98" t="s">
        <v>596</v>
      </c>
      <c r="AG59" s="98" t="s">
        <v>595</v>
      </c>
      <c r="AH59" s="99">
        <f ca="1">searchValues!E65</f>
        <v>44326</v>
      </c>
      <c r="AI59" s="99">
        <f ca="1">searchValues!E65</f>
        <v>44326</v>
      </c>
      <c r="AJ59" s="98" t="s">
        <v>173</v>
      </c>
      <c r="AK59" s="98" t="s">
        <v>135</v>
      </c>
      <c r="AL59" s="98" t="s">
        <v>135</v>
      </c>
      <c r="AM59" s="98" t="s">
        <v>608</v>
      </c>
      <c r="AN59" s="98" t="s">
        <v>609</v>
      </c>
      <c r="AO59" s="98" t="s">
        <v>174</v>
      </c>
      <c r="AP59" s="98" t="s">
        <v>175</v>
      </c>
      <c r="AQ59" s="98" t="s">
        <v>176</v>
      </c>
      <c r="AR59" s="4"/>
      <c r="AS59" s="4"/>
      <c r="AT59" s="4" t="s">
        <v>446</v>
      </c>
      <c r="AU59" s="4" t="s">
        <v>448</v>
      </c>
      <c r="AV59" s="4" t="s">
        <v>167</v>
      </c>
      <c r="AW59" s="4" t="s">
        <v>166</v>
      </c>
    </row>
    <row r="60" spans="1:49" x14ac:dyDescent="0.25">
      <c r="A60" s="4" t="s">
        <v>674</v>
      </c>
      <c r="B60" s="19" t="s">
        <v>168</v>
      </c>
      <c r="C60" s="40" t="s">
        <v>474</v>
      </c>
      <c r="D60" s="40" t="s">
        <v>489</v>
      </c>
      <c r="E60" s="40" t="s">
        <v>132</v>
      </c>
      <c r="F60" s="40" t="s">
        <v>455</v>
      </c>
      <c r="G60" s="40" t="s">
        <v>459</v>
      </c>
      <c r="H60" s="40" t="s">
        <v>461</v>
      </c>
      <c r="I60" s="41">
        <f t="shared" ca="1" si="0"/>
        <v>44326</v>
      </c>
      <c r="J60" s="41">
        <f t="shared" ca="1" si="1"/>
        <v>44326</v>
      </c>
      <c r="K60" s="40" t="s">
        <v>462</v>
      </c>
      <c r="L60" s="40"/>
      <c r="M60" s="40" t="s">
        <v>463</v>
      </c>
      <c r="N60" s="40"/>
      <c r="O60" s="40" t="s">
        <v>464</v>
      </c>
      <c r="P60" s="30" t="s">
        <v>475</v>
      </c>
      <c r="Q60" s="30" t="s">
        <v>476</v>
      </c>
      <c r="R60" s="30" t="s">
        <v>482</v>
      </c>
      <c r="S60" s="42">
        <f t="shared" ca="1" si="2"/>
        <v>44327</v>
      </c>
      <c r="T60" s="30" t="str">
        <f t="shared" si="3"/>
        <v>New Conitgency Title Created By Automation</v>
      </c>
      <c r="U60" s="42">
        <f t="shared" ca="1" si="4"/>
        <v>44327</v>
      </c>
      <c r="V60" s="30" t="str">
        <f t="shared" si="5"/>
        <v>Cancel retroactively</v>
      </c>
      <c r="W60" s="30" t="s">
        <v>461</v>
      </c>
      <c r="X60" s="30"/>
      <c r="Y60" s="30" t="s">
        <v>497</v>
      </c>
      <c r="Z60" s="30">
        <v>123456790</v>
      </c>
      <c r="AA60" s="42">
        <f t="shared" ca="1" si="6"/>
        <v>43959</v>
      </c>
      <c r="AB60" s="42">
        <f t="shared" ca="1" si="7"/>
        <v>43960</v>
      </c>
      <c r="AC60" s="30">
        <v>2000</v>
      </c>
      <c r="AD60" s="30">
        <v>100</v>
      </c>
      <c r="AE60" s="30">
        <v>100</v>
      </c>
      <c r="AF60" s="98" t="s">
        <v>596</v>
      </c>
      <c r="AG60" s="98" t="s">
        <v>595</v>
      </c>
      <c r="AH60" s="99">
        <f ca="1">searchValues!E66</f>
        <v>44326</v>
      </c>
      <c r="AI60" s="99">
        <f ca="1">searchValues!E66</f>
        <v>44326</v>
      </c>
      <c r="AJ60" s="98" t="s">
        <v>173</v>
      </c>
      <c r="AK60" s="98" t="s">
        <v>135</v>
      </c>
      <c r="AL60" s="98" t="s">
        <v>135</v>
      </c>
      <c r="AM60" s="98" t="s">
        <v>608</v>
      </c>
      <c r="AN60" s="98" t="s">
        <v>609</v>
      </c>
      <c r="AO60" s="98" t="s">
        <v>174</v>
      </c>
      <c r="AP60" s="98" t="s">
        <v>175</v>
      </c>
      <c r="AQ60" s="98" t="s">
        <v>176</v>
      </c>
      <c r="AR60" s="4"/>
      <c r="AS60" s="4"/>
      <c r="AT60" s="4" t="s">
        <v>446</v>
      </c>
      <c r="AU60" s="4" t="s">
        <v>448</v>
      </c>
      <c r="AV60" s="4" t="s">
        <v>167</v>
      </c>
      <c r="AW60" s="4" t="s">
        <v>166</v>
      </c>
    </row>
    <row r="61" spans="1:49" x14ac:dyDescent="0.25">
      <c r="A61" s="4" t="s">
        <v>675</v>
      </c>
      <c r="B61" s="19" t="s">
        <v>168</v>
      </c>
      <c r="C61" s="40" t="s">
        <v>474</v>
      </c>
      <c r="D61" s="40" t="s">
        <v>489</v>
      </c>
      <c r="E61" s="40" t="s">
        <v>132</v>
      </c>
      <c r="F61" s="40" t="s">
        <v>455</v>
      </c>
      <c r="G61" s="40" t="s">
        <v>460</v>
      </c>
      <c r="H61" s="40" t="s">
        <v>461</v>
      </c>
      <c r="I61" s="41">
        <f t="shared" ca="1" si="0"/>
        <v>44326</v>
      </c>
      <c r="J61" s="41">
        <f t="shared" ca="1" si="1"/>
        <v>44326</v>
      </c>
      <c r="K61" s="40" t="s">
        <v>462</v>
      </c>
      <c r="L61" s="40"/>
      <c r="M61" s="40" t="s">
        <v>463</v>
      </c>
      <c r="N61" s="40"/>
      <c r="O61" s="40" t="s">
        <v>464</v>
      </c>
      <c r="P61" s="30" t="s">
        <v>475</v>
      </c>
      <c r="Q61" s="30" t="s">
        <v>476</v>
      </c>
      <c r="R61" s="30" t="s">
        <v>483</v>
      </c>
      <c r="S61" s="42">
        <f t="shared" ca="1" si="2"/>
        <v>44327</v>
      </c>
      <c r="T61" s="30" t="str">
        <f t="shared" si="3"/>
        <v>New Conitgency Title Created By Automation</v>
      </c>
      <c r="U61" s="42">
        <f t="shared" ca="1" si="4"/>
        <v>44327</v>
      </c>
      <c r="V61" s="30" t="str">
        <f t="shared" si="5"/>
        <v>Cancel remainder of term</v>
      </c>
      <c r="W61" s="30" t="s">
        <v>461</v>
      </c>
      <c r="X61" s="30"/>
      <c r="Y61" s="30" t="s">
        <v>497</v>
      </c>
      <c r="Z61" s="30">
        <v>123456790</v>
      </c>
      <c r="AA61" s="42">
        <f t="shared" ca="1" si="6"/>
        <v>43959</v>
      </c>
      <c r="AB61" s="42">
        <f t="shared" ca="1" si="7"/>
        <v>43960</v>
      </c>
      <c r="AC61" s="30">
        <v>2000</v>
      </c>
      <c r="AD61" s="30">
        <v>100</v>
      </c>
      <c r="AE61" s="30">
        <v>100</v>
      </c>
      <c r="AF61" s="98" t="s">
        <v>596</v>
      </c>
      <c r="AG61" s="98" t="s">
        <v>595</v>
      </c>
      <c r="AH61" s="99">
        <f ca="1">searchValues!E67</f>
        <v>44326</v>
      </c>
      <c r="AI61" s="99">
        <f ca="1">searchValues!E67</f>
        <v>44326</v>
      </c>
      <c r="AJ61" s="98" t="s">
        <v>173</v>
      </c>
      <c r="AK61" s="98" t="s">
        <v>135</v>
      </c>
      <c r="AL61" s="98" t="s">
        <v>135</v>
      </c>
      <c r="AM61" s="98" t="s">
        <v>608</v>
      </c>
      <c r="AN61" s="98" t="s">
        <v>609</v>
      </c>
      <c r="AO61" s="98" t="s">
        <v>174</v>
      </c>
      <c r="AP61" s="98" t="s">
        <v>175</v>
      </c>
      <c r="AQ61" s="98" t="s">
        <v>176</v>
      </c>
      <c r="AR61" s="4"/>
      <c r="AS61" s="4"/>
      <c r="AT61" s="4" t="s">
        <v>446</v>
      </c>
      <c r="AU61" s="4" t="s">
        <v>448</v>
      </c>
      <c r="AV61" s="4" t="s">
        <v>167</v>
      </c>
      <c r="AW61" s="4" t="s">
        <v>166</v>
      </c>
    </row>
    <row r="62" spans="1:49" x14ac:dyDescent="0.25">
      <c r="A62" s="4" t="s">
        <v>676</v>
      </c>
      <c r="B62" s="19" t="s">
        <v>168</v>
      </c>
      <c r="C62" s="40" t="s">
        <v>474</v>
      </c>
      <c r="D62" s="40" t="s">
        <v>489</v>
      </c>
      <c r="E62" s="40" t="s">
        <v>132</v>
      </c>
      <c r="F62" s="40" t="s">
        <v>455</v>
      </c>
      <c r="G62" s="40" t="s">
        <v>456</v>
      </c>
      <c r="H62" s="40" t="s">
        <v>461</v>
      </c>
      <c r="I62" s="41">
        <f t="shared" ca="1" si="0"/>
        <v>44326</v>
      </c>
      <c r="J62" s="41">
        <f t="shared" ca="1" si="1"/>
        <v>44326</v>
      </c>
      <c r="K62" s="40" t="s">
        <v>462</v>
      </c>
      <c r="L62" s="40"/>
      <c r="M62" s="40" t="s">
        <v>463</v>
      </c>
      <c r="N62" s="40"/>
      <c r="O62" s="40" t="s">
        <v>464</v>
      </c>
      <c r="P62" s="30" t="s">
        <v>475</v>
      </c>
      <c r="Q62" s="30" t="s">
        <v>476</v>
      </c>
      <c r="R62" s="30" t="s">
        <v>480</v>
      </c>
      <c r="S62" s="42">
        <f t="shared" ca="1" si="2"/>
        <v>44327</v>
      </c>
      <c r="T62" s="30" t="str">
        <f t="shared" si="3"/>
        <v>New Conitgency Title Created By Automation</v>
      </c>
      <c r="U62" s="42">
        <f t="shared" ca="1" si="4"/>
        <v>44327</v>
      </c>
      <c r="V62" s="30" t="str">
        <f t="shared" si="5"/>
        <v>Change policy retroactively</v>
      </c>
      <c r="W62" s="30" t="s">
        <v>461</v>
      </c>
      <c r="X62" s="30"/>
      <c r="Y62" s="30" t="s">
        <v>497</v>
      </c>
      <c r="Z62" s="30">
        <v>123456790</v>
      </c>
      <c r="AA62" s="42">
        <f t="shared" ca="1" si="6"/>
        <v>43959</v>
      </c>
      <c r="AB62" s="42">
        <f t="shared" ca="1" si="7"/>
        <v>43960</v>
      </c>
      <c r="AC62" s="30">
        <v>2000</v>
      </c>
      <c r="AD62" s="30">
        <v>100</v>
      </c>
      <c r="AE62" s="30">
        <v>100</v>
      </c>
      <c r="AF62" s="98" t="s">
        <v>596</v>
      </c>
      <c r="AG62" s="98" t="s">
        <v>595</v>
      </c>
      <c r="AH62" s="99">
        <f ca="1">searchValues!E68</f>
        <v>44326</v>
      </c>
      <c r="AI62" s="99">
        <f ca="1">searchValues!E68</f>
        <v>44326</v>
      </c>
      <c r="AJ62" s="98" t="s">
        <v>173</v>
      </c>
      <c r="AK62" s="98" t="s">
        <v>135</v>
      </c>
      <c r="AL62" s="98" t="s">
        <v>135</v>
      </c>
      <c r="AM62" s="98" t="s">
        <v>608</v>
      </c>
      <c r="AN62" s="98" t="s">
        <v>609</v>
      </c>
      <c r="AO62" s="98" t="s">
        <v>174</v>
      </c>
      <c r="AP62" s="98" t="s">
        <v>175</v>
      </c>
      <c r="AQ62" s="98" t="s">
        <v>176</v>
      </c>
      <c r="AR62" s="4"/>
      <c r="AS62" s="4"/>
      <c r="AT62" s="4" t="s">
        <v>446</v>
      </c>
      <c r="AU62" s="4" t="s">
        <v>448</v>
      </c>
      <c r="AV62" s="4" t="s">
        <v>167</v>
      </c>
      <c r="AW62" s="4" t="s">
        <v>166</v>
      </c>
    </row>
    <row r="63" spans="1:49" x14ac:dyDescent="0.25">
      <c r="A63" s="4" t="s">
        <v>677</v>
      </c>
      <c r="B63" s="19" t="s">
        <v>168</v>
      </c>
      <c r="C63" s="40" t="s">
        <v>474</v>
      </c>
      <c r="D63" s="40" t="s">
        <v>489</v>
      </c>
      <c r="E63" s="40" t="s">
        <v>132</v>
      </c>
      <c r="F63" s="40" t="s">
        <v>455</v>
      </c>
      <c r="G63" s="40" t="s">
        <v>457</v>
      </c>
      <c r="H63" s="40" t="s">
        <v>461</v>
      </c>
      <c r="I63" s="41">
        <f t="shared" ca="1" si="0"/>
        <v>44326</v>
      </c>
      <c r="J63" s="41">
        <f t="shared" ca="1" si="1"/>
        <v>44326</v>
      </c>
      <c r="K63" s="40" t="s">
        <v>462</v>
      </c>
      <c r="L63" s="40"/>
      <c r="M63" s="40" t="s">
        <v>463</v>
      </c>
      <c r="N63" s="40"/>
      <c r="O63" s="40" t="s">
        <v>464</v>
      </c>
      <c r="P63" s="30" t="s">
        <v>475</v>
      </c>
      <c r="Q63" s="30" t="s">
        <v>476</v>
      </c>
      <c r="R63" s="30" t="s">
        <v>481</v>
      </c>
      <c r="S63" s="42">
        <f t="shared" ca="1" si="2"/>
        <v>44327</v>
      </c>
      <c r="T63" s="30" t="str">
        <f t="shared" si="3"/>
        <v>New Conitgency Title Created By Automation</v>
      </c>
      <c r="U63" s="42">
        <f t="shared" ca="1" si="4"/>
        <v>44327</v>
      </c>
      <c r="V63" s="30" t="str">
        <f t="shared" si="5"/>
        <v>Change policy for remainder of term</v>
      </c>
      <c r="W63" s="30" t="s">
        <v>461</v>
      </c>
      <c r="X63" s="30"/>
      <c r="Y63" s="30" t="s">
        <v>497</v>
      </c>
      <c r="Z63" s="30">
        <v>123456790</v>
      </c>
      <c r="AA63" s="42">
        <f t="shared" ca="1" si="6"/>
        <v>43959</v>
      </c>
      <c r="AB63" s="42">
        <f t="shared" ca="1" si="7"/>
        <v>43960</v>
      </c>
      <c r="AC63" s="30">
        <v>2000</v>
      </c>
      <c r="AD63" s="30">
        <v>100</v>
      </c>
      <c r="AE63" s="30">
        <v>100</v>
      </c>
      <c r="AF63" s="98" t="s">
        <v>596</v>
      </c>
      <c r="AG63" s="98" t="s">
        <v>595</v>
      </c>
      <c r="AH63" s="99">
        <f ca="1">searchValues!E69</f>
        <v>44326</v>
      </c>
      <c r="AI63" s="99">
        <f ca="1">searchValues!E69</f>
        <v>44326</v>
      </c>
      <c r="AJ63" s="98" t="s">
        <v>173</v>
      </c>
      <c r="AK63" s="98" t="s">
        <v>135</v>
      </c>
      <c r="AL63" s="98" t="s">
        <v>135</v>
      </c>
      <c r="AM63" s="98" t="s">
        <v>608</v>
      </c>
      <c r="AN63" s="98" t="s">
        <v>609</v>
      </c>
      <c r="AO63" s="98" t="s">
        <v>174</v>
      </c>
      <c r="AP63" s="98" t="s">
        <v>175</v>
      </c>
      <c r="AQ63" s="98" t="s">
        <v>176</v>
      </c>
      <c r="AR63" s="4"/>
      <c r="AS63" s="4"/>
      <c r="AT63" s="4" t="s">
        <v>446</v>
      </c>
      <c r="AU63" s="4" t="s">
        <v>448</v>
      </c>
      <c r="AV63" s="4" t="s">
        <v>167</v>
      </c>
      <c r="AW63" s="4" t="s">
        <v>166</v>
      </c>
    </row>
    <row r="64" spans="1:49" x14ac:dyDescent="0.25">
      <c r="A64" s="4" t="s">
        <v>678</v>
      </c>
      <c r="B64" s="19" t="s">
        <v>168</v>
      </c>
      <c r="C64" s="40" t="s">
        <v>474</v>
      </c>
      <c r="D64" s="40" t="s">
        <v>489</v>
      </c>
      <c r="E64" s="40" t="s">
        <v>132</v>
      </c>
      <c r="F64" s="40" t="s">
        <v>455</v>
      </c>
      <c r="G64" s="40" t="s">
        <v>458</v>
      </c>
      <c r="H64" s="40" t="s">
        <v>461</v>
      </c>
      <c r="I64" s="41">
        <f t="shared" ca="1" si="0"/>
        <v>44326</v>
      </c>
      <c r="J64" s="41">
        <f t="shared" ca="1" si="1"/>
        <v>44326</v>
      </c>
      <c r="K64" s="40" t="s">
        <v>462</v>
      </c>
      <c r="L64" s="40"/>
      <c r="M64" s="40" t="s">
        <v>463</v>
      </c>
      <c r="N64" s="40"/>
      <c r="O64" s="40" t="s">
        <v>464</v>
      </c>
      <c r="P64" s="30" t="s">
        <v>475</v>
      </c>
      <c r="Q64" s="30" t="s">
        <v>476</v>
      </c>
      <c r="R64" s="30" t="s">
        <v>482</v>
      </c>
      <c r="S64" s="42">
        <f t="shared" ca="1" si="2"/>
        <v>44327</v>
      </c>
      <c r="T64" s="30" t="str">
        <f t="shared" si="3"/>
        <v>New Conitgency Title Created By Automation</v>
      </c>
      <c r="U64" s="42">
        <f t="shared" ca="1" si="4"/>
        <v>44327</v>
      </c>
      <c r="V64" s="30" t="str">
        <f t="shared" si="5"/>
        <v>Cancel retroactively</v>
      </c>
      <c r="W64" s="30" t="s">
        <v>461</v>
      </c>
      <c r="X64" s="30"/>
      <c r="Y64" s="30" t="s">
        <v>497</v>
      </c>
      <c r="Z64" s="30">
        <v>123456790</v>
      </c>
      <c r="AA64" s="42">
        <f t="shared" ca="1" si="6"/>
        <v>43959</v>
      </c>
      <c r="AB64" s="42">
        <f t="shared" ca="1" si="7"/>
        <v>43960</v>
      </c>
      <c r="AC64" s="30">
        <v>2000</v>
      </c>
      <c r="AD64" s="30">
        <v>100</v>
      </c>
      <c r="AE64" s="30">
        <v>100</v>
      </c>
      <c r="AF64" s="98" t="s">
        <v>596</v>
      </c>
      <c r="AG64" s="98" t="s">
        <v>595</v>
      </c>
      <c r="AH64" s="99">
        <f>searchValues!E70</f>
        <v>0</v>
      </c>
      <c r="AI64" s="99">
        <f>searchValues!E70</f>
        <v>0</v>
      </c>
      <c r="AJ64" s="98" t="s">
        <v>173</v>
      </c>
      <c r="AK64" s="98" t="s">
        <v>135</v>
      </c>
      <c r="AL64" s="98" t="s">
        <v>135</v>
      </c>
      <c r="AM64" s="98" t="s">
        <v>608</v>
      </c>
      <c r="AN64" s="98" t="s">
        <v>609</v>
      </c>
      <c r="AO64" s="98" t="s">
        <v>174</v>
      </c>
      <c r="AP64" s="98" t="s">
        <v>175</v>
      </c>
      <c r="AQ64" s="98" t="s">
        <v>176</v>
      </c>
      <c r="AR64" s="4"/>
      <c r="AS64" s="4"/>
      <c r="AT64" s="4" t="s">
        <v>446</v>
      </c>
      <c r="AU64" s="4" t="s">
        <v>448</v>
      </c>
      <c r="AV64" s="4" t="s">
        <v>167</v>
      </c>
      <c r="AW64" s="4" t="s">
        <v>166</v>
      </c>
    </row>
    <row r="65" spans="1:49" x14ac:dyDescent="0.25">
      <c r="A65" s="4" t="s">
        <v>679</v>
      </c>
      <c r="B65" s="19" t="s">
        <v>168</v>
      </c>
      <c r="C65" s="40" t="s">
        <v>474</v>
      </c>
      <c r="D65" s="40" t="s">
        <v>489</v>
      </c>
      <c r="E65" s="40" t="s">
        <v>132</v>
      </c>
      <c r="F65" s="40" t="s">
        <v>455</v>
      </c>
      <c r="G65" s="40" t="s">
        <v>459</v>
      </c>
      <c r="H65" s="40" t="s">
        <v>461</v>
      </c>
      <c r="I65" s="41">
        <f t="shared" ca="1" si="0"/>
        <v>44326</v>
      </c>
      <c r="J65" s="41">
        <f t="shared" ca="1" si="1"/>
        <v>44326</v>
      </c>
      <c r="K65" s="40" t="s">
        <v>462</v>
      </c>
      <c r="L65" s="40"/>
      <c r="M65" s="40" t="s">
        <v>463</v>
      </c>
      <c r="N65" s="40"/>
      <c r="O65" s="40" t="s">
        <v>464</v>
      </c>
      <c r="P65" s="30" t="s">
        <v>475</v>
      </c>
      <c r="Q65" s="30" t="s">
        <v>476</v>
      </c>
      <c r="R65" s="30" t="s">
        <v>483</v>
      </c>
      <c r="S65" s="42">
        <f t="shared" ca="1" si="2"/>
        <v>44327</v>
      </c>
      <c r="T65" s="30" t="str">
        <f t="shared" si="3"/>
        <v>New Conitgency Title Created By Automation</v>
      </c>
      <c r="U65" s="42">
        <f t="shared" ca="1" si="4"/>
        <v>44327</v>
      </c>
      <c r="V65" s="30" t="str">
        <f t="shared" si="5"/>
        <v>Cancel remainder of term</v>
      </c>
      <c r="W65" s="30" t="s">
        <v>461</v>
      </c>
      <c r="X65" s="30"/>
      <c r="Y65" s="30" t="s">
        <v>497</v>
      </c>
      <c r="Z65" s="30">
        <v>123456790</v>
      </c>
      <c r="AA65" s="42">
        <f t="shared" ca="1" si="6"/>
        <v>43959</v>
      </c>
      <c r="AB65" s="42">
        <f t="shared" ca="1" si="7"/>
        <v>43960</v>
      </c>
      <c r="AC65" s="30">
        <v>2000</v>
      </c>
      <c r="AD65" s="30">
        <v>100</v>
      </c>
      <c r="AE65" s="30">
        <v>100</v>
      </c>
      <c r="AF65" s="98" t="s">
        <v>596</v>
      </c>
      <c r="AG65" s="98" t="s">
        <v>595</v>
      </c>
      <c r="AH65" s="99">
        <f>searchValues!E71</f>
        <v>0</v>
      </c>
      <c r="AI65" s="99">
        <f>searchValues!E71</f>
        <v>0</v>
      </c>
      <c r="AJ65" s="98" t="s">
        <v>173</v>
      </c>
      <c r="AK65" s="98" t="s">
        <v>135</v>
      </c>
      <c r="AL65" s="98" t="s">
        <v>135</v>
      </c>
      <c r="AM65" s="98" t="s">
        <v>608</v>
      </c>
      <c r="AN65" s="98" t="s">
        <v>609</v>
      </c>
      <c r="AO65" s="98" t="s">
        <v>174</v>
      </c>
      <c r="AP65" s="98" t="s">
        <v>175</v>
      </c>
      <c r="AQ65" s="98" t="s">
        <v>176</v>
      </c>
      <c r="AR65" s="4"/>
      <c r="AS65" s="4"/>
      <c r="AT65" s="4" t="s">
        <v>446</v>
      </c>
      <c r="AU65" s="4" t="s">
        <v>448</v>
      </c>
      <c r="AV65" s="4" t="s">
        <v>167</v>
      </c>
      <c r="AW65" s="4" t="s">
        <v>166</v>
      </c>
    </row>
    <row r="66" spans="1:49" x14ac:dyDescent="0.25">
      <c r="A66" s="4" t="s">
        <v>680</v>
      </c>
      <c r="B66" s="19" t="s">
        <v>168</v>
      </c>
      <c r="C66" s="40" t="s">
        <v>474</v>
      </c>
      <c r="D66" s="40" t="s">
        <v>489</v>
      </c>
      <c r="E66" s="40" t="s">
        <v>132</v>
      </c>
      <c r="F66" s="40" t="s">
        <v>455</v>
      </c>
      <c r="G66" s="40" t="s">
        <v>460</v>
      </c>
      <c r="H66" s="40" t="s">
        <v>461</v>
      </c>
      <c r="I66" s="41">
        <f t="shared" ca="1" si="0"/>
        <v>44326</v>
      </c>
      <c r="J66" s="41">
        <f t="shared" ca="1" si="1"/>
        <v>44326</v>
      </c>
      <c r="K66" s="40" t="s">
        <v>462</v>
      </c>
      <c r="L66" s="40"/>
      <c r="M66" s="40" t="s">
        <v>463</v>
      </c>
      <c r="N66" s="40"/>
      <c r="O66" s="40" t="s">
        <v>464</v>
      </c>
      <c r="P66" s="30" t="s">
        <v>475</v>
      </c>
      <c r="Q66" s="30" t="s">
        <v>476</v>
      </c>
      <c r="R66" s="30" t="s">
        <v>480</v>
      </c>
      <c r="S66" s="42">
        <f t="shared" ca="1" si="2"/>
        <v>44327</v>
      </c>
      <c r="T66" s="30" t="str">
        <f t="shared" si="3"/>
        <v>New Conitgency Title Created By Automation</v>
      </c>
      <c r="U66" s="42">
        <f t="shared" ca="1" si="4"/>
        <v>44327</v>
      </c>
      <c r="V66" s="30" t="str">
        <f t="shared" si="5"/>
        <v>Change policy retroactively</v>
      </c>
      <c r="W66" s="30" t="s">
        <v>461</v>
      </c>
      <c r="X66" s="30"/>
      <c r="Y66" s="30" t="s">
        <v>497</v>
      </c>
      <c r="Z66" s="30">
        <v>123456790</v>
      </c>
      <c r="AA66" s="42">
        <f t="shared" ca="1" si="6"/>
        <v>43959</v>
      </c>
      <c r="AB66" s="42">
        <f t="shared" ca="1" si="7"/>
        <v>43960</v>
      </c>
      <c r="AC66" s="30">
        <v>2000</v>
      </c>
      <c r="AD66" s="30">
        <v>100</v>
      </c>
      <c r="AE66" s="30">
        <v>100</v>
      </c>
      <c r="AF66" s="98" t="s">
        <v>596</v>
      </c>
      <c r="AG66" s="98" t="s">
        <v>595</v>
      </c>
      <c r="AH66" s="99">
        <f>searchValues!E72</f>
        <v>0</v>
      </c>
      <c r="AI66" s="99">
        <f>searchValues!E72</f>
        <v>0</v>
      </c>
      <c r="AJ66" s="98" t="s">
        <v>173</v>
      </c>
      <c r="AK66" s="98" t="s">
        <v>135</v>
      </c>
      <c r="AL66" s="98" t="s">
        <v>135</v>
      </c>
      <c r="AM66" s="98" t="s">
        <v>608</v>
      </c>
      <c r="AN66" s="98" t="s">
        <v>609</v>
      </c>
      <c r="AO66" s="98" t="s">
        <v>174</v>
      </c>
      <c r="AP66" s="98" t="s">
        <v>175</v>
      </c>
      <c r="AQ66" s="98" t="s">
        <v>176</v>
      </c>
      <c r="AR66" s="4"/>
      <c r="AS66" s="4"/>
      <c r="AT66" s="4" t="s">
        <v>446</v>
      </c>
      <c r="AU66" s="4" t="s">
        <v>448</v>
      </c>
      <c r="AV66" s="4" t="s">
        <v>167</v>
      </c>
      <c r="AW66" s="4" t="s">
        <v>166</v>
      </c>
    </row>
    <row r="67" spans="1:49" x14ac:dyDescent="0.25">
      <c r="A67" s="4" t="s">
        <v>681</v>
      </c>
      <c r="B67" s="19" t="s">
        <v>168</v>
      </c>
      <c r="C67" s="40" t="s">
        <v>474</v>
      </c>
      <c r="D67" s="40" t="s">
        <v>489</v>
      </c>
      <c r="E67" s="40" t="s">
        <v>132</v>
      </c>
      <c r="F67" s="40" t="s">
        <v>455</v>
      </c>
      <c r="G67" s="40" t="s">
        <v>456</v>
      </c>
      <c r="H67" s="40" t="s">
        <v>461</v>
      </c>
      <c r="I67" s="41">
        <f t="shared" ref="I67:I130" ca="1" si="8">TODAY()</f>
        <v>44326</v>
      </c>
      <c r="J67" s="41">
        <f t="shared" ref="J67:J130" ca="1" si="9">I67</f>
        <v>44326</v>
      </c>
      <c r="K67" s="40" t="s">
        <v>462</v>
      </c>
      <c r="L67" s="40"/>
      <c r="M67" s="40" t="s">
        <v>463</v>
      </c>
      <c r="N67" s="40"/>
      <c r="O67" s="40" t="s">
        <v>464</v>
      </c>
      <c r="P67" s="30" t="s">
        <v>475</v>
      </c>
      <c r="Q67" s="30" t="s">
        <v>476</v>
      </c>
      <c r="R67" s="30" t="s">
        <v>481</v>
      </c>
      <c r="S67" s="42">
        <f t="shared" ref="S67:S130" ca="1" si="10">TODAY()+1</f>
        <v>44327</v>
      </c>
      <c r="T67" s="30" t="str">
        <f t="shared" ref="T67:T130" si="11">P67</f>
        <v>New Conitgency Title Created By Automation</v>
      </c>
      <c r="U67" s="42">
        <f t="shared" ref="U67:U130" ca="1" si="12">S67</f>
        <v>44327</v>
      </c>
      <c r="V67" s="30" t="str">
        <f t="shared" ref="V67:V130" si="13">R67</f>
        <v>Change policy for remainder of term</v>
      </c>
      <c r="W67" s="30" t="s">
        <v>461</v>
      </c>
      <c r="X67" s="30"/>
      <c r="Y67" s="30" t="s">
        <v>497</v>
      </c>
      <c r="Z67" s="30">
        <v>123456790</v>
      </c>
      <c r="AA67" s="42">
        <f t="shared" ref="AA67:AA130" ca="1" si="14">TODAY()-367</f>
        <v>43959</v>
      </c>
      <c r="AB67" s="42">
        <f t="shared" ref="AB67:AB130" ca="1" si="15">AA67+1</f>
        <v>43960</v>
      </c>
      <c r="AC67" s="30">
        <v>2000</v>
      </c>
      <c r="AD67" s="30">
        <v>100</v>
      </c>
      <c r="AE67" s="30">
        <v>100</v>
      </c>
      <c r="AF67" s="98" t="s">
        <v>596</v>
      </c>
      <c r="AG67" s="98" t="s">
        <v>595</v>
      </c>
      <c r="AH67" s="99">
        <f>searchValues!E73</f>
        <v>0</v>
      </c>
      <c r="AI67" s="99">
        <f>searchValues!E73</f>
        <v>0</v>
      </c>
      <c r="AJ67" s="98" t="s">
        <v>173</v>
      </c>
      <c r="AK67" s="98" t="s">
        <v>135</v>
      </c>
      <c r="AL67" s="98" t="s">
        <v>135</v>
      </c>
      <c r="AM67" s="98" t="s">
        <v>608</v>
      </c>
      <c r="AN67" s="98" t="s">
        <v>609</v>
      </c>
      <c r="AO67" s="98" t="s">
        <v>174</v>
      </c>
      <c r="AP67" s="98" t="s">
        <v>175</v>
      </c>
      <c r="AQ67" s="98" t="s">
        <v>176</v>
      </c>
      <c r="AR67" s="4"/>
      <c r="AS67" s="4"/>
      <c r="AT67" s="4" t="s">
        <v>446</v>
      </c>
      <c r="AU67" s="4" t="s">
        <v>448</v>
      </c>
      <c r="AV67" s="4" t="s">
        <v>167</v>
      </c>
      <c r="AW67" s="4" t="s">
        <v>166</v>
      </c>
    </row>
    <row r="68" spans="1:49" x14ac:dyDescent="0.25">
      <c r="A68" s="4" t="s">
        <v>682</v>
      </c>
      <c r="B68" s="19" t="s">
        <v>168</v>
      </c>
      <c r="C68" s="40" t="s">
        <v>474</v>
      </c>
      <c r="D68" s="40" t="s">
        <v>489</v>
      </c>
      <c r="E68" s="40" t="s">
        <v>132</v>
      </c>
      <c r="F68" s="40" t="s">
        <v>455</v>
      </c>
      <c r="G68" s="40" t="s">
        <v>457</v>
      </c>
      <c r="H68" s="40" t="s">
        <v>461</v>
      </c>
      <c r="I68" s="41">
        <f t="shared" ca="1" si="8"/>
        <v>44326</v>
      </c>
      <c r="J68" s="41">
        <f t="shared" ca="1" si="9"/>
        <v>44326</v>
      </c>
      <c r="K68" s="40" t="s">
        <v>462</v>
      </c>
      <c r="L68" s="40"/>
      <c r="M68" s="40" t="s">
        <v>463</v>
      </c>
      <c r="N68" s="40"/>
      <c r="O68" s="40" t="s">
        <v>464</v>
      </c>
      <c r="P68" s="30" t="s">
        <v>475</v>
      </c>
      <c r="Q68" s="30" t="s">
        <v>476</v>
      </c>
      <c r="R68" s="30" t="s">
        <v>482</v>
      </c>
      <c r="S68" s="42">
        <f t="shared" ca="1" si="10"/>
        <v>44327</v>
      </c>
      <c r="T68" s="30" t="str">
        <f t="shared" si="11"/>
        <v>New Conitgency Title Created By Automation</v>
      </c>
      <c r="U68" s="42">
        <f t="shared" ca="1" si="12"/>
        <v>44327</v>
      </c>
      <c r="V68" s="30" t="str">
        <f t="shared" si="13"/>
        <v>Cancel retroactively</v>
      </c>
      <c r="W68" s="30" t="s">
        <v>461</v>
      </c>
      <c r="X68" s="30"/>
      <c r="Y68" s="30" t="s">
        <v>497</v>
      </c>
      <c r="Z68" s="30">
        <v>123456790</v>
      </c>
      <c r="AA68" s="42">
        <f t="shared" ca="1" si="14"/>
        <v>43959</v>
      </c>
      <c r="AB68" s="42">
        <f t="shared" ca="1" si="15"/>
        <v>43960</v>
      </c>
      <c r="AC68" s="30">
        <v>2000</v>
      </c>
      <c r="AD68" s="30">
        <v>100</v>
      </c>
      <c r="AE68" s="30">
        <v>100</v>
      </c>
      <c r="AF68" s="98" t="s">
        <v>596</v>
      </c>
      <c r="AG68" s="98" t="s">
        <v>595</v>
      </c>
      <c r="AH68" s="99">
        <f>searchValues!E74</f>
        <v>0</v>
      </c>
      <c r="AI68" s="99">
        <f>searchValues!E74</f>
        <v>0</v>
      </c>
      <c r="AJ68" s="98" t="s">
        <v>173</v>
      </c>
      <c r="AK68" s="98" t="s">
        <v>135</v>
      </c>
      <c r="AL68" s="98" t="s">
        <v>135</v>
      </c>
      <c r="AM68" s="98" t="s">
        <v>608</v>
      </c>
      <c r="AN68" s="98" t="s">
        <v>609</v>
      </c>
      <c r="AO68" s="98" t="s">
        <v>174</v>
      </c>
      <c r="AP68" s="98" t="s">
        <v>175</v>
      </c>
      <c r="AQ68" s="98" t="s">
        <v>176</v>
      </c>
      <c r="AR68" s="4"/>
      <c r="AS68" s="4"/>
      <c r="AT68" s="4" t="s">
        <v>446</v>
      </c>
      <c r="AU68" s="4" t="s">
        <v>448</v>
      </c>
      <c r="AV68" s="4" t="s">
        <v>167</v>
      </c>
      <c r="AW68" s="4" t="s">
        <v>166</v>
      </c>
    </row>
    <row r="69" spans="1:49" x14ac:dyDescent="0.25">
      <c r="A69" s="4" t="s">
        <v>683</v>
      </c>
      <c r="B69" s="19" t="s">
        <v>168</v>
      </c>
      <c r="C69" s="40" t="s">
        <v>474</v>
      </c>
      <c r="D69" s="40" t="s">
        <v>489</v>
      </c>
      <c r="E69" s="40" t="s">
        <v>132</v>
      </c>
      <c r="F69" s="40" t="s">
        <v>455</v>
      </c>
      <c r="G69" s="40" t="s">
        <v>458</v>
      </c>
      <c r="H69" s="40" t="s">
        <v>461</v>
      </c>
      <c r="I69" s="41">
        <f t="shared" ca="1" si="8"/>
        <v>44326</v>
      </c>
      <c r="J69" s="41">
        <f t="shared" ca="1" si="9"/>
        <v>44326</v>
      </c>
      <c r="K69" s="40" t="s">
        <v>462</v>
      </c>
      <c r="L69" s="40"/>
      <c r="M69" s="40" t="s">
        <v>463</v>
      </c>
      <c r="N69" s="40"/>
      <c r="O69" s="40" t="s">
        <v>464</v>
      </c>
      <c r="P69" s="30" t="s">
        <v>475</v>
      </c>
      <c r="Q69" s="30" t="s">
        <v>476</v>
      </c>
      <c r="R69" s="30" t="s">
        <v>483</v>
      </c>
      <c r="S69" s="42">
        <f t="shared" ca="1" si="10"/>
        <v>44327</v>
      </c>
      <c r="T69" s="30" t="str">
        <f t="shared" si="11"/>
        <v>New Conitgency Title Created By Automation</v>
      </c>
      <c r="U69" s="42">
        <f t="shared" ca="1" si="12"/>
        <v>44327</v>
      </c>
      <c r="V69" s="30" t="str">
        <f t="shared" si="13"/>
        <v>Cancel remainder of term</v>
      </c>
      <c r="W69" s="30" t="s">
        <v>461</v>
      </c>
      <c r="X69" s="30"/>
      <c r="Y69" s="30" t="s">
        <v>497</v>
      </c>
      <c r="Z69" s="30">
        <v>123456790</v>
      </c>
      <c r="AA69" s="42">
        <f t="shared" ca="1" si="14"/>
        <v>43959</v>
      </c>
      <c r="AB69" s="42">
        <f t="shared" ca="1" si="15"/>
        <v>43960</v>
      </c>
      <c r="AC69" s="30">
        <v>2000</v>
      </c>
      <c r="AD69" s="30">
        <v>100</v>
      </c>
      <c r="AE69" s="30">
        <v>100</v>
      </c>
      <c r="AF69" s="98" t="s">
        <v>596</v>
      </c>
      <c r="AG69" s="98" t="s">
        <v>595</v>
      </c>
      <c r="AH69" s="99">
        <f ca="1">searchValues!E75</f>
        <v>44326</v>
      </c>
      <c r="AI69" s="99">
        <f ca="1">searchValues!E75</f>
        <v>44326</v>
      </c>
      <c r="AJ69" s="98" t="s">
        <v>173</v>
      </c>
      <c r="AK69" s="98" t="s">
        <v>135</v>
      </c>
      <c r="AL69" s="98" t="s">
        <v>135</v>
      </c>
      <c r="AM69" s="98" t="s">
        <v>608</v>
      </c>
      <c r="AN69" s="98" t="s">
        <v>609</v>
      </c>
      <c r="AO69" s="98" t="s">
        <v>174</v>
      </c>
      <c r="AP69" s="98" t="s">
        <v>175</v>
      </c>
      <c r="AQ69" s="98" t="s">
        <v>176</v>
      </c>
      <c r="AR69" s="4"/>
      <c r="AS69" s="4"/>
      <c r="AT69" s="4" t="s">
        <v>446</v>
      </c>
      <c r="AU69" s="4" t="s">
        <v>448</v>
      </c>
      <c r="AV69" s="4" t="s">
        <v>167</v>
      </c>
      <c r="AW69" s="4" t="s">
        <v>166</v>
      </c>
    </row>
    <row r="70" spans="1:49" x14ac:dyDescent="0.25">
      <c r="A70" s="4" t="s">
        <v>684</v>
      </c>
      <c r="B70" s="19" t="s">
        <v>168</v>
      </c>
      <c r="C70" s="40" t="s">
        <v>474</v>
      </c>
      <c r="D70" s="40" t="s">
        <v>489</v>
      </c>
      <c r="E70" s="40" t="s">
        <v>132</v>
      </c>
      <c r="F70" s="40" t="s">
        <v>455</v>
      </c>
      <c r="G70" s="40" t="s">
        <v>459</v>
      </c>
      <c r="H70" s="40" t="s">
        <v>461</v>
      </c>
      <c r="I70" s="41">
        <f t="shared" ca="1" si="8"/>
        <v>44326</v>
      </c>
      <c r="J70" s="41">
        <f t="shared" ca="1" si="9"/>
        <v>44326</v>
      </c>
      <c r="K70" s="40" t="s">
        <v>462</v>
      </c>
      <c r="L70" s="40"/>
      <c r="M70" s="40" t="s">
        <v>463</v>
      </c>
      <c r="N70" s="40"/>
      <c r="O70" s="40" t="s">
        <v>464</v>
      </c>
      <c r="P70" s="30" t="s">
        <v>475</v>
      </c>
      <c r="Q70" s="30" t="s">
        <v>476</v>
      </c>
      <c r="R70" s="30" t="s">
        <v>480</v>
      </c>
      <c r="S70" s="42">
        <f t="shared" ca="1" si="10"/>
        <v>44327</v>
      </c>
      <c r="T70" s="30" t="str">
        <f t="shared" si="11"/>
        <v>New Conitgency Title Created By Automation</v>
      </c>
      <c r="U70" s="42">
        <f t="shared" ca="1" si="12"/>
        <v>44327</v>
      </c>
      <c r="V70" s="30" t="str">
        <f t="shared" si="13"/>
        <v>Change policy retroactively</v>
      </c>
      <c r="W70" s="30" t="s">
        <v>461</v>
      </c>
      <c r="X70" s="30"/>
      <c r="Y70" s="30" t="s">
        <v>497</v>
      </c>
      <c r="Z70" s="30">
        <v>123456790</v>
      </c>
      <c r="AA70" s="42">
        <f t="shared" ca="1" si="14"/>
        <v>43959</v>
      </c>
      <c r="AB70" s="42">
        <f t="shared" ca="1" si="15"/>
        <v>43960</v>
      </c>
      <c r="AC70" s="30">
        <v>2000</v>
      </c>
      <c r="AD70" s="30">
        <v>100</v>
      </c>
      <c r="AE70" s="30">
        <v>100</v>
      </c>
      <c r="AF70" s="98" t="s">
        <v>596</v>
      </c>
      <c r="AG70" s="98" t="s">
        <v>595</v>
      </c>
      <c r="AH70" s="99">
        <f ca="1">searchValues!E76</f>
        <v>44326</v>
      </c>
      <c r="AI70" s="99">
        <f ca="1">searchValues!E76</f>
        <v>44326</v>
      </c>
      <c r="AJ70" s="98" t="s">
        <v>173</v>
      </c>
      <c r="AK70" s="98" t="s">
        <v>135</v>
      </c>
      <c r="AL70" s="98" t="s">
        <v>135</v>
      </c>
      <c r="AM70" s="98" t="s">
        <v>608</v>
      </c>
      <c r="AN70" s="98" t="s">
        <v>609</v>
      </c>
      <c r="AO70" s="98" t="s">
        <v>174</v>
      </c>
      <c r="AP70" s="98" t="s">
        <v>175</v>
      </c>
      <c r="AQ70" s="98" t="s">
        <v>176</v>
      </c>
      <c r="AR70" s="4"/>
      <c r="AS70" s="4"/>
      <c r="AT70" s="4" t="s">
        <v>446</v>
      </c>
      <c r="AU70" s="4" t="s">
        <v>448</v>
      </c>
      <c r="AV70" s="4" t="s">
        <v>167</v>
      </c>
      <c r="AW70" s="4" t="s">
        <v>166</v>
      </c>
    </row>
    <row r="71" spans="1:49" x14ac:dyDescent="0.25">
      <c r="A71" s="4" t="s">
        <v>685</v>
      </c>
      <c r="B71" s="19" t="s">
        <v>168</v>
      </c>
      <c r="C71" s="40" t="s">
        <v>474</v>
      </c>
      <c r="D71" s="40" t="s">
        <v>489</v>
      </c>
      <c r="E71" s="40" t="s">
        <v>132</v>
      </c>
      <c r="F71" s="40" t="s">
        <v>455</v>
      </c>
      <c r="G71" s="40" t="s">
        <v>460</v>
      </c>
      <c r="H71" s="40" t="s">
        <v>461</v>
      </c>
      <c r="I71" s="41">
        <f t="shared" ca="1" si="8"/>
        <v>44326</v>
      </c>
      <c r="J71" s="41">
        <f t="shared" ca="1" si="9"/>
        <v>44326</v>
      </c>
      <c r="K71" s="40" t="s">
        <v>462</v>
      </c>
      <c r="L71" s="40"/>
      <c r="M71" s="40" t="s">
        <v>463</v>
      </c>
      <c r="N71" s="40"/>
      <c r="O71" s="40" t="s">
        <v>464</v>
      </c>
      <c r="P71" s="30" t="s">
        <v>475</v>
      </c>
      <c r="Q71" s="30" t="s">
        <v>476</v>
      </c>
      <c r="R71" s="30" t="s">
        <v>481</v>
      </c>
      <c r="S71" s="42">
        <f t="shared" ca="1" si="10"/>
        <v>44327</v>
      </c>
      <c r="T71" s="30" t="str">
        <f t="shared" si="11"/>
        <v>New Conitgency Title Created By Automation</v>
      </c>
      <c r="U71" s="42">
        <f t="shared" ca="1" si="12"/>
        <v>44327</v>
      </c>
      <c r="V71" s="30" t="str">
        <f t="shared" si="13"/>
        <v>Change policy for remainder of term</v>
      </c>
      <c r="W71" s="30" t="s">
        <v>461</v>
      </c>
      <c r="X71" s="30"/>
      <c r="Y71" s="30" t="s">
        <v>497</v>
      </c>
      <c r="Z71" s="30">
        <v>123456790</v>
      </c>
      <c r="AA71" s="42">
        <f t="shared" ca="1" si="14"/>
        <v>43959</v>
      </c>
      <c r="AB71" s="42">
        <f t="shared" ca="1" si="15"/>
        <v>43960</v>
      </c>
      <c r="AC71" s="30">
        <v>2000</v>
      </c>
      <c r="AD71" s="30">
        <v>100</v>
      </c>
      <c r="AE71" s="30">
        <v>100</v>
      </c>
      <c r="AF71" s="98" t="s">
        <v>596</v>
      </c>
      <c r="AG71" s="98" t="s">
        <v>595</v>
      </c>
      <c r="AH71" s="99">
        <f ca="1">searchValues!E77</f>
        <v>44326</v>
      </c>
      <c r="AI71" s="99">
        <f ca="1">searchValues!E77</f>
        <v>44326</v>
      </c>
      <c r="AJ71" s="98" t="s">
        <v>173</v>
      </c>
      <c r="AK71" s="98" t="s">
        <v>135</v>
      </c>
      <c r="AL71" s="98" t="s">
        <v>135</v>
      </c>
      <c r="AM71" s="98" t="s">
        <v>608</v>
      </c>
      <c r="AN71" s="98" t="s">
        <v>609</v>
      </c>
      <c r="AO71" s="98" t="s">
        <v>174</v>
      </c>
      <c r="AP71" s="98" t="s">
        <v>175</v>
      </c>
      <c r="AQ71" s="98" t="s">
        <v>176</v>
      </c>
      <c r="AR71" s="4"/>
      <c r="AS71" s="4"/>
      <c r="AT71" s="4" t="s">
        <v>446</v>
      </c>
      <c r="AU71" s="4" t="s">
        <v>448</v>
      </c>
      <c r="AV71" s="4" t="s">
        <v>167</v>
      </c>
      <c r="AW71" s="4" t="s">
        <v>166</v>
      </c>
    </row>
    <row r="72" spans="1:49" x14ac:dyDescent="0.25">
      <c r="A72" s="4" t="s">
        <v>686</v>
      </c>
      <c r="B72" s="19" t="s">
        <v>168</v>
      </c>
      <c r="C72" s="40" t="s">
        <v>474</v>
      </c>
      <c r="D72" s="40" t="s">
        <v>489</v>
      </c>
      <c r="E72" s="40" t="s">
        <v>132</v>
      </c>
      <c r="F72" s="40" t="s">
        <v>455</v>
      </c>
      <c r="G72" s="40" t="s">
        <v>456</v>
      </c>
      <c r="H72" s="40" t="s">
        <v>461</v>
      </c>
      <c r="I72" s="41">
        <f t="shared" ca="1" si="8"/>
        <v>44326</v>
      </c>
      <c r="J72" s="41">
        <f t="shared" ca="1" si="9"/>
        <v>44326</v>
      </c>
      <c r="K72" s="40" t="s">
        <v>462</v>
      </c>
      <c r="L72" s="40"/>
      <c r="M72" s="40" t="s">
        <v>463</v>
      </c>
      <c r="N72" s="40"/>
      <c r="O72" s="40" t="s">
        <v>464</v>
      </c>
      <c r="P72" s="30" t="s">
        <v>475</v>
      </c>
      <c r="Q72" s="30" t="s">
        <v>476</v>
      </c>
      <c r="R72" s="30" t="s">
        <v>482</v>
      </c>
      <c r="S72" s="42">
        <f t="shared" ca="1" si="10"/>
        <v>44327</v>
      </c>
      <c r="T72" s="30" t="str">
        <f t="shared" si="11"/>
        <v>New Conitgency Title Created By Automation</v>
      </c>
      <c r="U72" s="42">
        <f t="shared" ca="1" si="12"/>
        <v>44327</v>
      </c>
      <c r="V72" s="30" t="str">
        <f t="shared" si="13"/>
        <v>Cancel retroactively</v>
      </c>
      <c r="W72" s="30" t="s">
        <v>461</v>
      </c>
      <c r="X72" s="30"/>
      <c r="Y72" s="30" t="s">
        <v>497</v>
      </c>
      <c r="Z72" s="30">
        <v>123456790</v>
      </c>
      <c r="AA72" s="42">
        <f t="shared" ca="1" si="14"/>
        <v>43959</v>
      </c>
      <c r="AB72" s="42">
        <f t="shared" ca="1" si="15"/>
        <v>43960</v>
      </c>
      <c r="AC72" s="30">
        <v>2000</v>
      </c>
      <c r="AD72" s="30">
        <v>100</v>
      </c>
      <c r="AE72" s="30">
        <v>100</v>
      </c>
      <c r="AF72" s="98" t="s">
        <v>596</v>
      </c>
      <c r="AG72" s="98" t="s">
        <v>595</v>
      </c>
      <c r="AH72" s="99">
        <f>searchValues!E78</f>
        <v>0</v>
      </c>
      <c r="AI72" s="99">
        <f>searchValues!E78</f>
        <v>0</v>
      </c>
      <c r="AJ72" s="98" t="s">
        <v>173</v>
      </c>
      <c r="AK72" s="98" t="s">
        <v>135</v>
      </c>
      <c r="AL72" s="98" t="s">
        <v>135</v>
      </c>
      <c r="AM72" s="98" t="s">
        <v>608</v>
      </c>
      <c r="AN72" s="98" t="s">
        <v>609</v>
      </c>
      <c r="AO72" s="98" t="s">
        <v>174</v>
      </c>
      <c r="AP72" s="98" t="s">
        <v>175</v>
      </c>
      <c r="AQ72" s="98" t="s">
        <v>176</v>
      </c>
      <c r="AR72" s="4"/>
      <c r="AS72" s="4"/>
      <c r="AT72" s="4" t="s">
        <v>446</v>
      </c>
      <c r="AU72" s="4" t="s">
        <v>448</v>
      </c>
      <c r="AV72" s="4" t="s">
        <v>167</v>
      </c>
      <c r="AW72" s="4" t="s">
        <v>166</v>
      </c>
    </row>
    <row r="73" spans="1:49" x14ac:dyDescent="0.25">
      <c r="A73" s="4" t="s">
        <v>687</v>
      </c>
      <c r="B73" s="19" t="s">
        <v>168</v>
      </c>
      <c r="C73" s="40" t="s">
        <v>474</v>
      </c>
      <c r="D73" s="40" t="s">
        <v>489</v>
      </c>
      <c r="E73" s="40" t="s">
        <v>132</v>
      </c>
      <c r="F73" s="40" t="s">
        <v>455</v>
      </c>
      <c r="G73" s="40" t="s">
        <v>457</v>
      </c>
      <c r="H73" s="40" t="s">
        <v>461</v>
      </c>
      <c r="I73" s="41">
        <f t="shared" ca="1" si="8"/>
        <v>44326</v>
      </c>
      <c r="J73" s="41">
        <f t="shared" ca="1" si="9"/>
        <v>44326</v>
      </c>
      <c r="K73" s="40" t="s">
        <v>462</v>
      </c>
      <c r="L73" s="40"/>
      <c r="M73" s="40" t="s">
        <v>463</v>
      </c>
      <c r="N73" s="40"/>
      <c r="O73" s="40" t="s">
        <v>464</v>
      </c>
      <c r="P73" s="30" t="s">
        <v>475</v>
      </c>
      <c r="Q73" s="30" t="s">
        <v>476</v>
      </c>
      <c r="R73" s="30" t="s">
        <v>483</v>
      </c>
      <c r="S73" s="42">
        <f t="shared" ca="1" si="10"/>
        <v>44327</v>
      </c>
      <c r="T73" s="30" t="str">
        <f t="shared" si="11"/>
        <v>New Conitgency Title Created By Automation</v>
      </c>
      <c r="U73" s="42">
        <f t="shared" ca="1" si="12"/>
        <v>44327</v>
      </c>
      <c r="V73" s="30" t="str">
        <f t="shared" si="13"/>
        <v>Cancel remainder of term</v>
      </c>
      <c r="W73" s="30" t="s">
        <v>461</v>
      </c>
      <c r="X73" s="30"/>
      <c r="Y73" s="30" t="s">
        <v>497</v>
      </c>
      <c r="Z73" s="30">
        <v>123456790</v>
      </c>
      <c r="AA73" s="42">
        <f t="shared" ca="1" si="14"/>
        <v>43959</v>
      </c>
      <c r="AB73" s="42">
        <f t="shared" ca="1" si="15"/>
        <v>43960</v>
      </c>
      <c r="AC73" s="30">
        <v>2000</v>
      </c>
      <c r="AD73" s="30">
        <v>100</v>
      </c>
      <c r="AE73" s="30">
        <v>100</v>
      </c>
      <c r="AF73" s="98" t="s">
        <v>596</v>
      </c>
      <c r="AG73" s="98" t="s">
        <v>595</v>
      </c>
      <c r="AH73" s="99">
        <f>searchValues!E79</f>
        <v>0</v>
      </c>
      <c r="AI73" s="99">
        <f>searchValues!E79</f>
        <v>0</v>
      </c>
      <c r="AJ73" s="98" t="s">
        <v>173</v>
      </c>
      <c r="AK73" s="98" t="s">
        <v>135</v>
      </c>
      <c r="AL73" s="98" t="s">
        <v>135</v>
      </c>
      <c r="AM73" s="98" t="s">
        <v>608</v>
      </c>
      <c r="AN73" s="98" t="s">
        <v>609</v>
      </c>
      <c r="AO73" s="98" t="s">
        <v>174</v>
      </c>
      <c r="AP73" s="98" t="s">
        <v>175</v>
      </c>
      <c r="AQ73" s="98" t="s">
        <v>176</v>
      </c>
      <c r="AR73" s="4"/>
      <c r="AS73" s="4"/>
      <c r="AT73" s="4" t="s">
        <v>446</v>
      </c>
      <c r="AU73" s="4" t="s">
        <v>448</v>
      </c>
      <c r="AV73" s="4" t="s">
        <v>167</v>
      </c>
      <c r="AW73" s="4" t="s">
        <v>166</v>
      </c>
    </row>
    <row r="74" spans="1:49" x14ac:dyDescent="0.25">
      <c r="A74" s="4" t="s">
        <v>688</v>
      </c>
      <c r="B74" s="19" t="s">
        <v>168</v>
      </c>
      <c r="C74" s="40" t="s">
        <v>474</v>
      </c>
      <c r="D74" s="40" t="s">
        <v>489</v>
      </c>
      <c r="E74" s="40" t="s">
        <v>132</v>
      </c>
      <c r="F74" s="40" t="s">
        <v>455</v>
      </c>
      <c r="G74" s="40" t="s">
        <v>458</v>
      </c>
      <c r="H74" s="40" t="s">
        <v>461</v>
      </c>
      <c r="I74" s="41">
        <f t="shared" ca="1" si="8"/>
        <v>44326</v>
      </c>
      <c r="J74" s="41">
        <f t="shared" ca="1" si="9"/>
        <v>44326</v>
      </c>
      <c r="K74" s="40" t="s">
        <v>462</v>
      </c>
      <c r="L74" s="40"/>
      <c r="M74" s="40" t="s">
        <v>463</v>
      </c>
      <c r="N74" s="40"/>
      <c r="O74" s="40" t="s">
        <v>464</v>
      </c>
      <c r="P74" s="30" t="s">
        <v>475</v>
      </c>
      <c r="Q74" s="30" t="s">
        <v>476</v>
      </c>
      <c r="R74" s="30" t="s">
        <v>480</v>
      </c>
      <c r="S74" s="42">
        <f t="shared" ca="1" si="10"/>
        <v>44327</v>
      </c>
      <c r="T74" s="30" t="str">
        <f t="shared" si="11"/>
        <v>New Conitgency Title Created By Automation</v>
      </c>
      <c r="U74" s="42">
        <f t="shared" ca="1" si="12"/>
        <v>44327</v>
      </c>
      <c r="V74" s="30" t="str">
        <f t="shared" si="13"/>
        <v>Change policy retroactively</v>
      </c>
      <c r="W74" s="30" t="s">
        <v>461</v>
      </c>
      <c r="X74" s="30"/>
      <c r="Y74" s="30" t="s">
        <v>497</v>
      </c>
      <c r="Z74" s="30">
        <v>123456790</v>
      </c>
      <c r="AA74" s="42">
        <f t="shared" ca="1" si="14"/>
        <v>43959</v>
      </c>
      <c r="AB74" s="42">
        <f t="shared" ca="1" si="15"/>
        <v>43960</v>
      </c>
      <c r="AC74" s="30">
        <v>2000</v>
      </c>
      <c r="AD74" s="30">
        <v>100</v>
      </c>
      <c r="AE74" s="30">
        <v>100</v>
      </c>
      <c r="AF74" s="98" t="s">
        <v>596</v>
      </c>
      <c r="AG74" s="98" t="s">
        <v>595</v>
      </c>
      <c r="AH74" s="99">
        <f>searchValues!E80</f>
        <v>0</v>
      </c>
      <c r="AI74" s="99">
        <f>searchValues!E80</f>
        <v>0</v>
      </c>
      <c r="AJ74" s="98" t="s">
        <v>173</v>
      </c>
      <c r="AK74" s="98" t="s">
        <v>135</v>
      </c>
      <c r="AL74" s="98" t="s">
        <v>135</v>
      </c>
      <c r="AM74" s="98" t="s">
        <v>608</v>
      </c>
      <c r="AN74" s="98" t="s">
        <v>609</v>
      </c>
      <c r="AO74" s="98" t="s">
        <v>174</v>
      </c>
      <c r="AP74" s="98" t="s">
        <v>175</v>
      </c>
      <c r="AQ74" s="98" t="s">
        <v>176</v>
      </c>
      <c r="AR74" s="4"/>
      <c r="AS74" s="4"/>
      <c r="AT74" s="4" t="s">
        <v>446</v>
      </c>
      <c r="AU74" s="4" t="s">
        <v>448</v>
      </c>
      <c r="AV74" s="4" t="s">
        <v>167</v>
      </c>
      <c r="AW74" s="4" t="s">
        <v>166</v>
      </c>
    </row>
    <row r="75" spans="1:49" x14ac:dyDescent="0.25">
      <c r="A75" s="4" t="s">
        <v>689</v>
      </c>
      <c r="B75" s="19" t="s">
        <v>168</v>
      </c>
      <c r="C75" s="40" t="s">
        <v>474</v>
      </c>
      <c r="D75" s="40" t="s">
        <v>489</v>
      </c>
      <c r="E75" s="40" t="s">
        <v>132</v>
      </c>
      <c r="F75" s="40" t="s">
        <v>455</v>
      </c>
      <c r="G75" s="40" t="s">
        <v>459</v>
      </c>
      <c r="H75" s="40" t="s">
        <v>461</v>
      </c>
      <c r="I75" s="41">
        <f t="shared" ca="1" si="8"/>
        <v>44326</v>
      </c>
      <c r="J75" s="41">
        <f t="shared" ca="1" si="9"/>
        <v>44326</v>
      </c>
      <c r="K75" s="40" t="s">
        <v>462</v>
      </c>
      <c r="L75" s="40"/>
      <c r="M75" s="40" t="s">
        <v>463</v>
      </c>
      <c r="N75" s="40"/>
      <c r="O75" s="40" t="s">
        <v>464</v>
      </c>
      <c r="P75" s="30" t="s">
        <v>475</v>
      </c>
      <c r="Q75" s="30" t="s">
        <v>476</v>
      </c>
      <c r="R75" s="30" t="s">
        <v>481</v>
      </c>
      <c r="S75" s="42">
        <f t="shared" ca="1" si="10"/>
        <v>44327</v>
      </c>
      <c r="T75" s="30" t="str">
        <f t="shared" si="11"/>
        <v>New Conitgency Title Created By Automation</v>
      </c>
      <c r="U75" s="42">
        <f t="shared" ca="1" si="12"/>
        <v>44327</v>
      </c>
      <c r="V75" s="30" t="str">
        <f t="shared" si="13"/>
        <v>Change policy for remainder of term</v>
      </c>
      <c r="W75" s="30" t="s">
        <v>461</v>
      </c>
      <c r="X75" s="30"/>
      <c r="Y75" s="30" t="s">
        <v>497</v>
      </c>
      <c r="Z75" s="30">
        <v>123456790</v>
      </c>
      <c r="AA75" s="42">
        <f t="shared" ca="1" si="14"/>
        <v>43959</v>
      </c>
      <c r="AB75" s="42">
        <f t="shared" ca="1" si="15"/>
        <v>43960</v>
      </c>
      <c r="AC75" s="30">
        <v>2000</v>
      </c>
      <c r="AD75" s="30">
        <v>100</v>
      </c>
      <c r="AE75" s="30">
        <v>100</v>
      </c>
      <c r="AF75" s="98" t="s">
        <v>596</v>
      </c>
      <c r="AG75" s="98" t="s">
        <v>595</v>
      </c>
      <c r="AH75" s="99">
        <f>searchValues!E81</f>
        <v>0</v>
      </c>
      <c r="AI75" s="99">
        <f>searchValues!E81</f>
        <v>0</v>
      </c>
      <c r="AJ75" s="98" t="s">
        <v>173</v>
      </c>
      <c r="AK75" s="98" t="s">
        <v>135</v>
      </c>
      <c r="AL75" s="98" t="s">
        <v>135</v>
      </c>
      <c r="AM75" s="98" t="s">
        <v>608</v>
      </c>
      <c r="AN75" s="98" t="s">
        <v>609</v>
      </c>
      <c r="AO75" s="98" t="s">
        <v>174</v>
      </c>
      <c r="AP75" s="98" t="s">
        <v>175</v>
      </c>
      <c r="AQ75" s="98" t="s">
        <v>176</v>
      </c>
      <c r="AR75" s="4"/>
      <c r="AS75" s="4"/>
      <c r="AT75" s="4" t="s">
        <v>446</v>
      </c>
      <c r="AU75" s="4" t="s">
        <v>448</v>
      </c>
      <c r="AV75" s="4" t="s">
        <v>167</v>
      </c>
      <c r="AW75" s="4" t="s">
        <v>166</v>
      </c>
    </row>
    <row r="76" spans="1:49" x14ac:dyDescent="0.25">
      <c r="A76" s="4" t="s">
        <v>690</v>
      </c>
      <c r="B76" s="19" t="s">
        <v>168</v>
      </c>
      <c r="C76" s="40" t="s">
        <v>474</v>
      </c>
      <c r="D76" s="40" t="s">
        <v>489</v>
      </c>
      <c r="E76" s="40" t="s">
        <v>132</v>
      </c>
      <c r="F76" s="40" t="s">
        <v>455</v>
      </c>
      <c r="G76" s="40" t="s">
        <v>460</v>
      </c>
      <c r="H76" s="40" t="s">
        <v>461</v>
      </c>
      <c r="I76" s="41">
        <f t="shared" ca="1" si="8"/>
        <v>44326</v>
      </c>
      <c r="J76" s="41">
        <f t="shared" ca="1" si="9"/>
        <v>44326</v>
      </c>
      <c r="K76" s="40" t="s">
        <v>462</v>
      </c>
      <c r="L76" s="40"/>
      <c r="M76" s="40" t="s">
        <v>463</v>
      </c>
      <c r="N76" s="40"/>
      <c r="O76" s="40" t="s">
        <v>464</v>
      </c>
      <c r="P76" s="30" t="s">
        <v>475</v>
      </c>
      <c r="Q76" s="30" t="s">
        <v>476</v>
      </c>
      <c r="R76" s="30" t="s">
        <v>482</v>
      </c>
      <c r="S76" s="42">
        <f t="shared" ca="1" si="10"/>
        <v>44327</v>
      </c>
      <c r="T76" s="30" t="str">
        <f t="shared" si="11"/>
        <v>New Conitgency Title Created By Automation</v>
      </c>
      <c r="U76" s="42">
        <f t="shared" ca="1" si="12"/>
        <v>44327</v>
      </c>
      <c r="V76" s="30" t="str">
        <f t="shared" si="13"/>
        <v>Cancel retroactively</v>
      </c>
      <c r="W76" s="30" t="s">
        <v>461</v>
      </c>
      <c r="X76" s="30"/>
      <c r="Y76" s="30" t="s">
        <v>497</v>
      </c>
      <c r="Z76" s="30">
        <v>123456790</v>
      </c>
      <c r="AA76" s="42">
        <f t="shared" ca="1" si="14"/>
        <v>43959</v>
      </c>
      <c r="AB76" s="42">
        <f t="shared" ca="1" si="15"/>
        <v>43960</v>
      </c>
      <c r="AC76" s="30">
        <v>2000</v>
      </c>
      <c r="AD76" s="30">
        <v>100</v>
      </c>
      <c r="AE76" s="30">
        <v>100</v>
      </c>
      <c r="AF76" s="98" t="s">
        <v>596</v>
      </c>
      <c r="AG76" s="98" t="s">
        <v>595</v>
      </c>
      <c r="AH76" s="99">
        <f>searchValues!E82</f>
        <v>0</v>
      </c>
      <c r="AI76" s="99">
        <f>searchValues!E82</f>
        <v>0</v>
      </c>
      <c r="AJ76" s="98" t="s">
        <v>173</v>
      </c>
      <c r="AK76" s="98" t="s">
        <v>135</v>
      </c>
      <c r="AL76" s="98" t="s">
        <v>135</v>
      </c>
      <c r="AM76" s="98" t="s">
        <v>608</v>
      </c>
      <c r="AN76" s="98" t="s">
        <v>609</v>
      </c>
      <c r="AO76" s="98" t="s">
        <v>174</v>
      </c>
      <c r="AP76" s="98" t="s">
        <v>175</v>
      </c>
      <c r="AQ76" s="98" t="s">
        <v>176</v>
      </c>
      <c r="AR76" s="4"/>
      <c r="AS76" s="4"/>
      <c r="AT76" s="4" t="s">
        <v>446</v>
      </c>
      <c r="AU76" s="4" t="s">
        <v>448</v>
      </c>
      <c r="AV76" s="4" t="s">
        <v>167</v>
      </c>
      <c r="AW76" s="4" t="s">
        <v>166</v>
      </c>
    </row>
    <row r="77" spans="1:49" x14ac:dyDescent="0.25">
      <c r="A77" s="4" t="s">
        <v>691</v>
      </c>
      <c r="B77" s="19" t="s">
        <v>168</v>
      </c>
      <c r="C77" s="40" t="s">
        <v>474</v>
      </c>
      <c r="D77" s="40" t="s">
        <v>489</v>
      </c>
      <c r="E77" s="40" t="s">
        <v>132</v>
      </c>
      <c r="F77" s="40" t="s">
        <v>455</v>
      </c>
      <c r="G77" s="40" t="s">
        <v>456</v>
      </c>
      <c r="H77" s="40" t="s">
        <v>461</v>
      </c>
      <c r="I77" s="41">
        <f t="shared" ca="1" si="8"/>
        <v>44326</v>
      </c>
      <c r="J77" s="41">
        <f t="shared" ca="1" si="9"/>
        <v>44326</v>
      </c>
      <c r="K77" s="40" t="s">
        <v>462</v>
      </c>
      <c r="L77" s="40"/>
      <c r="M77" s="40" t="s">
        <v>463</v>
      </c>
      <c r="N77" s="40"/>
      <c r="O77" s="40" t="s">
        <v>464</v>
      </c>
      <c r="P77" s="30" t="s">
        <v>475</v>
      </c>
      <c r="Q77" s="30" t="s">
        <v>476</v>
      </c>
      <c r="R77" s="30" t="s">
        <v>483</v>
      </c>
      <c r="S77" s="42">
        <f t="shared" ca="1" si="10"/>
        <v>44327</v>
      </c>
      <c r="T77" s="30" t="str">
        <f t="shared" si="11"/>
        <v>New Conitgency Title Created By Automation</v>
      </c>
      <c r="U77" s="42">
        <f t="shared" ca="1" si="12"/>
        <v>44327</v>
      </c>
      <c r="V77" s="30" t="str">
        <f t="shared" si="13"/>
        <v>Cancel remainder of term</v>
      </c>
      <c r="W77" s="30" t="s">
        <v>461</v>
      </c>
      <c r="X77" s="30"/>
      <c r="Y77" s="30" t="s">
        <v>497</v>
      </c>
      <c r="Z77" s="30">
        <v>123456790</v>
      </c>
      <c r="AA77" s="42">
        <f t="shared" ca="1" si="14"/>
        <v>43959</v>
      </c>
      <c r="AB77" s="42">
        <f t="shared" ca="1" si="15"/>
        <v>43960</v>
      </c>
      <c r="AC77" s="30">
        <v>2000</v>
      </c>
      <c r="AD77" s="30">
        <v>100</v>
      </c>
      <c r="AE77" s="30">
        <v>100</v>
      </c>
      <c r="AF77" s="98" t="s">
        <v>596</v>
      </c>
      <c r="AG77" s="98" t="s">
        <v>595</v>
      </c>
      <c r="AH77" s="99">
        <f>searchValues!E83</f>
        <v>0</v>
      </c>
      <c r="AI77" s="99">
        <f>searchValues!E83</f>
        <v>0</v>
      </c>
      <c r="AJ77" s="98" t="s">
        <v>173</v>
      </c>
      <c r="AK77" s="98" t="s">
        <v>135</v>
      </c>
      <c r="AL77" s="98" t="s">
        <v>135</v>
      </c>
      <c r="AM77" s="98" t="s">
        <v>608</v>
      </c>
      <c r="AN77" s="98" t="s">
        <v>609</v>
      </c>
      <c r="AO77" s="98" t="s">
        <v>174</v>
      </c>
      <c r="AP77" s="98" t="s">
        <v>175</v>
      </c>
      <c r="AQ77" s="98" t="s">
        <v>176</v>
      </c>
      <c r="AR77" s="4"/>
      <c r="AS77" s="4"/>
      <c r="AT77" s="4" t="s">
        <v>446</v>
      </c>
      <c r="AU77" s="4" t="s">
        <v>448</v>
      </c>
      <c r="AV77" s="4" t="s">
        <v>167</v>
      </c>
      <c r="AW77" s="4" t="s">
        <v>166</v>
      </c>
    </row>
    <row r="78" spans="1:49" x14ac:dyDescent="0.25">
      <c r="A78" s="4" t="s">
        <v>692</v>
      </c>
      <c r="B78" s="19" t="s">
        <v>168</v>
      </c>
      <c r="C78" s="40" t="s">
        <v>474</v>
      </c>
      <c r="D78" s="40" t="s">
        <v>489</v>
      </c>
      <c r="E78" s="40" t="s">
        <v>132</v>
      </c>
      <c r="F78" s="40" t="s">
        <v>455</v>
      </c>
      <c r="G78" s="40" t="s">
        <v>457</v>
      </c>
      <c r="H78" s="40" t="s">
        <v>461</v>
      </c>
      <c r="I78" s="41">
        <f t="shared" ca="1" si="8"/>
        <v>44326</v>
      </c>
      <c r="J78" s="41">
        <f t="shared" ca="1" si="9"/>
        <v>44326</v>
      </c>
      <c r="K78" s="40" t="s">
        <v>462</v>
      </c>
      <c r="L78" s="40"/>
      <c r="M78" s="40" t="s">
        <v>463</v>
      </c>
      <c r="N78" s="40"/>
      <c r="O78" s="40" t="s">
        <v>464</v>
      </c>
      <c r="P78" s="30" t="s">
        <v>475</v>
      </c>
      <c r="Q78" s="30" t="s">
        <v>476</v>
      </c>
      <c r="R78" s="30" t="s">
        <v>480</v>
      </c>
      <c r="S78" s="42">
        <f t="shared" ca="1" si="10"/>
        <v>44327</v>
      </c>
      <c r="T78" s="30" t="str">
        <f t="shared" si="11"/>
        <v>New Conitgency Title Created By Automation</v>
      </c>
      <c r="U78" s="42">
        <f t="shared" ca="1" si="12"/>
        <v>44327</v>
      </c>
      <c r="V78" s="30" t="str">
        <f t="shared" si="13"/>
        <v>Change policy retroactively</v>
      </c>
      <c r="W78" s="30" t="s">
        <v>461</v>
      </c>
      <c r="X78" s="30"/>
      <c r="Y78" s="30" t="s">
        <v>497</v>
      </c>
      <c r="Z78" s="30">
        <v>123456790</v>
      </c>
      <c r="AA78" s="42">
        <f t="shared" ca="1" si="14"/>
        <v>43959</v>
      </c>
      <c r="AB78" s="42">
        <f t="shared" ca="1" si="15"/>
        <v>43960</v>
      </c>
      <c r="AC78" s="30">
        <v>2000</v>
      </c>
      <c r="AD78" s="30">
        <v>100</v>
      </c>
      <c r="AE78" s="30">
        <v>100</v>
      </c>
      <c r="AF78" s="98" t="s">
        <v>596</v>
      </c>
      <c r="AG78" s="98" t="s">
        <v>595</v>
      </c>
      <c r="AH78" s="99">
        <f>searchValues!E84</f>
        <v>0</v>
      </c>
      <c r="AI78" s="99">
        <f>searchValues!E84</f>
        <v>0</v>
      </c>
      <c r="AJ78" s="98" t="s">
        <v>173</v>
      </c>
      <c r="AK78" s="98" t="s">
        <v>135</v>
      </c>
      <c r="AL78" s="98" t="s">
        <v>135</v>
      </c>
      <c r="AM78" s="98" t="s">
        <v>608</v>
      </c>
      <c r="AN78" s="98" t="s">
        <v>609</v>
      </c>
      <c r="AO78" s="98" t="s">
        <v>174</v>
      </c>
      <c r="AP78" s="98" t="s">
        <v>175</v>
      </c>
      <c r="AQ78" s="98" t="s">
        <v>176</v>
      </c>
      <c r="AR78" s="4"/>
      <c r="AS78" s="4"/>
      <c r="AT78" s="4" t="s">
        <v>446</v>
      </c>
      <c r="AU78" s="4" t="s">
        <v>448</v>
      </c>
      <c r="AV78" s="4" t="s">
        <v>167</v>
      </c>
      <c r="AW78" s="4" t="s">
        <v>166</v>
      </c>
    </row>
    <row r="79" spans="1:49" x14ac:dyDescent="0.25">
      <c r="A79" s="4" t="s">
        <v>693</v>
      </c>
      <c r="B79" s="19" t="s">
        <v>168</v>
      </c>
      <c r="C79" s="40" t="s">
        <v>474</v>
      </c>
      <c r="D79" s="40" t="s">
        <v>489</v>
      </c>
      <c r="E79" s="40" t="s">
        <v>132</v>
      </c>
      <c r="F79" s="40" t="s">
        <v>455</v>
      </c>
      <c r="G79" s="40" t="s">
        <v>458</v>
      </c>
      <c r="H79" s="40" t="s">
        <v>461</v>
      </c>
      <c r="I79" s="41">
        <f t="shared" ca="1" si="8"/>
        <v>44326</v>
      </c>
      <c r="J79" s="41">
        <f t="shared" ca="1" si="9"/>
        <v>44326</v>
      </c>
      <c r="K79" s="40" t="s">
        <v>462</v>
      </c>
      <c r="L79" s="40"/>
      <c r="M79" s="40" t="s">
        <v>463</v>
      </c>
      <c r="N79" s="40"/>
      <c r="O79" s="40" t="s">
        <v>464</v>
      </c>
      <c r="P79" s="30" t="s">
        <v>475</v>
      </c>
      <c r="Q79" s="30" t="s">
        <v>476</v>
      </c>
      <c r="R79" s="30" t="s">
        <v>481</v>
      </c>
      <c r="S79" s="42">
        <f t="shared" ca="1" si="10"/>
        <v>44327</v>
      </c>
      <c r="T79" s="30" t="str">
        <f t="shared" si="11"/>
        <v>New Conitgency Title Created By Automation</v>
      </c>
      <c r="U79" s="42">
        <f t="shared" ca="1" si="12"/>
        <v>44327</v>
      </c>
      <c r="V79" s="30" t="str">
        <f t="shared" si="13"/>
        <v>Change policy for remainder of term</v>
      </c>
      <c r="W79" s="30" t="s">
        <v>461</v>
      </c>
      <c r="X79" s="30"/>
      <c r="Y79" s="30" t="s">
        <v>497</v>
      </c>
      <c r="Z79" s="30">
        <v>123456790</v>
      </c>
      <c r="AA79" s="42">
        <f t="shared" ca="1" si="14"/>
        <v>43959</v>
      </c>
      <c r="AB79" s="42">
        <f t="shared" ca="1" si="15"/>
        <v>43960</v>
      </c>
      <c r="AC79" s="30">
        <v>2000</v>
      </c>
      <c r="AD79" s="30">
        <v>100</v>
      </c>
      <c r="AE79" s="30">
        <v>100</v>
      </c>
      <c r="AF79" s="98" t="s">
        <v>596</v>
      </c>
      <c r="AG79" s="98" t="s">
        <v>595</v>
      </c>
      <c r="AH79" s="99">
        <f>searchValues!E85</f>
        <v>0</v>
      </c>
      <c r="AI79" s="99">
        <f>searchValues!E85</f>
        <v>0</v>
      </c>
      <c r="AJ79" s="98" t="s">
        <v>173</v>
      </c>
      <c r="AK79" s="98" t="s">
        <v>135</v>
      </c>
      <c r="AL79" s="98" t="s">
        <v>135</v>
      </c>
      <c r="AM79" s="98" t="s">
        <v>608</v>
      </c>
      <c r="AN79" s="98" t="s">
        <v>609</v>
      </c>
      <c r="AO79" s="98" t="s">
        <v>174</v>
      </c>
      <c r="AP79" s="98" t="s">
        <v>175</v>
      </c>
      <c r="AQ79" s="98" t="s">
        <v>176</v>
      </c>
      <c r="AR79" s="4"/>
      <c r="AS79" s="4"/>
      <c r="AT79" s="4" t="s">
        <v>446</v>
      </c>
      <c r="AU79" s="4" t="s">
        <v>448</v>
      </c>
      <c r="AV79" s="4" t="s">
        <v>167</v>
      </c>
      <c r="AW79" s="4" t="s">
        <v>166</v>
      </c>
    </row>
    <row r="80" spans="1:49" x14ac:dyDescent="0.25">
      <c r="A80" s="4" t="s">
        <v>694</v>
      </c>
      <c r="B80" s="19" t="s">
        <v>168</v>
      </c>
      <c r="C80" s="40" t="s">
        <v>474</v>
      </c>
      <c r="D80" s="40" t="s">
        <v>489</v>
      </c>
      <c r="E80" s="40" t="s">
        <v>132</v>
      </c>
      <c r="F80" s="40" t="s">
        <v>455</v>
      </c>
      <c r="G80" s="40" t="s">
        <v>459</v>
      </c>
      <c r="H80" s="40" t="s">
        <v>461</v>
      </c>
      <c r="I80" s="41">
        <f t="shared" ca="1" si="8"/>
        <v>44326</v>
      </c>
      <c r="J80" s="41">
        <f t="shared" ca="1" si="9"/>
        <v>44326</v>
      </c>
      <c r="K80" s="40" t="s">
        <v>462</v>
      </c>
      <c r="L80" s="40"/>
      <c r="M80" s="40" t="s">
        <v>463</v>
      </c>
      <c r="N80" s="40"/>
      <c r="O80" s="40" t="s">
        <v>464</v>
      </c>
      <c r="P80" s="30" t="s">
        <v>475</v>
      </c>
      <c r="Q80" s="30" t="s">
        <v>476</v>
      </c>
      <c r="R80" s="30" t="s">
        <v>482</v>
      </c>
      <c r="S80" s="42">
        <f t="shared" ca="1" si="10"/>
        <v>44327</v>
      </c>
      <c r="T80" s="30" t="str">
        <f t="shared" si="11"/>
        <v>New Conitgency Title Created By Automation</v>
      </c>
      <c r="U80" s="42">
        <f t="shared" ca="1" si="12"/>
        <v>44327</v>
      </c>
      <c r="V80" s="30" t="str">
        <f t="shared" si="13"/>
        <v>Cancel retroactively</v>
      </c>
      <c r="W80" s="30" t="s">
        <v>461</v>
      </c>
      <c r="X80" s="30"/>
      <c r="Y80" s="30" t="s">
        <v>497</v>
      </c>
      <c r="Z80" s="30">
        <v>123456790</v>
      </c>
      <c r="AA80" s="42">
        <f t="shared" ca="1" si="14"/>
        <v>43959</v>
      </c>
      <c r="AB80" s="42">
        <f t="shared" ca="1" si="15"/>
        <v>43960</v>
      </c>
      <c r="AC80" s="30">
        <v>2000</v>
      </c>
      <c r="AD80" s="30">
        <v>100</v>
      </c>
      <c r="AE80" s="30">
        <v>100</v>
      </c>
      <c r="AF80" s="98" t="s">
        <v>596</v>
      </c>
      <c r="AG80" s="98" t="s">
        <v>595</v>
      </c>
      <c r="AH80" s="99">
        <f>searchValues!E86</f>
        <v>0</v>
      </c>
      <c r="AI80" s="99">
        <f>searchValues!E86</f>
        <v>0</v>
      </c>
      <c r="AJ80" s="98" t="s">
        <v>173</v>
      </c>
      <c r="AK80" s="98" t="s">
        <v>135</v>
      </c>
      <c r="AL80" s="98" t="s">
        <v>135</v>
      </c>
      <c r="AM80" s="98" t="s">
        <v>608</v>
      </c>
      <c r="AN80" s="98" t="s">
        <v>609</v>
      </c>
      <c r="AO80" s="98" t="s">
        <v>174</v>
      </c>
      <c r="AP80" s="98" t="s">
        <v>175</v>
      </c>
      <c r="AQ80" s="98" t="s">
        <v>176</v>
      </c>
      <c r="AR80" s="4"/>
      <c r="AS80" s="4"/>
      <c r="AT80" s="4" t="s">
        <v>446</v>
      </c>
      <c r="AU80" s="4" t="s">
        <v>448</v>
      </c>
      <c r="AV80" s="4" t="s">
        <v>167</v>
      </c>
      <c r="AW80" s="4" t="s">
        <v>166</v>
      </c>
    </row>
    <row r="81" spans="1:49" x14ac:dyDescent="0.25">
      <c r="A81" s="4" t="s">
        <v>695</v>
      </c>
      <c r="B81" s="19" t="s">
        <v>168</v>
      </c>
      <c r="C81" s="40" t="s">
        <v>474</v>
      </c>
      <c r="D81" s="40" t="s">
        <v>489</v>
      </c>
      <c r="E81" s="40" t="s">
        <v>132</v>
      </c>
      <c r="F81" s="40" t="s">
        <v>455</v>
      </c>
      <c r="G81" s="40" t="s">
        <v>460</v>
      </c>
      <c r="H81" s="40" t="s">
        <v>461</v>
      </c>
      <c r="I81" s="41">
        <f t="shared" ca="1" si="8"/>
        <v>44326</v>
      </c>
      <c r="J81" s="41">
        <f t="shared" ca="1" si="9"/>
        <v>44326</v>
      </c>
      <c r="K81" s="40" t="s">
        <v>462</v>
      </c>
      <c r="L81" s="40"/>
      <c r="M81" s="40" t="s">
        <v>463</v>
      </c>
      <c r="N81" s="40"/>
      <c r="O81" s="40" t="s">
        <v>464</v>
      </c>
      <c r="P81" s="30" t="s">
        <v>475</v>
      </c>
      <c r="Q81" s="30" t="s">
        <v>476</v>
      </c>
      <c r="R81" s="30" t="s">
        <v>483</v>
      </c>
      <c r="S81" s="42">
        <f t="shared" ca="1" si="10"/>
        <v>44327</v>
      </c>
      <c r="T81" s="30" t="str">
        <f t="shared" si="11"/>
        <v>New Conitgency Title Created By Automation</v>
      </c>
      <c r="U81" s="42">
        <f t="shared" ca="1" si="12"/>
        <v>44327</v>
      </c>
      <c r="V81" s="30" t="str">
        <f t="shared" si="13"/>
        <v>Cancel remainder of term</v>
      </c>
      <c r="W81" s="30" t="s">
        <v>461</v>
      </c>
      <c r="X81" s="30"/>
      <c r="Y81" s="30" t="s">
        <v>497</v>
      </c>
      <c r="Z81" s="30">
        <v>123456790</v>
      </c>
      <c r="AA81" s="42">
        <f t="shared" ca="1" si="14"/>
        <v>43959</v>
      </c>
      <c r="AB81" s="42">
        <f t="shared" ca="1" si="15"/>
        <v>43960</v>
      </c>
      <c r="AC81" s="30">
        <v>2000</v>
      </c>
      <c r="AD81" s="30">
        <v>100</v>
      </c>
      <c r="AE81" s="30">
        <v>100</v>
      </c>
      <c r="AF81" s="98" t="s">
        <v>596</v>
      </c>
      <c r="AG81" s="98" t="s">
        <v>595</v>
      </c>
      <c r="AH81" s="99">
        <f ca="1">searchValues!E87</f>
        <v>44326</v>
      </c>
      <c r="AI81" s="99">
        <f ca="1">searchValues!E87</f>
        <v>44326</v>
      </c>
      <c r="AJ81" s="98" t="s">
        <v>173</v>
      </c>
      <c r="AK81" s="98" t="s">
        <v>135</v>
      </c>
      <c r="AL81" s="98" t="s">
        <v>135</v>
      </c>
      <c r="AM81" s="98" t="s">
        <v>608</v>
      </c>
      <c r="AN81" s="98" t="s">
        <v>609</v>
      </c>
      <c r="AO81" s="98" t="s">
        <v>174</v>
      </c>
      <c r="AP81" s="98" t="s">
        <v>175</v>
      </c>
      <c r="AQ81" s="98" t="s">
        <v>176</v>
      </c>
      <c r="AR81" s="4"/>
      <c r="AS81" s="4"/>
      <c r="AT81" s="4" t="s">
        <v>446</v>
      </c>
      <c r="AU81" s="4" t="s">
        <v>448</v>
      </c>
      <c r="AV81" s="4" t="s">
        <v>167</v>
      </c>
      <c r="AW81" s="4" t="s">
        <v>166</v>
      </c>
    </row>
    <row r="82" spans="1:49" x14ac:dyDescent="0.25">
      <c r="A82" s="4" t="s">
        <v>696</v>
      </c>
      <c r="B82" s="19" t="s">
        <v>168</v>
      </c>
      <c r="C82" s="40" t="s">
        <v>474</v>
      </c>
      <c r="D82" s="40" t="s">
        <v>489</v>
      </c>
      <c r="E82" s="40" t="s">
        <v>132</v>
      </c>
      <c r="F82" s="40" t="s">
        <v>455</v>
      </c>
      <c r="G82" s="40" t="s">
        <v>456</v>
      </c>
      <c r="H82" s="40" t="s">
        <v>461</v>
      </c>
      <c r="I82" s="41">
        <f t="shared" ca="1" si="8"/>
        <v>44326</v>
      </c>
      <c r="J82" s="41">
        <f t="shared" ca="1" si="9"/>
        <v>44326</v>
      </c>
      <c r="K82" s="40" t="s">
        <v>462</v>
      </c>
      <c r="L82" s="40"/>
      <c r="M82" s="40" t="s">
        <v>463</v>
      </c>
      <c r="N82" s="40"/>
      <c r="O82" s="40" t="s">
        <v>464</v>
      </c>
      <c r="P82" s="30" t="s">
        <v>475</v>
      </c>
      <c r="Q82" s="30" t="s">
        <v>476</v>
      </c>
      <c r="R82" s="30" t="s">
        <v>480</v>
      </c>
      <c r="S82" s="42">
        <f t="shared" ca="1" si="10"/>
        <v>44327</v>
      </c>
      <c r="T82" s="30" t="str">
        <f t="shared" si="11"/>
        <v>New Conitgency Title Created By Automation</v>
      </c>
      <c r="U82" s="42">
        <f t="shared" ca="1" si="12"/>
        <v>44327</v>
      </c>
      <c r="V82" s="30" t="str">
        <f t="shared" si="13"/>
        <v>Change policy retroactively</v>
      </c>
      <c r="W82" s="30" t="s">
        <v>461</v>
      </c>
      <c r="X82" s="30"/>
      <c r="Y82" s="30" t="s">
        <v>497</v>
      </c>
      <c r="Z82" s="30">
        <v>123456790</v>
      </c>
      <c r="AA82" s="42">
        <f t="shared" ca="1" si="14"/>
        <v>43959</v>
      </c>
      <c r="AB82" s="42">
        <f t="shared" ca="1" si="15"/>
        <v>43960</v>
      </c>
      <c r="AC82" s="30">
        <v>2000</v>
      </c>
      <c r="AD82" s="30">
        <v>100</v>
      </c>
      <c r="AE82" s="30">
        <v>100</v>
      </c>
      <c r="AF82" s="98" t="s">
        <v>596</v>
      </c>
      <c r="AG82" s="98" t="s">
        <v>595</v>
      </c>
      <c r="AH82" s="99">
        <f ca="1">searchValues!E88</f>
        <v>44326</v>
      </c>
      <c r="AI82" s="99">
        <f ca="1">searchValues!E88</f>
        <v>44326</v>
      </c>
      <c r="AJ82" s="98" t="s">
        <v>173</v>
      </c>
      <c r="AK82" s="98" t="s">
        <v>135</v>
      </c>
      <c r="AL82" s="98" t="s">
        <v>135</v>
      </c>
      <c r="AM82" s="98" t="s">
        <v>608</v>
      </c>
      <c r="AN82" s="98" t="s">
        <v>609</v>
      </c>
      <c r="AO82" s="98" t="s">
        <v>174</v>
      </c>
      <c r="AP82" s="98" t="s">
        <v>175</v>
      </c>
      <c r="AQ82" s="98" t="s">
        <v>176</v>
      </c>
      <c r="AR82" s="4"/>
      <c r="AS82" s="4"/>
      <c r="AT82" s="4" t="s">
        <v>446</v>
      </c>
      <c r="AU82" s="4" t="s">
        <v>448</v>
      </c>
      <c r="AV82" s="4" t="s">
        <v>167</v>
      </c>
      <c r="AW82" s="4" t="s">
        <v>166</v>
      </c>
    </row>
    <row r="83" spans="1:49" x14ac:dyDescent="0.25">
      <c r="A83" s="4" t="s">
        <v>697</v>
      </c>
      <c r="B83" s="19" t="s">
        <v>168</v>
      </c>
      <c r="C83" s="40" t="s">
        <v>474</v>
      </c>
      <c r="D83" s="40" t="s">
        <v>489</v>
      </c>
      <c r="E83" s="40" t="s">
        <v>132</v>
      </c>
      <c r="F83" s="40" t="s">
        <v>455</v>
      </c>
      <c r="G83" s="40" t="s">
        <v>457</v>
      </c>
      <c r="H83" s="40" t="s">
        <v>461</v>
      </c>
      <c r="I83" s="41">
        <f t="shared" ca="1" si="8"/>
        <v>44326</v>
      </c>
      <c r="J83" s="41">
        <f t="shared" ca="1" si="9"/>
        <v>44326</v>
      </c>
      <c r="K83" s="40" t="s">
        <v>462</v>
      </c>
      <c r="L83" s="40"/>
      <c r="M83" s="40" t="s">
        <v>463</v>
      </c>
      <c r="N83" s="40"/>
      <c r="O83" s="40" t="s">
        <v>464</v>
      </c>
      <c r="P83" s="30" t="s">
        <v>475</v>
      </c>
      <c r="Q83" s="30" t="s">
        <v>476</v>
      </c>
      <c r="R83" s="30" t="s">
        <v>481</v>
      </c>
      <c r="S83" s="42">
        <f t="shared" ca="1" si="10"/>
        <v>44327</v>
      </c>
      <c r="T83" s="30" t="str">
        <f t="shared" si="11"/>
        <v>New Conitgency Title Created By Automation</v>
      </c>
      <c r="U83" s="42">
        <f t="shared" ca="1" si="12"/>
        <v>44327</v>
      </c>
      <c r="V83" s="30" t="str">
        <f t="shared" si="13"/>
        <v>Change policy for remainder of term</v>
      </c>
      <c r="W83" s="30" t="s">
        <v>461</v>
      </c>
      <c r="X83" s="30"/>
      <c r="Y83" s="30" t="s">
        <v>497</v>
      </c>
      <c r="Z83" s="30">
        <v>123456790</v>
      </c>
      <c r="AA83" s="42">
        <f t="shared" ca="1" si="14"/>
        <v>43959</v>
      </c>
      <c r="AB83" s="42">
        <f t="shared" ca="1" si="15"/>
        <v>43960</v>
      </c>
      <c r="AC83" s="30">
        <v>2000</v>
      </c>
      <c r="AD83" s="30">
        <v>100</v>
      </c>
      <c r="AE83" s="30">
        <v>100</v>
      </c>
      <c r="AF83" s="98" t="s">
        <v>596</v>
      </c>
      <c r="AG83" s="98" t="s">
        <v>595</v>
      </c>
      <c r="AH83" s="99">
        <f ca="1">searchValues!E89</f>
        <v>44326</v>
      </c>
      <c r="AI83" s="99">
        <f ca="1">searchValues!E89</f>
        <v>44326</v>
      </c>
      <c r="AJ83" s="98" t="s">
        <v>173</v>
      </c>
      <c r="AK83" s="98" t="s">
        <v>135</v>
      </c>
      <c r="AL83" s="98" t="s">
        <v>135</v>
      </c>
      <c r="AM83" s="98" t="s">
        <v>608</v>
      </c>
      <c r="AN83" s="98" t="s">
        <v>609</v>
      </c>
      <c r="AO83" s="98" t="s">
        <v>174</v>
      </c>
      <c r="AP83" s="98" t="s">
        <v>175</v>
      </c>
      <c r="AQ83" s="98" t="s">
        <v>176</v>
      </c>
      <c r="AR83" s="4"/>
      <c r="AS83" s="4"/>
      <c r="AT83" s="4" t="s">
        <v>446</v>
      </c>
      <c r="AU83" s="4" t="s">
        <v>448</v>
      </c>
      <c r="AV83" s="4" t="s">
        <v>167</v>
      </c>
      <c r="AW83" s="4" t="s">
        <v>166</v>
      </c>
    </row>
    <row r="84" spans="1:49" x14ac:dyDescent="0.25">
      <c r="A84" s="4" t="s">
        <v>698</v>
      </c>
      <c r="B84" s="19" t="s">
        <v>168</v>
      </c>
      <c r="C84" s="40" t="s">
        <v>474</v>
      </c>
      <c r="D84" s="40" t="s">
        <v>489</v>
      </c>
      <c r="E84" s="40" t="s">
        <v>132</v>
      </c>
      <c r="F84" s="40" t="s">
        <v>455</v>
      </c>
      <c r="G84" s="40" t="s">
        <v>458</v>
      </c>
      <c r="H84" s="40" t="s">
        <v>461</v>
      </c>
      <c r="I84" s="41">
        <f t="shared" ca="1" si="8"/>
        <v>44326</v>
      </c>
      <c r="J84" s="41">
        <f t="shared" ca="1" si="9"/>
        <v>44326</v>
      </c>
      <c r="K84" s="40" t="s">
        <v>462</v>
      </c>
      <c r="L84" s="40"/>
      <c r="M84" s="40" t="s">
        <v>463</v>
      </c>
      <c r="N84" s="40"/>
      <c r="O84" s="40" t="s">
        <v>464</v>
      </c>
      <c r="P84" s="30" t="s">
        <v>475</v>
      </c>
      <c r="Q84" s="30" t="s">
        <v>476</v>
      </c>
      <c r="R84" s="30" t="s">
        <v>482</v>
      </c>
      <c r="S84" s="42">
        <f t="shared" ca="1" si="10"/>
        <v>44327</v>
      </c>
      <c r="T84" s="30" t="str">
        <f t="shared" si="11"/>
        <v>New Conitgency Title Created By Automation</v>
      </c>
      <c r="U84" s="42">
        <f t="shared" ca="1" si="12"/>
        <v>44327</v>
      </c>
      <c r="V84" s="30" t="str">
        <f t="shared" si="13"/>
        <v>Cancel retroactively</v>
      </c>
      <c r="W84" s="30" t="s">
        <v>461</v>
      </c>
      <c r="X84" s="30"/>
      <c r="Y84" s="30" t="s">
        <v>497</v>
      </c>
      <c r="Z84" s="30">
        <v>123456790</v>
      </c>
      <c r="AA84" s="42">
        <f t="shared" ca="1" si="14"/>
        <v>43959</v>
      </c>
      <c r="AB84" s="42">
        <f t="shared" ca="1" si="15"/>
        <v>43960</v>
      </c>
      <c r="AC84" s="30">
        <v>2000</v>
      </c>
      <c r="AD84" s="30">
        <v>100</v>
      </c>
      <c r="AE84" s="30">
        <v>100</v>
      </c>
      <c r="AF84" s="98" t="s">
        <v>596</v>
      </c>
      <c r="AG84" s="98" t="s">
        <v>595</v>
      </c>
      <c r="AH84" s="99">
        <f ca="1">searchValues!E90</f>
        <v>44326</v>
      </c>
      <c r="AI84" s="99">
        <f ca="1">searchValues!E90</f>
        <v>44326</v>
      </c>
      <c r="AJ84" s="98" t="s">
        <v>173</v>
      </c>
      <c r="AK84" s="98" t="s">
        <v>135</v>
      </c>
      <c r="AL84" s="98" t="s">
        <v>135</v>
      </c>
      <c r="AM84" s="98" t="s">
        <v>608</v>
      </c>
      <c r="AN84" s="98" t="s">
        <v>609</v>
      </c>
      <c r="AO84" s="98" t="s">
        <v>174</v>
      </c>
      <c r="AP84" s="98" t="s">
        <v>175</v>
      </c>
      <c r="AQ84" s="98" t="s">
        <v>176</v>
      </c>
      <c r="AR84" s="4"/>
      <c r="AS84" s="4"/>
      <c r="AT84" s="4" t="s">
        <v>446</v>
      </c>
      <c r="AU84" s="4" t="s">
        <v>448</v>
      </c>
      <c r="AV84" s="4" t="s">
        <v>167</v>
      </c>
      <c r="AW84" s="4" t="s">
        <v>166</v>
      </c>
    </row>
    <row r="85" spans="1:49" x14ac:dyDescent="0.25">
      <c r="A85" s="4" t="s">
        <v>699</v>
      </c>
      <c r="B85" s="19" t="s">
        <v>168</v>
      </c>
      <c r="C85" s="40" t="s">
        <v>474</v>
      </c>
      <c r="D85" s="40" t="s">
        <v>489</v>
      </c>
      <c r="E85" s="40" t="s">
        <v>132</v>
      </c>
      <c r="F85" s="40" t="s">
        <v>455</v>
      </c>
      <c r="G85" s="40" t="s">
        <v>459</v>
      </c>
      <c r="H85" s="40" t="s">
        <v>461</v>
      </c>
      <c r="I85" s="41">
        <f t="shared" ca="1" si="8"/>
        <v>44326</v>
      </c>
      <c r="J85" s="41">
        <f t="shared" ca="1" si="9"/>
        <v>44326</v>
      </c>
      <c r="K85" s="40" t="s">
        <v>462</v>
      </c>
      <c r="L85" s="40"/>
      <c r="M85" s="40" t="s">
        <v>463</v>
      </c>
      <c r="N85" s="40"/>
      <c r="O85" s="40" t="s">
        <v>464</v>
      </c>
      <c r="P85" s="30" t="s">
        <v>475</v>
      </c>
      <c r="Q85" s="30" t="s">
        <v>476</v>
      </c>
      <c r="R85" s="30" t="s">
        <v>483</v>
      </c>
      <c r="S85" s="42">
        <f t="shared" ca="1" si="10"/>
        <v>44327</v>
      </c>
      <c r="T85" s="30" t="str">
        <f t="shared" si="11"/>
        <v>New Conitgency Title Created By Automation</v>
      </c>
      <c r="U85" s="42">
        <f t="shared" ca="1" si="12"/>
        <v>44327</v>
      </c>
      <c r="V85" s="30" t="str">
        <f t="shared" si="13"/>
        <v>Cancel remainder of term</v>
      </c>
      <c r="W85" s="30" t="s">
        <v>461</v>
      </c>
      <c r="X85" s="30"/>
      <c r="Y85" s="30" t="s">
        <v>497</v>
      </c>
      <c r="Z85" s="30">
        <v>123456790</v>
      </c>
      <c r="AA85" s="42">
        <f t="shared" ca="1" si="14"/>
        <v>43959</v>
      </c>
      <c r="AB85" s="42">
        <f t="shared" ca="1" si="15"/>
        <v>43960</v>
      </c>
      <c r="AC85" s="30">
        <v>2000</v>
      </c>
      <c r="AD85" s="30">
        <v>100</v>
      </c>
      <c r="AE85" s="30">
        <v>100</v>
      </c>
      <c r="AF85" s="98" t="s">
        <v>596</v>
      </c>
      <c r="AG85" s="98" t="s">
        <v>595</v>
      </c>
      <c r="AH85" s="99">
        <f ca="1">searchValues!E91</f>
        <v>44326</v>
      </c>
      <c r="AI85" s="99">
        <f ca="1">searchValues!E91</f>
        <v>44326</v>
      </c>
      <c r="AJ85" s="98" t="s">
        <v>173</v>
      </c>
      <c r="AK85" s="98" t="s">
        <v>135</v>
      </c>
      <c r="AL85" s="98" t="s">
        <v>135</v>
      </c>
      <c r="AM85" s="98" t="s">
        <v>608</v>
      </c>
      <c r="AN85" s="98" t="s">
        <v>609</v>
      </c>
      <c r="AO85" s="98" t="s">
        <v>174</v>
      </c>
      <c r="AP85" s="98" t="s">
        <v>175</v>
      </c>
      <c r="AQ85" s="98" t="s">
        <v>176</v>
      </c>
      <c r="AR85" s="4"/>
      <c r="AS85" s="4"/>
      <c r="AT85" s="4" t="s">
        <v>446</v>
      </c>
      <c r="AU85" s="4" t="s">
        <v>448</v>
      </c>
      <c r="AV85" s="4" t="s">
        <v>167</v>
      </c>
      <c r="AW85" s="4" t="s">
        <v>166</v>
      </c>
    </row>
    <row r="86" spans="1:49" x14ac:dyDescent="0.25">
      <c r="A86" s="4" t="s">
        <v>700</v>
      </c>
      <c r="B86" s="19" t="s">
        <v>168</v>
      </c>
      <c r="C86" s="40" t="s">
        <v>474</v>
      </c>
      <c r="D86" s="40" t="s">
        <v>489</v>
      </c>
      <c r="E86" s="40" t="s">
        <v>132</v>
      </c>
      <c r="F86" s="40" t="s">
        <v>455</v>
      </c>
      <c r="G86" s="40" t="s">
        <v>460</v>
      </c>
      <c r="H86" s="40" t="s">
        <v>461</v>
      </c>
      <c r="I86" s="41">
        <f t="shared" ca="1" si="8"/>
        <v>44326</v>
      </c>
      <c r="J86" s="41">
        <f t="shared" ca="1" si="9"/>
        <v>44326</v>
      </c>
      <c r="K86" s="40" t="s">
        <v>462</v>
      </c>
      <c r="L86" s="40"/>
      <c r="M86" s="40" t="s">
        <v>463</v>
      </c>
      <c r="N86" s="40"/>
      <c r="O86" s="40" t="s">
        <v>464</v>
      </c>
      <c r="P86" s="30" t="s">
        <v>475</v>
      </c>
      <c r="Q86" s="30" t="s">
        <v>476</v>
      </c>
      <c r="R86" s="30" t="s">
        <v>480</v>
      </c>
      <c r="S86" s="42">
        <f t="shared" ca="1" si="10"/>
        <v>44327</v>
      </c>
      <c r="T86" s="30" t="str">
        <f t="shared" si="11"/>
        <v>New Conitgency Title Created By Automation</v>
      </c>
      <c r="U86" s="42">
        <f t="shared" ca="1" si="12"/>
        <v>44327</v>
      </c>
      <c r="V86" s="30" t="str">
        <f t="shared" si="13"/>
        <v>Change policy retroactively</v>
      </c>
      <c r="W86" s="30" t="s">
        <v>461</v>
      </c>
      <c r="X86" s="30"/>
      <c r="Y86" s="30" t="s">
        <v>497</v>
      </c>
      <c r="Z86" s="30">
        <v>123456790</v>
      </c>
      <c r="AA86" s="42">
        <f t="shared" ca="1" si="14"/>
        <v>43959</v>
      </c>
      <c r="AB86" s="42">
        <f t="shared" ca="1" si="15"/>
        <v>43960</v>
      </c>
      <c r="AC86" s="30">
        <v>2000</v>
      </c>
      <c r="AD86" s="30">
        <v>100</v>
      </c>
      <c r="AE86" s="30">
        <v>100</v>
      </c>
      <c r="AF86" s="98" t="s">
        <v>596</v>
      </c>
      <c r="AG86" s="98" t="s">
        <v>595</v>
      </c>
      <c r="AH86" s="99">
        <f ca="1">searchValues!E92</f>
        <v>44326</v>
      </c>
      <c r="AI86" s="99">
        <f ca="1">searchValues!E92</f>
        <v>44326</v>
      </c>
      <c r="AJ86" s="98" t="s">
        <v>173</v>
      </c>
      <c r="AK86" s="98" t="s">
        <v>135</v>
      </c>
      <c r="AL86" s="98" t="s">
        <v>135</v>
      </c>
      <c r="AM86" s="98" t="s">
        <v>608</v>
      </c>
      <c r="AN86" s="98" t="s">
        <v>609</v>
      </c>
      <c r="AO86" s="98" t="s">
        <v>174</v>
      </c>
      <c r="AP86" s="98" t="s">
        <v>175</v>
      </c>
      <c r="AQ86" s="98" t="s">
        <v>176</v>
      </c>
      <c r="AR86" s="4"/>
      <c r="AS86" s="4"/>
      <c r="AT86" s="4" t="s">
        <v>446</v>
      </c>
      <c r="AU86" s="4" t="s">
        <v>448</v>
      </c>
      <c r="AV86" s="4" t="s">
        <v>167</v>
      </c>
      <c r="AW86" s="4" t="s">
        <v>166</v>
      </c>
    </row>
    <row r="87" spans="1:49" x14ac:dyDescent="0.25">
      <c r="A87" s="4" t="s">
        <v>701</v>
      </c>
      <c r="B87" s="19" t="s">
        <v>168</v>
      </c>
      <c r="C87" s="40" t="s">
        <v>474</v>
      </c>
      <c r="D87" s="40" t="s">
        <v>489</v>
      </c>
      <c r="E87" s="40" t="s">
        <v>132</v>
      </c>
      <c r="F87" s="40" t="s">
        <v>455</v>
      </c>
      <c r="G87" s="40" t="s">
        <v>456</v>
      </c>
      <c r="H87" s="40" t="s">
        <v>461</v>
      </c>
      <c r="I87" s="41">
        <f t="shared" ca="1" si="8"/>
        <v>44326</v>
      </c>
      <c r="J87" s="41">
        <f t="shared" ca="1" si="9"/>
        <v>44326</v>
      </c>
      <c r="K87" s="40" t="s">
        <v>462</v>
      </c>
      <c r="L87" s="40"/>
      <c r="M87" s="40" t="s">
        <v>463</v>
      </c>
      <c r="N87" s="40"/>
      <c r="O87" s="40" t="s">
        <v>464</v>
      </c>
      <c r="P87" s="30" t="s">
        <v>475</v>
      </c>
      <c r="Q87" s="30" t="s">
        <v>476</v>
      </c>
      <c r="R87" s="30" t="s">
        <v>481</v>
      </c>
      <c r="S87" s="42">
        <f t="shared" ca="1" si="10"/>
        <v>44327</v>
      </c>
      <c r="T87" s="30" t="str">
        <f t="shared" si="11"/>
        <v>New Conitgency Title Created By Automation</v>
      </c>
      <c r="U87" s="42">
        <f t="shared" ca="1" si="12"/>
        <v>44327</v>
      </c>
      <c r="V87" s="30" t="str">
        <f t="shared" si="13"/>
        <v>Change policy for remainder of term</v>
      </c>
      <c r="W87" s="30" t="s">
        <v>461</v>
      </c>
      <c r="X87" s="30"/>
      <c r="Y87" s="30" t="s">
        <v>497</v>
      </c>
      <c r="Z87" s="30">
        <v>123456790</v>
      </c>
      <c r="AA87" s="42">
        <f t="shared" ca="1" si="14"/>
        <v>43959</v>
      </c>
      <c r="AB87" s="42">
        <f t="shared" ca="1" si="15"/>
        <v>43960</v>
      </c>
      <c r="AC87" s="30">
        <v>2000</v>
      </c>
      <c r="AD87" s="30">
        <v>100</v>
      </c>
      <c r="AE87" s="30">
        <v>100</v>
      </c>
      <c r="AF87" s="98" t="s">
        <v>596</v>
      </c>
      <c r="AG87" s="98" t="s">
        <v>595</v>
      </c>
      <c r="AH87" s="99">
        <f ca="1">searchValues!E93</f>
        <v>44326</v>
      </c>
      <c r="AI87" s="99">
        <f ca="1">searchValues!E93</f>
        <v>44326</v>
      </c>
      <c r="AJ87" s="98" t="s">
        <v>173</v>
      </c>
      <c r="AK87" s="98" t="s">
        <v>135</v>
      </c>
      <c r="AL87" s="98" t="s">
        <v>135</v>
      </c>
      <c r="AM87" s="98" t="s">
        <v>608</v>
      </c>
      <c r="AN87" s="98" t="s">
        <v>609</v>
      </c>
      <c r="AO87" s="98" t="s">
        <v>174</v>
      </c>
      <c r="AP87" s="98" t="s">
        <v>175</v>
      </c>
      <c r="AQ87" s="98" t="s">
        <v>176</v>
      </c>
      <c r="AR87" s="4"/>
      <c r="AS87" s="4"/>
      <c r="AT87" s="4" t="s">
        <v>446</v>
      </c>
      <c r="AU87" s="4" t="s">
        <v>448</v>
      </c>
      <c r="AV87" s="4" t="s">
        <v>167</v>
      </c>
      <c r="AW87" s="4" t="s">
        <v>166</v>
      </c>
    </row>
    <row r="88" spans="1:49" x14ac:dyDescent="0.25">
      <c r="A88" s="4" t="s">
        <v>702</v>
      </c>
      <c r="B88" s="19" t="s">
        <v>168</v>
      </c>
      <c r="C88" s="40" t="s">
        <v>474</v>
      </c>
      <c r="D88" s="40" t="s">
        <v>489</v>
      </c>
      <c r="E88" s="40" t="s">
        <v>132</v>
      </c>
      <c r="F88" s="40" t="s">
        <v>455</v>
      </c>
      <c r="G88" s="40" t="s">
        <v>457</v>
      </c>
      <c r="H88" s="40" t="s">
        <v>461</v>
      </c>
      <c r="I88" s="41">
        <f t="shared" ca="1" si="8"/>
        <v>44326</v>
      </c>
      <c r="J88" s="41">
        <f t="shared" ca="1" si="9"/>
        <v>44326</v>
      </c>
      <c r="K88" s="40" t="s">
        <v>462</v>
      </c>
      <c r="L88" s="40"/>
      <c r="M88" s="40" t="s">
        <v>463</v>
      </c>
      <c r="N88" s="40"/>
      <c r="O88" s="40" t="s">
        <v>464</v>
      </c>
      <c r="P88" s="30" t="s">
        <v>475</v>
      </c>
      <c r="Q88" s="30" t="s">
        <v>476</v>
      </c>
      <c r="R88" s="30" t="s">
        <v>482</v>
      </c>
      <c r="S88" s="42">
        <f t="shared" ca="1" si="10"/>
        <v>44327</v>
      </c>
      <c r="T88" s="30" t="str">
        <f t="shared" si="11"/>
        <v>New Conitgency Title Created By Automation</v>
      </c>
      <c r="U88" s="42">
        <f t="shared" ca="1" si="12"/>
        <v>44327</v>
      </c>
      <c r="V88" s="30" t="str">
        <f t="shared" si="13"/>
        <v>Cancel retroactively</v>
      </c>
      <c r="W88" s="30" t="s">
        <v>461</v>
      </c>
      <c r="X88" s="30"/>
      <c r="Y88" s="30" t="s">
        <v>497</v>
      </c>
      <c r="Z88" s="30">
        <v>123456790</v>
      </c>
      <c r="AA88" s="42">
        <f t="shared" ca="1" si="14"/>
        <v>43959</v>
      </c>
      <c r="AB88" s="42">
        <f t="shared" ca="1" si="15"/>
        <v>43960</v>
      </c>
      <c r="AC88" s="30">
        <v>2000</v>
      </c>
      <c r="AD88" s="30">
        <v>100</v>
      </c>
      <c r="AE88" s="30">
        <v>100</v>
      </c>
      <c r="AF88" s="98" t="s">
        <v>596</v>
      </c>
      <c r="AG88" s="98" t="s">
        <v>595</v>
      </c>
      <c r="AH88" s="99">
        <f ca="1">searchValues!E94</f>
        <v>44326</v>
      </c>
      <c r="AI88" s="99">
        <f ca="1">searchValues!E94</f>
        <v>44326</v>
      </c>
      <c r="AJ88" s="98" t="s">
        <v>173</v>
      </c>
      <c r="AK88" s="98" t="s">
        <v>135</v>
      </c>
      <c r="AL88" s="98" t="s">
        <v>135</v>
      </c>
      <c r="AM88" s="98" t="s">
        <v>608</v>
      </c>
      <c r="AN88" s="98" t="s">
        <v>609</v>
      </c>
      <c r="AO88" s="98" t="s">
        <v>174</v>
      </c>
      <c r="AP88" s="98" t="s">
        <v>175</v>
      </c>
      <c r="AQ88" s="98" t="s">
        <v>176</v>
      </c>
      <c r="AR88" s="4"/>
      <c r="AS88" s="4"/>
      <c r="AT88" s="4" t="s">
        <v>446</v>
      </c>
      <c r="AU88" s="4" t="s">
        <v>448</v>
      </c>
      <c r="AV88" s="4" t="s">
        <v>167</v>
      </c>
      <c r="AW88" s="4" t="s">
        <v>166</v>
      </c>
    </row>
    <row r="89" spans="1:49" x14ac:dyDescent="0.25">
      <c r="A89" s="4" t="s">
        <v>703</v>
      </c>
      <c r="B89" s="19" t="s">
        <v>168</v>
      </c>
      <c r="C89" s="40" t="s">
        <v>474</v>
      </c>
      <c r="D89" s="40" t="s">
        <v>489</v>
      </c>
      <c r="E89" s="40" t="s">
        <v>132</v>
      </c>
      <c r="F89" s="40" t="s">
        <v>455</v>
      </c>
      <c r="G89" s="40" t="s">
        <v>458</v>
      </c>
      <c r="H89" s="40" t="s">
        <v>461</v>
      </c>
      <c r="I89" s="41">
        <f t="shared" ca="1" si="8"/>
        <v>44326</v>
      </c>
      <c r="J89" s="41">
        <f t="shared" ca="1" si="9"/>
        <v>44326</v>
      </c>
      <c r="K89" s="40" t="s">
        <v>462</v>
      </c>
      <c r="L89" s="40"/>
      <c r="M89" s="40" t="s">
        <v>463</v>
      </c>
      <c r="N89" s="40"/>
      <c r="O89" s="40" t="s">
        <v>464</v>
      </c>
      <c r="P89" s="30" t="s">
        <v>475</v>
      </c>
      <c r="Q89" s="30" t="s">
        <v>476</v>
      </c>
      <c r="R89" s="30" t="s">
        <v>483</v>
      </c>
      <c r="S89" s="42">
        <f t="shared" ca="1" si="10"/>
        <v>44327</v>
      </c>
      <c r="T89" s="30" t="str">
        <f t="shared" si="11"/>
        <v>New Conitgency Title Created By Automation</v>
      </c>
      <c r="U89" s="42">
        <f t="shared" ca="1" si="12"/>
        <v>44327</v>
      </c>
      <c r="V89" s="30" t="str">
        <f t="shared" si="13"/>
        <v>Cancel remainder of term</v>
      </c>
      <c r="W89" s="30" t="s">
        <v>461</v>
      </c>
      <c r="X89" s="30"/>
      <c r="Y89" s="30" t="s">
        <v>497</v>
      </c>
      <c r="Z89" s="30">
        <v>123456790</v>
      </c>
      <c r="AA89" s="42">
        <f t="shared" ca="1" si="14"/>
        <v>43959</v>
      </c>
      <c r="AB89" s="42">
        <f t="shared" ca="1" si="15"/>
        <v>43960</v>
      </c>
      <c r="AC89" s="30">
        <v>2000</v>
      </c>
      <c r="AD89" s="30">
        <v>100</v>
      </c>
      <c r="AE89" s="30">
        <v>100</v>
      </c>
      <c r="AF89" s="98" t="s">
        <v>596</v>
      </c>
      <c r="AG89" s="98" t="s">
        <v>595</v>
      </c>
      <c r="AH89" s="99">
        <f ca="1">searchValues!E95</f>
        <v>44326</v>
      </c>
      <c r="AI89" s="99">
        <f ca="1">searchValues!E95</f>
        <v>44326</v>
      </c>
      <c r="AJ89" s="98" t="s">
        <v>173</v>
      </c>
      <c r="AK89" s="98" t="s">
        <v>135</v>
      </c>
      <c r="AL89" s="98" t="s">
        <v>135</v>
      </c>
      <c r="AM89" s="98" t="s">
        <v>608</v>
      </c>
      <c r="AN89" s="98" t="s">
        <v>609</v>
      </c>
      <c r="AO89" s="98" t="s">
        <v>174</v>
      </c>
      <c r="AP89" s="98" t="s">
        <v>175</v>
      </c>
      <c r="AQ89" s="98" t="s">
        <v>176</v>
      </c>
      <c r="AR89" s="4"/>
      <c r="AS89" s="4"/>
      <c r="AT89" s="4" t="s">
        <v>446</v>
      </c>
      <c r="AU89" s="4" t="s">
        <v>448</v>
      </c>
      <c r="AV89" s="4" t="s">
        <v>167</v>
      </c>
      <c r="AW89" s="4" t="s">
        <v>166</v>
      </c>
    </row>
    <row r="90" spans="1:49" x14ac:dyDescent="0.25">
      <c r="A90" s="4" t="s">
        <v>704</v>
      </c>
      <c r="B90" s="19" t="s">
        <v>168</v>
      </c>
      <c r="C90" s="40" t="s">
        <v>474</v>
      </c>
      <c r="D90" s="40" t="s">
        <v>489</v>
      </c>
      <c r="E90" s="40" t="s">
        <v>132</v>
      </c>
      <c r="F90" s="40" t="s">
        <v>455</v>
      </c>
      <c r="G90" s="40" t="s">
        <v>459</v>
      </c>
      <c r="H90" s="40" t="s">
        <v>461</v>
      </c>
      <c r="I90" s="41">
        <f t="shared" ca="1" si="8"/>
        <v>44326</v>
      </c>
      <c r="J90" s="41">
        <f t="shared" ca="1" si="9"/>
        <v>44326</v>
      </c>
      <c r="K90" s="40" t="s">
        <v>462</v>
      </c>
      <c r="L90" s="40"/>
      <c r="M90" s="40" t="s">
        <v>463</v>
      </c>
      <c r="N90" s="40"/>
      <c r="O90" s="40" t="s">
        <v>464</v>
      </c>
      <c r="P90" s="30" t="s">
        <v>475</v>
      </c>
      <c r="Q90" s="30" t="s">
        <v>476</v>
      </c>
      <c r="R90" s="30" t="s">
        <v>480</v>
      </c>
      <c r="S90" s="42">
        <f t="shared" ca="1" si="10"/>
        <v>44327</v>
      </c>
      <c r="T90" s="30" t="str">
        <f t="shared" si="11"/>
        <v>New Conitgency Title Created By Automation</v>
      </c>
      <c r="U90" s="42">
        <f t="shared" ca="1" si="12"/>
        <v>44327</v>
      </c>
      <c r="V90" s="30" t="str">
        <f t="shared" si="13"/>
        <v>Change policy retroactively</v>
      </c>
      <c r="W90" s="30" t="s">
        <v>461</v>
      </c>
      <c r="X90" s="30"/>
      <c r="Y90" s="30" t="s">
        <v>497</v>
      </c>
      <c r="Z90" s="30">
        <v>123456790</v>
      </c>
      <c r="AA90" s="42">
        <f t="shared" ca="1" si="14"/>
        <v>43959</v>
      </c>
      <c r="AB90" s="42">
        <f t="shared" ca="1" si="15"/>
        <v>43960</v>
      </c>
      <c r="AC90" s="30">
        <v>2000</v>
      </c>
      <c r="AD90" s="30">
        <v>100</v>
      </c>
      <c r="AE90" s="30">
        <v>100</v>
      </c>
      <c r="AF90" s="98" t="s">
        <v>596</v>
      </c>
      <c r="AG90" s="98" t="s">
        <v>595</v>
      </c>
      <c r="AH90" s="99">
        <f ca="1">searchValues!E96</f>
        <v>44326</v>
      </c>
      <c r="AI90" s="99">
        <f ca="1">searchValues!E96</f>
        <v>44326</v>
      </c>
      <c r="AJ90" s="98" t="s">
        <v>173</v>
      </c>
      <c r="AK90" s="98" t="s">
        <v>135</v>
      </c>
      <c r="AL90" s="98" t="s">
        <v>135</v>
      </c>
      <c r="AM90" s="98" t="s">
        <v>608</v>
      </c>
      <c r="AN90" s="98" t="s">
        <v>609</v>
      </c>
      <c r="AO90" s="98" t="s">
        <v>174</v>
      </c>
      <c r="AP90" s="98" t="s">
        <v>175</v>
      </c>
      <c r="AQ90" s="98" t="s">
        <v>176</v>
      </c>
      <c r="AR90" s="4"/>
      <c r="AS90" s="4"/>
      <c r="AT90" s="4" t="s">
        <v>446</v>
      </c>
      <c r="AU90" s="4" t="s">
        <v>448</v>
      </c>
      <c r="AV90" s="4" t="s">
        <v>167</v>
      </c>
      <c r="AW90" s="4" t="s">
        <v>166</v>
      </c>
    </row>
    <row r="91" spans="1:49" x14ac:dyDescent="0.25">
      <c r="A91" s="4" t="s">
        <v>705</v>
      </c>
      <c r="B91" s="19" t="s">
        <v>168</v>
      </c>
      <c r="C91" s="40" t="s">
        <v>474</v>
      </c>
      <c r="D91" s="40" t="s">
        <v>489</v>
      </c>
      <c r="E91" s="40" t="s">
        <v>132</v>
      </c>
      <c r="F91" s="40" t="s">
        <v>455</v>
      </c>
      <c r="G91" s="40" t="s">
        <v>460</v>
      </c>
      <c r="H91" s="40" t="s">
        <v>461</v>
      </c>
      <c r="I91" s="41">
        <f t="shared" ca="1" si="8"/>
        <v>44326</v>
      </c>
      <c r="J91" s="41">
        <f t="shared" ca="1" si="9"/>
        <v>44326</v>
      </c>
      <c r="K91" s="40" t="s">
        <v>462</v>
      </c>
      <c r="L91" s="40"/>
      <c r="M91" s="40" t="s">
        <v>463</v>
      </c>
      <c r="N91" s="40"/>
      <c r="O91" s="40" t="s">
        <v>464</v>
      </c>
      <c r="P91" s="30" t="s">
        <v>475</v>
      </c>
      <c r="Q91" s="30" t="s">
        <v>476</v>
      </c>
      <c r="R91" s="30" t="s">
        <v>481</v>
      </c>
      <c r="S91" s="42">
        <f t="shared" ca="1" si="10"/>
        <v>44327</v>
      </c>
      <c r="T91" s="30" t="str">
        <f t="shared" si="11"/>
        <v>New Conitgency Title Created By Automation</v>
      </c>
      <c r="U91" s="42">
        <f t="shared" ca="1" si="12"/>
        <v>44327</v>
      </c>
      <c r="V91" s="30" t="str">
        <f t="shared" si="13"/>
        <v>Change policy for remainder of term</v>
      </c>
      <c r="W91" s="30" t="s">
        <v>461</v>
      </c>
      <c r="X91" s="30"/>
      <c r="Y91" s="30" t="s">
        <v>497</v>
      </c>
      <c r="Z91" s="30">
        <v>123456790</v>
      </c>
      <c r="AA91" s="42">
        <f t="shared" ca="1" si="14"/>
        <v>43959</v>
      </c>
      <c r="AB91" s="42">
        <f t="shared" ca="1" si="15"/>
        <v>43960</v>
      </c>
      <c r="AC91" s="30">
        <v>2000</v>
      </c>
      <c r="AD91" s="30">
        <v>100</v>
      </c>
      <c r="AE91" s="30">
        <v>100</v>
      </c>
      <c r="AF91" s="98" t="s">
        <v>596</v>
      </c>
      <c r="AG91" s="98" t="s">
        <v>595</v>
      </c>
      <c r="AH91" s="99">
        <f ca="1">searchValues!E97</f>
        <v>44326</v>
      </c>
      <c r="AI91" s="99">
        <f ca="1">searchValues!E97</f>
        <v>44326</v>
      </c>
      <c r="AJ91" s="98" t="s">
        <v>173</v>
      </c>
      <c r="AK91" s="98" t="s">
        <v>135</v>
      </c>
      <c r="AL91" s="98" t="s">
        <v>135</v>
      </c>
      <c r="AM91" s="98" t="s">
        <v>608</v>
      </c>
      <c r="AN91" s="98" t="s">
        <v>609</v>
      </c>
      <c r="AO91" s="98" t="s">
        <v>174</v>
      </c>
      <c r="AP91" s="98" t="s">
        <v>175</v>
      </c>
      <c r="AQ91" s="98" t="s">
        <v>176</v>
      </c>
      <c r="AR91" s="4"/>
      <c r="AS91" s="4"/>
      <c r="AT91" s="4" t="s">
        <v>446</v>
      </c>
      <c r="AU91" s="4" t="s">
        <v>448</v>
      </c>
      <c r="AV91" s="4" t="s">
        <v>167</v>
      </c>
      <c r="AW91" s="4" t="s">
        <v>166</v>
      </c>
    </row>
    <row r="92" spans="1:49" x14ac:dyDescent="0.25">
      <c r="A92" s="4" t="s">
        <v>706</v>
      </c>
      <c r="B92" s="19" t="s">
        <v>168</v>
      </c>
      <c r="C92" s="40" t="s">
        <v>474</v>
      </c>
      <c r="D92" s="40" t="s">
        <v>489</v>
      </c>
      <c r="E92" s="40" t="s">
        <v>132</v>
      </c>
      <c r="F92" s="40" t="s">
        <v>455</v>
      </c>
      <c r="G92" s="40" t="s">
        <v>456</v>
      </c>
      <c r="H92" s="40" t="s">
        <v>461</v>
      </c>
      <c r="I92" s="41">
        <f t="shared" ca="1" si="8"/>
        <v>44326</v>
      </c>
      <c r="J92" s="41">
        <f t="shared" ca="1" si="9"/>
        <v>44326</v>
      </c>
      <c r="K92" s="40" t="s">
        <v>462</v>
      </c>
      <c r="L92" s="40"/>
      <c r="M92" s="40" t="s">
        <v>463</v>
      </c>
      <c r="N92" s="40"/>
      <c r="O92" s="40" t="s">
        <v>464</v>
      </c>
      <c r="P92" s="30" t="s">
        <v>475</v>
      </c>
      <c r="Q92" s="30" t="s">
        <v>476</v>
      </c>
      <c r="R92" s="30" t="s">
        <v>482</v>
      </c>
      <c r="S92" s="42">
        <f t="shared" ca="1" si="10"/>
        <v>44327</v>
      </c>
      <c r="T92" s="30" t="str">
        <f t="shared" si="11"/>
        <v>New Conitgency Title Created By Automation</v>
      </c>
      <c r="U92" s="42">
        <f t="shared" ca="1" si="12"/>
        <v>44327</v>
      </c>
      <c r="V92" s="30" t="str">
        <f t="shared" si="13"/>
        <v>Cancel retroactively</v>
      </c>
      <c r="W92" s="30" t="s">
        <v>461</v>
      </c>
      <c r="X92" s="30"/>
      <c r="Y92" s="30" t="s">
        <v>497</v>
      </c>
      <c r="Z92" s="30">
        <v>123456790</v>
      </c>
      <c r="AA92" s="42">
        <f t="shared" ca="1" si="14"/>
        <v>43959</v>
      </c>
      <c r="AB92" s="42">
        <f t="shared" ca="1" si="15"/>
        <v>43960</v>
      </c>
      <c r="AC92" s="30">
        <v>2000</v>
      </c>
      <c r="AD92" s="30">
        <v>100</v>
      </c>
      <c r="AE92" s="30">
        <v>100</v>
      </c>
      <c r="AF92" s="98" t="s">
        <v>596</v>
      </c>
      <c r="AG92" s="98" t="s">
        <v>595</v>
      </c>
      <c r="AH92" s="99">
        <f ca="1">searchValues!E98</f>
        <v>44326</v>
      </c>
      <c r="AI92" s="99">
        <f ca="1">searchValues!E98</f>
        <v>44326</v>
      </c>
      <c r="AJ92" s="98" t="s">
        <v>173</v>
      </c>
      <c r="AK92" s="98" t="s">
        <v>135</v>
      </c>
      <c r="AL92" s="98" t="s">
        <v>135</v>
      </c>
      <c r="AM92" s="98" t="s">
        <v>608</v>
      </c>
      <c r="AN92" s="98" t="s">
        <v>609</v>
      </c>
      <c r="AO92" s="98" t="s">
        <v>174</v>
      </c>
      <c r="AP92" s="98" t="s">
        <v>175</v>
      </c>
      <c r="AQ92" s="98" t="s">
        <v>176</v>
      </c>
      <c r="AR92" s="4"/>
      <c r="AS92" s="4"/>
      <c r="AT92" s="4" t="s">
        <v>446</v>
      </c>
      <c r="AU92" s="4" t="s">
        <v>448</v>
      </c>
      <c r="AV92" s="4" t="s">
        <v>167</v>
      </c>
      <c r="AW92" s="4" t="s">
        <v>166</v>
      </c>
    </row>
    <row r="93" spans="1:49" x14ac:dyDescent="0.25">
      <c r="A93" s="4" t="s">
        <v>707</v>
      </c>
      <c r="B93" s="19" t="s">
        <v>168</v>
      </c>
      <c r="C93" s="40" t="s">
        <v>474</v>
      </c>
      <c r="D93" s="40" t="s">
        <v>489</v>
      </c>
      <c r="E93" s="40" t="s">
        <v>132</v>
      </c>
      <c r="F93" s="40" t="s">
        <v>455</v>
      </c>
      <c r="G93" s="40" t="s">
        <v>457</v>
      </c>
      <c r="H93" s="40" t="s">
        <v>461</v>
      </c>
      <c r="I93" s="41">
        <f t="shared" ca="1" si="8"/>
        <v>44326</v>
      </c>
      <c r="J93" s="41">
        <f t="shared" ca="1" si="9"/>
        <v>44326</v>
      </c>
      <c r="K93" s="40" t="s">
        <v>462</v>
      </c>
      <c r="L93" s="40"/>
      <c r="M93" s="40" t="s">
        <v>463</v>
      </c>
      <c r="N93" s="40"/>
      <c r="O93" s="40" t="s">
        <v>464</v>
      </c>
      <c r="P93" s="30" t="s">
        <v>475</v>
      </c>
      <c r="Q93" s="30" t="s">
        <v>476</v>
      </c>
      <c r="R93" s="30" t="s">
        <v>483</v>
      </c>
      <c r="S93" s="42">
        <f t="shared" ca="1" si="10"/>
        <v>44327</v>
      </c>
      <c r="T93" s="30" t="str">
        <f t="shared" si="11"/>
        <v>New Conitgency Title Created By Automation</v>
      </c>
      <c r="U93" s="42">
        <f t="shared" ca="1" si="12"/>
        <v>44327</v>
      </c>
      <c r="V93" s="30" t="str">
        <f t="shared" si="13"/>
        <v>Cancel remainder of term</v>
      </c>
      <c r="W93" s="30" t="s">
        <v>461</v>
      </c>
      <c r="X93" s="30"/>
      <c r="Y93" s="30" t="s">
        <v>497</v>
      </c>
      <c r="Z93" s="30">
        <v>123456790</v>
      </c>
      <c r="AA93" s="42">
        <f t="shared" ca="1" si="14"/>
        <v>43959</v>
      </c>
      <c r="AB93" s="42">
        <f t="shared" ca="1" si="15"/>
        <v>43960</v>
      </c>
      <c r="AC93" s="30">
        <v>2000</v>
      </c>
      <c r="AD93" s="30">
        <v>100</v>
      </c>
      <c r="AE93" s="30">
        <v>100</v>
      </c>
      <c r="AF93" s="98" t="s">
        <v>596</v>
      </c>
      <c r="AG93" s="98" t="s">
        <v>595</v>
      </c>
      <c r="AH93" s="99">
        <f ca="1">searchValues!E99</f>
        <v>44326</v>
      </c>
      <c r="AI93" s="99">
        <f ca="1">searchValues!E99</f>
        <v>44326</v>
      </c>
      <c r="AJ93" s="98" t="s">
        <v>173</v>
      </c>
      <c r="AK93" s="98" t="s">
        <v>135</v>
      </c>
      <c r="AL93" s="98" t="s">
        <v>135</v>
      </c>
      <c r="AM93" s="98" t="s">
        <v>608</v>
      </c>
      <c r="AN93" s="98" t="s">
        <v>609</v>
      </c>
      <c r="AO93" s="98" t="s">
        <v>174</v>
      </c>
      <c r="AP93" s="98" t="s">
        <v>175</v>
      </c>
      <c r="AQ93" s="98" t="s">
        <v>176</v>
      </c>
      <c r="AR93" s="4"/>
      <c r="AS93" s="4"/>
      <c r="AT93" s="4" t="s">
        <v>446</v>
      </c>
      <c r="AU93" s="4" t="s">
        <v>448</v>
      </c>
      <c r="AV93" s="4" t="s">
        <v>167</v>
      </c>
      <c r="AW93" s="4" t="s">
        <v>166</v>
      </c>
    </row>
    <row r="94" spans="1:49" x14ac:dyDescent="0.25">
      <c r="A94" s="4" t="s">
        <v>708</v>
      </c>
      <c r="B94" s="19" t="s">
        <v>168</v>
      </c>
      <c r="C94" s="40" t="s">
        <v>474</v>
      </c>
      <c r="D94" s="40" t="s">
        <v>489</v>
      </c>
      <c r="E94" s="40" t="s">
        <v>132</v>
      </c>
      <c r="F94" s="40" t="s">
        <v>455</v>
      </c>
      <c r="G94" s="40" t="s">
        <v>458</v>
      </c>
      <c r="H94" s="40" t="s">
        <v>461</v>
      </c>
      <c r="I94" s="41">
        <f t="shared" ca="1" si="8"/>
        <v>44326</v>
      </c>
      <c r="J94" s="41">
        <f t="shared" ca="1" si="9"/>
        <v>44326</v>
      </c>
      <c r="K94" s="40" t="s">
        <v>462</v>
      </c>
      <c r="L94" s="40"/>
      <c r="M94" s="40" t="s">
        <v>463</v>
      </c>
      <c r="N94" s="40"/>
      <c r="O94" s="40" t="s">
        <v>464</v>
      </c>
      <c r="P94" s="30" t="s">
        <v>475</v>
      </c>
      <c r="Q94" s="30" t="s">
        <v>476</v>
      </c>
      <c r="R94" s="30" t="s">
        <v>480</v>
      </c>
      <c r="S94" s="42">
        <f t="shared" ca="1" si="10"/>
        <v>44327</v>
      </c>
      <c r="T94" s="30" t="str">
        <f t="shared" si="11"/>
        <v>New Conitgency Title Created By Automation</v>
      </c>
      <c r="U94" s="42">
        <f t="shared" ca="1" si="12"/>
        <v>44327</v>
      </c>
      <c r="V94" s="30" t="str">
        <f t="shared" si="13"/>
        <v>Change policy retroactively</v>
      </c>
      <c r="W94" s="30" t="s">
        <v>461</v>
      </c>
      <c r="X94" s="30"/>
      <c r="Y94" s="30" t="s">
        <v>497</v>
      </c>
      <c r="Z94" s="30">
        <v>123456790</v>
      </c>
      <c r="AA94" s="42">
        <f t="shared" ca="1" si="14"/>
        <v>43959</v>
      </c>
      <c r="AB94" s="42">
        <f t="shared" ca="1" si="15"/>
        <v>43960</v>
      </c>
      <c r="AC94" s="30">
        <v>2000</v>
      </c>
      <c r="AD94" s="30">
        <v>100</v>
      </c>
      <c r="AE94" s="30">
        <v>100</v>
      </c>
      <c r="AF94" s="98" t="s">
        <v>596</v>
      </c>
      <c r="AG94" s="98" t="s">
        <v>595</v>
      </c>
      <c r="AH94" s="99">
        <f ca="1">searchValues!E100</f>
        <v>44326</v>
      </c>
      <c r="AI94" s="99">
        <f ca="1">searchValues!E100</f>
        <v>44326</v>
      </c>
      <c r="AJ94" s="98" t="s">
        <v>173</v>
      </c>
      <c r="AK94" s="98" t="s">
        <v>135</v>
      </c>
      <c r="AL94" s="98" t="s">
        <v>135</v>
      </c>
      <c r="AM94" s="98" t="s">
        <v>608</v>
      </c>
      <c r="AN94" s="98" t="s">
        <v>609</v>
      </c>
      <c r="AO94" s="98" t="s">
        <v>174</v>
      </c>
      <c r="AP94" s="98" t="s">
        <v>175</v>
      </c>
      <c r="AQ94" s="98" t="s">
        <v>176</v>
      </c>
      <c r="AR94" s="4"/>
      <c r="AS94" s="4"/>
      <c r="AT94" s="4" t="s">
        <v>446</v>
      </c>
      <c r="AU94" s="4" t="s">
        <v>448</v>
      </c>
      <c r="AV94" s="4" t="s">
        <v>167</v>
      </c>
      <c r="AW94" s="4" t="s">
        <v>166</v>
      </c>
    </row>
    <row r="95" spans="1:49" x14ac:dyDescent="0.25">
      <c r="A95" s="4" t="s">
        <v>709</v>
      </c>
      <c r="B95" s="19" t="s">
        <v>168</v>
      </c>
      <c r="C95" s="40" t="s">
        <v>474</v>
      </c>
      <c r="D95" s="40" t="s">
        <v>489</v>
      </c>
      <c r="E95" s="40" t="s">
        <v>132</v>
      </c>
      <c r="F95" s="40" t="s">
        <v>455</v>
      </c>
      <c r="G95" s="40" t="s">
        <v>459</v>
      </c>
      <c r="H95" s="40" t="s">
        <v>461</v>
      </c>
      <c r="I95" s="41">
        <f t="shared" ca="1" si="8"/>
        <v>44326</v>
      </c>
      <c r="J95" s="41">
        <f t="shared" ca="1" si="9"/>
        <v>44326</v>
      </c>
      <c r="K95" s="40" t="s">
        <v>462</v>
      </c>
      <c r="L95" s="40"/>
      <c r="M95" s="40" t="s">
        <v>463</v>
      </c>
      <c r="N95" s="40"/>
      <c r="O95" s="40" t="s">
        <v>464</v>
      </c>
      <c r="P95" s="30" t="s">
        <v>475</v>
      </c>
      <c r="Q95" s="30" t="s">
        <v>476</v>
      </c>
      <c r="R95" s="30" t="s">
        <v>481</v>
      </c>
      <c r="S95" s="42">
        <f t="shared" ca="1" si="10"/>
        <v>44327</v>
      </c>
      <c r="T95" s="30" t="str">
        <f t="shared" si="11"/>
        <v>New Conitgency Title Created By Automation</v>
      </c>
      <c r="U95" s="42">
        <f t="shared" ca="1" si="12"/>
        <v>44327</v>
      </c>
      <c r="V95" s="30" t="str">
        <f t="shared" si="13"/>
        <v>Change policy for remainder of term</v>
      </c>
      <c r="W95" s="30" t="s">
        <v>461</v>
      </c>
      <c r="X95" s="30"/>
      <c r="Y95" s="30" t="s">
        <v>497</v>
      </c>
      <c r="Z95" s="30">
        <v>123456790</v>
      </c>
      <c r="AA95" s="42">
        <f t="shared" ca="1" si="14"/>
        <v>43959</v>
      </c>
      <c r="AB95" s="42">
        <f t="shared" ca="1" si="15"/>
        <v>43960</v>
      </c>
      <c r="AC95" s="30">
        <v>2000</v>
      </c>
      <c r="AD95" s="30">
        <v>100</v>
      </c>
      <c r="AE95" s="30">
        <v>100</v>
      </c>
      <c r="AF95" s="98" t="s">
        <v>596</v>
      </c>
      <c r="AG95" s="98" t="s">
        <v>595</v>
      </c>
      <c r="AH95" s="99">
        <f ca="1">searchValues!E101</f>
        <v>44326</v>
      </c>
      <c r="AI95" s="99">
        <f ca="1">searchValues!E101</f>
        <v>44326</v>
      </c>
      <c r="AJ95" s="98" t="s">
        <v>173</v>
      </c>
      <c r="AK95" s="98" t="s">
        <v>135</v>
      </c>
      <c r="AL95" s="98" t="s">
        <v>135</v>
      </c>
      <c r="AM95" s="98" t="s">
        <v>608</v>
      </c>
      <c r="AN95" s="98" t="s">
        <v>609</v>
      </c>
      <c r="AO95" s="98" t="s">
        <v>174</v>
      </c>
      <c r="AP95" s="98" t="s">
        <v>175</v>
      </c>
      <c r="AQ95" s="98" t="s">
        <v>176</v>
      </c>
      <c r="AR95" s="4"/>
      <c r="AS95" s="4"/>
      <c r="AT95" s="4" t="s">
        <v>446</v>
      </c>
      <c r="AU95" s="4" t="s">
        <v>448</v>
      </c>
      <c r="AV95" s="4" t="s">
        <v>167</v>
      </c>
      <c r="AW95" s="4" t="s">
        <v>166</v>
      </c>
    </row>
    <row r="96" spans="1:49" x14ac:dyDescent="0.25">
      <c r="A96" s="4" t="s">
        <v>710</v>
      </c>
      <c r="B96" s="19" t="s">
        <v>168</v>
      </c>
      <c r="C96" s="40" t="s">
        <v>474</v>
      </c>
      <c r="D96" s="40" t="s">
        <v>489</v>
      </c>
      <c r="E96" s="40" t="s">
        <v>132</v>
      </c>
      <c r="F96" s="40" t="s">
        <v>455</v>
      </c>
      <c r="G96" s="40" t="s">
        <v>460</v>
      </c>
      <c r="H96" s="40" t="s">
        <v>461</v>
      </c>
      <c r="I96" s="41">
        <f t="shared" ca="1" si="8"/>
        <v>44326</v>
      </c>
      <c r="J96" s="41">
        <f t="shared" ca="1" si="9"/>
        <v>44326</v>
      </c>
      <c r="K96" s="40" t="s">
        <v>462</v>
      </c>
      <c r="L96" s="40"/>
      <c r="M96" s="40" t="s">
        <v>463</v>
      </c>
      <c r="N96" s="40"/>
      <c r="O96" s="40" t="s">
        <v>464</v>
      </c>
      <c r="P96" s="30" t="s">
        <v>475</v>
      </c>
      <c r="Q96" s="30" t="s">
        <v>476</v>
      </c>
      <c r="R96" s="30" t="s">
        <v>482</v>
      </c>
      <c r="S96" s="42">
        <f t="shared" ca="1" si="10"/>
        <v>44327</v>
      </c>
      <c r="T96" s="30" t="str">
        <f t="shared" si="11"/>
        <v>New Conitgency Title Created By Automation</v>
      </c>
      <c r="U96" s="42">
        <f t="shared" ca="1" si="12"/>
        <v>44327</v>
      </c>
      <c r="V96" s="30" t="str">
        <f t="shared" si="13"/>
        <v>Cancel retroactively</v>
      </c>
      <c r="W96" s="30" t="s">
        <v>461</v>
      </c>
      <c r="X96" s="30"/>
      <c r="Y96" s="30" t="s">
        <v>497</v>
      </c>
      <c r="Z96" s="30">
        <v>123456790</v>
      </c>
      <c r="AA96" s="42">
        <f t="shared" ca="1" si="14"/>
        <v>43959</v>
      </c>
      <c r="AB96" s="42">
        <f t="shared" ca="1" si="15"/>
        <v>43960</v>
      </c>
      <c r="AC96" s="30">
        <v>2000</v>
      </c>
      <c r="AD96" s="30">
        <v>100</v>
      </c>
      <c r="AE96" s="30">
        <v>100</v>
      </c>
      <c r="AF96" s="98" t="s">
        <v>596</v>
      </c>
      <c r="AG96" s="98" t="s">
        <v>595</v>
      </c>
      <c r="AH96" s="99">
        <f ca="1">searchValues!E102</f>
        <v>44326</v>
      </c>
      <c r="AI96" s="99">
        <f ca="1">searchValues!E102</f>
        <v>44326</v>
      </c>
      <c r="AJ96" s="98" t="s">
        <v>173</v>
      </c>
      <c r="AK96" s="98" t="s">
        <v>135</v>
      </c>
      <c r="AL96" s="98" t="s">
        <v>135</v>
      </c>
      <c r="AM96" s="98" t="s">
        <v>608</v>
      </c>
      <c r="AN96" s="98" t="s">
        <v>609</v>
      </c>
      <c r="AO96" s="98" t="s">
        <v>174</v>
      </c>
      <c r="AP96" s="98" t="s">
        <v>175</v>
      </c>
      <c r="AQ96" s="98" t="s">
        <v>176</v>
      </c>
      <c r="AR96" s="4"/>
      <c r="AS96" s="4"/>
      <c r="AT96" s="4" t="s">
        <v>446</v>
      </c>
      <c r="AU96" s="4" t="s">
        <v>448</v>
      </c>
      <c r="AV96" s="4" t="s">
        <v>167</v>
      </c>
      <c r="AW96" s="4" t="s">
        <v>166</v>
      </c>
    </row>
    <row r="97" spans="1:49" x14ac:dyDescent="0.25">
      <c r="A97" s="4" t="s">
        <v>711</v>
      </c>
      <c r="B97" s="19" t="s">
        <v>168</v>
      </c>
      <c r="C97" s="40" t="s">
        <v>474</v>
      </c>
      <c r="D97" s="40" t="s">
        <v>489</v>
      </c>
      <c r="E97" s="40" t="s">
        <v>132</v>
      </c>
      <c r="F97" s="40" t="s">
        <v>455</v>
      </c>
      <c r="G97" s="40" t="s">
        <v>456</v>
      </c>
      <c r="H97" s="40" t="s">
        <v>461</v>
      </c>
      <c r="I97" s="41">
        <f t="shared" ca="1" si="8"/>
        <v>44326</v>
      </c>
      <c r="J97" s="41">
        <f t="shared" ca="1" si="9"/>
        <v>44326</v>
      </c>
      <c r="K97" s="40" t="s">
        <v>462</v>
      </c>
      <c r="L97" s="40"/>
      <c r="M97" s="40" t="s">
        <v>463</v>
      </c>
      <c r="N97" s="40"/>
      <c r="O97" s="40" t="s">
        <v>464</v>
      </c>
      <c r="P97" s="30" t="s">
        <v>475</v>
      </c>
      <c r="Q97" s="30" t="s">
        <v>476</v>
      </c>
      <c r="R97" s="30" t="s">
        <v>483</v>
      </c>
      <c r="S97" s="42">
        <f t="shared" ca="1" si="10"/>
        <v>44327</v>
      </c>
      <c r="T97" s="30" t="str">
        <f t="shared" si="11"/>
        <v>New Conitgency Title Created By Automation</v>
      </c>
      <c r="U97" s="42">
        <f t="shared" ca="1" si="12"/>
        <v>44327</v>
      </c>
      <c r="V97" s="30" t="str">
        <f t="shared" si="13"/>
        <v>Cancel remainder of term</v>
      </c>
      <c r="W97" s="30" t="s">
        <v>461</v>
      </c>
      <c r="X97" s="30"/>
      <c r="Y97" s="30" t="s">
        <v>497</v>
      </c>
      <c r="Z97" s="30">
        <v>123456790</v>
      </c>
      <c r="AA97" s="42">
        <f t="shared" ca="1" si="14"/>
        <v>43959</v>
      </c>
      <c r="AB97" s="42">
        <f t="shared" ca="1" si="15"/>
        <v>43960</v>
      </c>
      <c r="AC97" s="30">
        <v>2000</v>
      </c>
      <c r="AD97" s="30">
        <v>100</v>
      </c>
      <c r="AE97" s="30">
        <v>100</v>
      </c>
      <c r="AF97" s="98" t="s">
        <v>596</v>
      </c>
      <c r="AG97" s="98" t="s">
        <v>595</v>
      </c>
      <c r="AH97" s="99">
        <f ca="1">searchValues!E103</f>
        <v>44326</v>
      </c>
      <c r="AI97" s="99">
        <f ca="1">searchValues!E103</f>
        <v>44326</v>
      </c>
      <c r="AJ97" s="98" t="s">
        <v>173</v>
      </c>
      <c r="AK97" s="98" t="s">
        <v>135</v>
      </c>
      <c r="AL97" s="98" t="s">
        <v>135</v>
      </c>
      <c r="AM97" s="98" t="s">
        <v>608</v>
      </c>
      <c r="AN97" s="98" t="s">
        <v>609</v>
      </c>
      <c r="AO97" s="98" t="s">
        <v>174</v>
      </c>
      <c r="AP97" s="98" t="s">
        <v>175</v>
      </c>
      <c r="AQ97" s="98" t="s">
        <v>176</v>
      </c>
      <c r="AR97" s="4"/>
      <c r="AS97" s="4"/>
      <c r="AT97" s="4" t="s">
        <v>446</v>
      </c>
      <c r="AU97" s="4" t="s">
        <v>448</v>
      </c>
      <c r="AV97" s="4" t="s">
        <v>167</v>
      </c>
      <c r="AW97" s="4" t="s">
        <v>166</v>
      </c>
    </row>
    <row r="98" spans="1:49" x14ac:dyDescent="0.25">
      <c r="A98" s="4" t="s">
        <v>712</v>
      </c>
      <c r="B98" s="19" t="s">
        <v>168</v>
      </c>
      <c r="C98" s="40" t="s">
        <v>474</v>
      </c>
      <c r="D98" s="40" t="s">
        <v>489</v>
      </c>
      <c r="E98" s="40" t="s">
        <v>132</v>
      </c>
      <c r="F98" s="40" t="s">
        <v>455</v>
      </c>
      <c r="G98" s="40" t="s">
        <v>457</v>
      </c>
      <c r="H98" s="40" t="s">
        <v>461</v>
      </c>
      <c r="I98" s="41">
        <f t="shared" ca="1" si="8"/>
        <v>44326</v>
      </c>
      <c r="J98" s="41">
        <f t="shared" ca="1" si="9"/>
        <v>44326</v>
      </c>
      <c r="K98" s="40" t="s">
        <v>462</v>
      </c>
      <c r="L98" s="40"/>
      <c r="M98" s="40" t="s">
        <v>463</v>
      </c>
      <c r="N98" s="40"/>
      <c r="O98" s="40" t="s">
        <v>464</v>
      </c>
      <c r="P98" s="30" t="s">
        <v>475</v>
      </c>
      <c r="Q98" s="30" t="s">
        <v>476</v>
      </c>
      <c r="R98" s="30" t="s">
        <v>480</v>
      </c>
      <c r="S98" s="42">
        <f t="shared" ca="1" si="10"/>
        <v>44327</v>
      </c>
      <c r="T98" s="30" t="str">
        <f t="shared" si="11"/>
        <v>New Conitgency Title Created By Automation</v>
      </c>
      <c r="U98" s="42">
        <f t="shared" ca="1" si="12"/>
        <v>44327</v>
      </c>
      <c r="V98" s="30" t="str">
        <f t="shared" si="13"/>
        <v>Change policy retroactively</v>
      </c>
      <c r="W98" s="30" t="s">
        <v>461</v>
      </c>
      <c r="X98" s="30"/>
      <c r="Y98" s="30" t="s">
        <v>497</v>
      </c>
      <c r="Z98" s="30">
        <v>123456790</v>
      </c>
      <c r="AA98" s="42">
        <f t="shared" ca="1" si="14"/>
        <v>43959</v>
      </c>
      <c r="AB98" s="42">
        <f t="shared" ca="1" si="15"/>
        <v>43960</v>
      </c>
      <c r="AC98" s="30">
        <v>2000</v>
      </c>
      <c r="AD98" s="30">
        <v>100</v>
      </c>
      <c r="AE98" s="30">
        <v>100</v>
      </c>
      <c r="AF98" s="98" t="s">
        <v>596</v>
      </c>
      <c r="AG98" s="98" t="s">
        <v>595</v>
      </c>
      <c r="AH98" s="99">
        <f ca="1">searchValues!E104</f>
        <v>44326</v>
      </c>
      <c r="AI98" s="99">
        <f ca="1">searchValues!E104</f>
        <v>44326</v>
      </c>
      <c r="AJ98" s="98" t="s">
        <v>173</v>
      </c>
      <c r="AK98" s="98" t="s">
        <v>135</v>
      </c>
      <c r="AL98" s="98" t="s">
        <v>135</v>
      </c>
      <c r="AM98" s="98" t="s">
        <v>608</v>
      </c>
      <c r="AN98" s="98" t="s">
        <v>609</v>
      </c>
      <c r="AO98" s="98" t="s">
        <v>174</v>
      </c>
      <c r="AP98" s="98" t="s">
        <v>175</v>
      </c>
      <c r="AQ98" s="98" t="s">
        <v>176</v>
      </c>
      <c r="AR98" s="4"/>
      <c r="AS98" s="4"/>
      <c r="AT98" s="4" t="s">
        <v>446</v>
      </c>
      <c r="AU98" s="4" t="s">
        <v>448</v>
      </c>
      <c r="AV98" s="4" t="s">
        <v>167</v>
      </c>
      <c r="AW98" s="4" t="s">
        <v>166</v>
      </c>
    </row>
    <row r="99" spans="1:49" x14ac:dyDescent="0.25">
      <c r="A99" s="4" t="s">
        <v>713</v>
      </c>
      <c r="B99" s="19" t="s">
        <v>168</v>
      </c>
      <c r="C99" s="40" t="s">
        <v>474</v>
      </c>
      <c r="D99" s="40" t="s">
        <v>489</v>
      </c>
      <c r="E99" s="40" t="s">
        <v>132</v>
      </c>
      <c r="F99" s="40" t="s">
        <v>455</v>
      </c>
      <c r="G99" s="40" t="s">
        <v>458</v>
      </c>
      <c r="H99" s="40" t="s">
        <v>461</v>
      </c>
      <c r="I99" s="41">
        <f t="shared" ca="1" si="8"/>
        <v>44326</v>
      </c>
      <c r="J99" s="41">
        <f t="shared" ca="1" si="9"/>
        <v>44326</v>
      </c>
      <c r="K99" s="40" t="s">
        <v>462</v>
      </c>
      <c r="L99" s="40"/>
      <c r="M99" s="40" t="s">
        <v>463</v>
      </c>
      <c r="N99" s="40"/>
      <c r="O99" s="40" t="s">
        <v>464</v>
      </c>
      <c r="P99" s="30" t="s">
        <v>475</v>
      </c>
      <c r="Q99" s="30" t="s">
        <v>476</v>
      </c>
      <c r="R99" s="30" t="s">
        <v>481</v>
      </c>
      <c r="S99" s="42">
        <f t="shared" ca="1" si="10"/>
        <v>44327</v>
      </c>
      <c r="T99" s="30" t="str">
        <f t="shared" si="11"/>
        <v>New Conitgency Title Created By Automation</v>
      </c>
      <c r="U99" s="42">
        <f t="shared" ca="1" si="12"/>
        <v>44327</v>
      </c>
      <c r="V99" s="30" t="str">
        <f t="shared" si="13"/>
        <v>Change policy for remainder of term</v>
      </c>
      <c r="W99" s="30" t="s">
        <v>461</v>
      </c>
      <c r="X99" s="30"/>
      <c r="Y99" s="30" t="s">
        <v>497</v>
      </c>
      <c r="Z99" s="30">
        <v>123456790</v>
      </c>
      <c r="AA99" s="42">
        <f t="shared" ca="1" si="14"/>
        <v>43959</v>
      </c>
      <c r="AB99" s="42">
        <f t="shared" ca="1" si="15"/>
        <v>43960</v>
      </c>
      <c r="AC99" s="30">
        <v>2000</v>
      </c>
      <c r="AD99" s="30">
        <v>100</v>
      </c>
      <c r="AE99" s="30">
        <v>100</v>
      </c>
      <c r="AF99" s="98" t="s">
        <v>596</v>
      </c>
      <c r="AG99" s="98" t="s">
        <v>595</v>
      </c>
      <c r="AH99" s="99">
        <f ca="1">searchValues!E105</f>
        <v>44326</v>
      </c>
      <c r="AI99" s="99">
        <f ca="1">searchValues!E105</f>
        <v>44326</v>
      </c>
      <c r="AJ99" s="98" t="s">
        <v>173</v>
      </c>
      <c r="AK99" s="98" t="s">
        <v>135</v>
      </c>
      <c r="AL99" s="98" t="s">
        <v>135</v>
      </c>
      <c r="AM99" s="98" t="s">
        <v>608</v>
      </c>
      <c r="AN99" s="98" t="s">
        <v>609</v>
      </c>
      <c r="AO99" s="98" t="s">
        <v>174</v>
      </c>
      <c r="AP99" s="98" t="s">
        <v>175</v>
      </c>
      <c r="AQ99" s="98" t="s">
        <v>176</v>
      </c>
      <c r="AR99" s="4"/>
      <c r="AS99" s="4"/>
      <c r="AT99" s="4" t="s">
        <v>446</v>
      </c>
      <c r="AU99" s="4" t="s">
        <v>448</v>
      </c>
      <c r="AV99" s="4" t="s">
        <v>167</v>
      </c>
      <c r="AW99" s="4" t="s">
        <v>166</v>
      </c>
    </row>
    <row r="100" spans="1:49" x14ac:dyDescent="0.25">
      <c r="A100" s="4" t="s">
        <v>714</v>
      </c>
      <c r="B100" s="19" t="s">
        <v>168</v>
      </c>
      <c r="C100" s="40" t="s">
        <v>474</v>
      </c>
      <c r="D100" s="40" t="s">
        <v>489</v>
      </c>
      <c r="E100" s="40" t="s">
        <v>132</v>
      </c>
      <c r="F100" s="40" t="s">
        <v>455</v>
      </c>
      <c r="G100" s="40" t="s">
        <v>459</v>
      </c>
      <c r="H100" s="40" t="s">
        <v>461</v>
      </c>
      <c r="I100" s="41">
        <f t="shared" ca="1" si="8"/>
        <v>44326</v>
      </c>
      <c r="J100" s="41">
        <f t="shared" ca="1" si="9"/>
        <v>44326</v>
      </c>
      <c r="K100" s="40" t="s">
        <v>462</v>
      </c>
      <c r="L100" s="40"/>
      <c r="M100" s="40" t="s">
        <v>463</v>
      </c>
      <c r="N100" s="40"/>
      <c r="O100" s="40" t="s">
        <v>464</v>
      </c>
      <c r="P100" s="30" t="s">
        <v>475</v>
      </c>
      <c r="Q100" s="30" t="s">
        <v>476</v>
      </c>
      <c r="R100" s="30" t="s">
        <v>482</v>
      </c>
      <c r="S100" s="42">
        <f t="shared" ca="1" si="10"/>
        <v>44327</v>
      </c>
      <c r="T100" s="30" t="str">
        <f t="shared" si="11"/>
        <v>New Conitgency Title Created By Automation</v>
      </c>
      <c r="U100" s="42">
        <f t="shared" ca="1" si="12"/>
        <v>44327</v>
      </c>
      <c r="V100" s="30" t="str">
        <f t="shared" si="13"/>
        <v>Cancel retroactively</v>
      </c>
      <c r="W100" s="30" t="s">
        <v>461</v>
      </c>
      <c r="X100" s="30"/>
      <c r="Y100" s="30" t="s">
        <v>497</v>
      </c>
      <c r="Z100" s="30">
        <v>123456790</v>
      </c>
      <c r="AA100" s="42">
        <f t="shared" ca="1" si="14"/>
        <v>43959</v>
      </c>
      <c r="AB100" s="42">
        <f t="shared" ca="1" si="15"/>
        <v>43960</v>
      </c>
      <c r="AC100" s="30">
        <v>2000</v>
      </c>
      <c r="AD100" s="30">
        <v>100</v>
      </c>
      <c r="AE100" s="30">
        <v>100</v>
      </c>
      <c r="AF100" s="98" t="s">
        <v>596</v>
      </c>
      <c r="AG100" s="98" t="s">
        <v>595</v>
      </c>
      <c r="AH100" s="99">
        <f ca="1">searchValues!E106</f>
        <v>44326</v>
      </c>
      <c r="AI100" s="99">
        <f ca="1">searchValues!E106</f>
        <v>44326</v>
      </c>
      <c r="AJ100" s="98" t="s">
        <v>173</v>
      </c>
      <c r="AK100" s="98" t="s">
        <v>135</v>
      </c>
      <c r="AL100" s="98" t="s">
        <v>135</v>
      </c>
      <c r="AM100" s="98" t="s">
        <v>608</v>
      </c>
      <c r="AN100" s="98" t="s">
        <v>609</v>
      </c>
      <c r="AO100" s="98" t="s">
        <v>174</v>
      </c>
      <c r="AP100" s="98" t="s">
        <v>175</v>
      </c>
      <c r="AQ100" s="98" t="s">
        <v>176</v>
      </c>
      <c r="AR100" s="4"/>
      <c r="AS100" s="4"/>
      <c r="AT100" s="4" t="s">
        <v>446</v>
      </c>
      <c r="AU100" s="4" t="s">
        <v>448</v>
      </c>
      <c r="AV100" s="4" t="s">
        <v>167</v>
      </c>
      <c r="AW100" s="4" t="s">
        <v>166</v>
      </c>
    </row>
    <row r="101" spans="1:49" x14ac:dyDescent="0.25">
      <c r="A101" s="4" t="s">
        <v>715</v>
      </c>
      <c r="B101" s="19" t="s">
        <v>168</v>
      </c>
      <c r="C101" s="40" t="s">
        <v>474</v>
      </c>
      <c r="D101" s="40" t="s">
        <v>489</v>
      </c>
      <c r="E101" s="40" t="s">
        <v>132</v>
      </c>
      <c r="F101" s="40" t="s">
        <v>455</v>
      </c>
      <c r="G101" s="40" t="s">
        <v>460</v>
      </c>
      <c r="H101" s="40" t="s">
        <v>461</v>
      </c>
      <c r="I101" s="41">
        <f t="shared" ca="1" si="8"/>
        <v>44326</v>
      </c>
      <c r="J101" s="41">
        <f t="shared" ca="1" si="9"/>
        <v>44326</v>
      </c>
      <c r="K101" s="40" t="s">
        <v>462</v>
      </c>
      <c r="L101" s="40"/>
      <c r="M101" s="40" t="s">
        <v>463</v>
      </c>
      <c r="N101" s="40"/>
      <c r="O101" s="40" t="s">
        <v>464</v>
      </c>
      <c r="P101" s="30" t="s">
        <v>475</v>
      </c>
      <c r="Q101" s="30" t="s">
        <v>476</v>
      </c>
      <c r="R101" s="30" t="s">
        <v>483</v>
      </c>
      <c r="S101" s="42">
        <f t="shared" ca="1" si="10"/>
        <v>44327</v>
      </c>
      <c r="T101" s="30" t="str">
        <f t="shared" si="11"/>
        <v>New Conitgency Title Created By Automation</v>
      </c>
      <c r="U101" s="42">
        <f t="shared" ca="1" si="12"/>
        <v>44327</v>
      </c>
      <c r="V101" s="30" t="str">
        <f t="shared" si="13"/>
        <v>Cancel remainder of term</v>
      </c>
      <c r="W101" s="30" t="s">
        <v>461</v>
      </c>
      <c r="X101" s="30"/>
      <c r="Y101" s="30" t="s">
        <v>497</v>
      </c>
      <c r="Z101" s="30">
        <v>123456790</v>
      </c>
      <c r="AA101" s="42">
        <f t="shared" ca="1" si="14"/>
        <v>43959</v>
      </c>
      <c r="AB101" s="42">
        <f t="shared" ca="1" si="15"/>
        <v>43960</v>
      </c>
      <c r="AC101" s="30">
        <v>2000</v>
      </c>
      <c r="AD101" s="30">
        <v>100</v>
      </c>
      <c r="AE101" s="30">
        <v>100</v>
      </c>
      <c r="AF101" s="98" t="s">
        <v>596</v>
      </c>
      <c r="AG101" s="98" t="s">
        <v>595</v>
      </c>
      <c r="AH101" s="99">
        <f ca="1">searchValues!E107</f>
        <v>44326</v>
      </c>
      <c r="AI101" s="99">
        <f ca="1">searchValues!E107</f>
        <v>44326</v>
      </c>
      <c r="AJ101" s="98" t="s">
        <v>173</v>
      </c>
      <c r="AK101" s="98" t="s">
        <v>135</v>
      </c>
      <c r="AL101" s="98" t="s">
        <v>135</v>
      </c>
      <c r="AM101" s="98" t="s">
        <v>608</v>
      </c>
      <c r="AN101" s="98" t="s">
        <v>609</v>
      </c>
      <c r="AO101" s="98" t="s">
        <v>174</v>
      </c>
      <c r="AP101" s="98" t="s">
        <v>175</v>
      </c>
      <c r="AQ101" s="98" t="s">
        <v>176</v>
      </c>
      <c r="AR101" s="4"/>
      <c r="AS101" s="4"/>
      <c r="AT101" s="4" t="s">
        <v>446</v>
      </c>
      <c r="AU101" s="4" t="s">
        <v>448</v>
      </c>
      <c r="AV101" s="4" t="s">
        <v>167</v>
      </c>
      <c r="AW101" s="4" t="s">
        <v>166</v>
      </c>
    </row>
    <row r="102" spans="1:49" x14ac:dyDescent="0.25">
      <c r="A102" s="4" t="s">
        <v>716</v>
      </c>
      <c r="B102" s="19" t="s">
        <v>168</v>
      </c>
      <c r="C102" s="40" t="s">
        <v>474</v>
      </c>
      <c r="D102" s="40" t="s">
        <v>489</v>
      </c>
      <c r="E102" s="40" t="s">
        <v>132</v>
      </c>
      <c r="F102" s="40" t="s">
        <v>455</v>
      </c>
      <c r="G102" s="40" t="s">
        <v>456</v>
      </c>
      <c r="H102" s="40" t="s">
        <v>461</v>
      </c>
      <c r="I102" s="41">
        <f t="shared" ca="1" si="8"/>
        <v>44326</v>
      </c>
      <c r="J102" s="41">
        <f t="shared" ca="1" si="9"/>
        <v>44326</v>
      </c>
      <c r="K102" s="40" t="s">
        <v>462</v>
      </c>
      <c r="L102" s="40"/>
      <c r="M102" s="40" t="s">
        <v>463</v>
      </c>
      <c r="N102" s="40"/>
      <c r="O102" s="40" t="s">
        <v>464</v>
      </c>
      <c r="P102" s="30" t="s">
        <v>475</v>
      </c>
      <c r="Q102" s="30" t="s">
        <v>476</v>
      </c>
      <c r="R102" s="30" t="s">
        <v>480</v>
      </c>
      <c r="S102" s="42">
        <f t="shared" ca="1" si="10"/>
        <v>44327</v>
      </c>
      <c r="T102" s="30" t="str">
        <f t="shared" si="11"/>
        <v>New Conitgency Title Created By Automation</v>
      </c>
      <c r="U102" s="42">
        <f t="shared" ca="1" si="12"/>
        <v>44327</v>
      </c>
      <c r="V102" s="30" t="str">
        <f t="shared" si="13"/>
        <v>Change policy retroactively</v>
      </c>
      <c r="W102" s="30" t="s">
        <v>461</v>
      </c>
      <c r="X102" s="30"/>
      <c r="Y102" s="30" t="s">
        <v>497</v>
      </c>
      <c r="Z102" s="30">
        <v>123456790</v>
      </c>
      <c r="AA102" s="42">
        <f t="shared" ca="1" si="14"/>
        <v>43959</v>
      </c>
      <c r="AB102" s="42">
        <f t="shared" ca="1" si="15"/>
        <v>43960</v>
      </c>
      <c r="AC102" s="30">
        <v>2000</v>
      </c>
      <c r="AD102" s="30">
        <v>100</v>
      </c>
      <c r="AE102" s="30">
        <v>100</v>
      </c>
      <c r="AF102" s="98" t="s">
        <v>596</v>
      </c>
      <c r="AG102" s="98" t="s">
        <v>595</v>
      </c>
      <c r="AH102" s="99">
        <f ca="1">searchValues!E108</f>
        <v>44326</v>
      </c>
      <c r="AI102" s="99">
        <f ca="1">searchValues!E108</f>
        <v>44326</v>
      </c>
      <c r="AJ102" s="98" t="s">
        <v>173</v>
      </c>
      <c r="AK102" s="98" t="s">
        <v>135</v>
      </c>
      <c r="AL102" s="98" t="s">
        <v>135</v>
      </c>
      <c r="AM102" s="98" t="s">
        <v>608</v>
      </c>
      <c r="AN102" s="98" t="s">
        <v>609</v>
      </c>
      <c r="AO102" s="98" t="s">
        <v>174</v>
      </c>
      <c r="AP102" s="98" t="s">
        <v>175</v>
      </c>
      <c r="AQ102" s="98" t="s">
        <v>176</v>
      </c>
      <c r="AR102" s="4"/>
      <c r="AS102" s="4"/>
      <c r="AT102" s="4" t="s">
        <v>446</v>
      </c>
      <c r="AU102" s="4" t="s">
        <v>448</v>
      </c>
      <c r="AV102" s="4" t="s">
        <v>167</v>
      </c>
      <c r="AW102" s="4" t="s">
        <v>166</v>
      </c>
    </row>
    <row r="103" spans="1:49" x14ac:dyDescent="0.25">
      <c r="A103" s="4" t="s">
        <v>717</v>
      </c>
      <c r="B103" s="19" t="s">
        <v>168</v>
      </c>
      <c r="C103" s="40" t="s">
        <v>474</v>
      </c>
      <c r="D103" s="40" t="s">
        <v>489</v>
      </c>
      <c r="E103" s="40" t="s">
        <v>132</v>
      </c>
      <c r="F103" s="40" t="s">
        <v>455</v>
      </c>
      <c r="G103" s="40" t="s">
        <v>457</v>
      </c>
      <c r="H103" s="40" t="s">
        <v>461</v>
      </c>
      <c r="I103" s="41">
        <f t="shared" ca="1" si="8"/>
        <v>44326</v>
      </c>
      <c r="J103" s="41">
        <f t="shared" ca="1" si="9"/>
        <v>44326</v>
      </c>
      <c r="K103" s="40" t="s">
        <v>462</v>
      </c>
      <c r="L103" s="40"/>
      <c r="M103" s="40" t="s">
        <v>463</v>
      </c>
      <c r="N103" s="40"/>
      <c r="O103" s="40" t="s">
        <v>464</v>
      </c>
      <c r="P103" s="30" t="s">
        <v>475</v>
      </c>
      <c r="Q103" s="30" t="s">
        <v>476</v>
      </c>
      <c r="R103" s="30" t="s">
        <v>481</v>
      </c>
      <c r="S103" s="42">
        <f t="shared" ca="1" si="10"/>
        <v>44327</v>
      </c>
      <c r="T103" s="30" t="str">
        <f t="shared" si="11"/>
        <v>New Conitgency Title Created By Automation</v>
      </c>
      <c r="U103" s="42">
        <f t="shared" ca="1" si="12"/>
        <v>44327</v>
      </c>
      <c r="V103" s="30" t="str">
        <f t="shared" si="13"/>
        <v>Change policy for remainder of term</v>
      </c>
      <c r="W103" s="30" t="s">
        <v>461</v>
      </c>
      <c r="X103" s="30"/>
      <c r="Y103" s="30" t="s">
        <v>497</v>
      </c>
      <c r="Z103" s="30">
        <v>123456790</v>
      </c>
      <c r="AA103" s="42">
        <f t="shared" ca="1" si="14"/>
        <v>43959</v>
      </c>
      <c r="AB103" s="42">
        <f t="shared" ca="1" si="15"/>
        <v>43960</v>
      </c>
      <c r="AC103" s="30">
        <v>2000</v>
      </c>
      <c r="AD103" s="30">
        <v>100</v>
      </c>
      <c r="AE103" s="30">
        <v>100</v>
      </c>
      <c r="AF103" s="98" t="s">
        <v>596</v>
      </c>
      <c r="AG103" s="98" t="s">
        <v>595</v>
      </c>
      <c r="AH103" s="99">
        <f ca="1">searchValues!E109</f>
        <v>44326</v>
      </c>
      <c r="AI103" s="99">
        <f ca="1">searchValues!E109</f>
        <v>44326</v>
      </c>
      <c r="AJ103" s="98" t="s">
        <v>173</v>
      </c>
      <c r="AK103" s="98" t="s">
        <v>135</v>
      </c>
      <c r="AL103" s="98" t="s">
        <v>135</v>
      </c>
      <c r="AM103" s="98" t="s">
        <v>608</v>
      </c>
      <c r="AN103" s="98" t="s">
        <v>609</v>
      </c>
      <c r="AO103" s="98" t="s">
        <v>174</v>
      </c>
      <c r="AP103" s="98" t="s">
        <v>175</v>
      </c>
      <c r="AQ103" s="98" t="s">
        <v>176</v>
      </c>
      <c r="AR103" s="4"/>
      <c r="AS103" s="4"/>
      <c r="AT103" s="4" t="s">
        <v>446</v>
      </c>
      <c r="AU103" s="4" t="s">
        <v>448</v>
      </c>
      <c r="AV103" s="4" t="s">
        <v>167</v>
      </c>
      <c r="AW103" s="4" t="s">
        <v>166</v>
      </c>
    </row>
    <row r="104" spans="1:49" x14ac:dyDescent="0.25">
      <c r="A104" s="4" t="s">
        <v>718</v>
      </c>
      <c r="B104" s="19" t="s">
        <v>168</v>
      </c>
      <c r="C104" s="40" t="s">
        <v>474</v>
      </c>
      <c r="D104" s="40" t="s">
        <v>489</v>
      </c>
      <c r="E104" s="40" t="s">
        <v>132</v>
      </c>
      <c r="F104" s="40" t="s">
        <v>455</v>
      </c>
      <c r="G104" s="40" t="s">
        <v>458</v>
      </c>
      <c r="H104" s="40" t="s">
        <v>461</v>
      </c>
      <c r="I104" s="41">
        <f t="shared" ca="1" si="8"/>
        <v>44326</v>
      </c>
      <c r="J104" s="41">
        <f t="shared" ca="1" si="9"/>
        <v>44326</v>
      </c>
      <c r="K104" s="40" t="s">
        <v>462</v>
      </c>
      <c r="L104" s="40"/>
      <c r="M104" s="40" t="s">
        <v>463</v>
      </c>
      <c r="N104" s="40"/>
      <c r="O104" s="40" t="s">
        <v>464</v>
      </c>
      <c r="P104" s="30" t="s">
        <v>475</v>
      </c>
      <c r="Q104" s="30" t="s">
        <v>476</v>
      </c>
      <c r="R104" s="30" t="s">
        <v>482</v>
      </c>
      <c r="S104" s="42">
        <f t="shared" ca="1" si="10"/>
        <v>44327</v>
      </c>
      <c r="T104" s="30" t="str">
        <f t="shared" si="11"/>
        <v>New Conitgency Title Created By Automation</v>
      </c>
      <c r="U104" s="42">
        <f t="shared" ca="1" si="12"/>
        <v>44327</v>
      </c>
      <c r="V104" s="30" t="str">
        <f t="shared" si="13"/>
        <v>Cancel retroactively</v>
      </c>
      <c r="W104" s="30" t="s">
        <v>461</v>
      </c>
      <c r="X104" s="30"/>
      <c r="Y104" s="30" t="s">
        <v>497</v>
      </c>
      <c r="Z104" s="30">
        <v>123456790</v>
      </c>
      <c r="AA104" s="42">
        <f t="shared" ca="1" si="14"/>
        <v>43959</v>
      </c>
      <c r="AB104" s="42">
        <f t="shared" ca="1" si="15"/>
        <v>43960</v>
      </c>
      <c r="AC104" s="30">
        <v>2000</v>
      </c>
      <c r="AD104" s="30">
        <v>100</v>
      </c>
      <c r="AE104" s="30">
        <v>100</v>
      </c>
      <c r="AF104" s="98" t="s">
        <v>596</v>
      </c>
      <c r="AG104" s="98" t="s">
        <v>595</v>
      </c>
      <c r="AH104" s="99">
        <f ca="1">searchValues!E110</f>
        <v>44326</v>
      </c>
      <c r="AI104" s="99">
        <f ca="1">searchValues!E110</f>
        <v>44326</v>
      </c>
      <c r="AJ104" s="98" t="s">
        <v>173</v>
      </c>
      <c r="AK104" s="98" t="s">
        <v>135</v>
      </c>
      <c r="AL104" s="98" t="s">
        <v>135</v>
      </c>
      <c r="AM104" s="98" t="s">
        <v>608</v>
      </c>
      <c r="AN104" s="98" t="s">
        <v>609</v>
      </c>
      <c r="AO104" s="98" t="s">
        <v>174</v>
      </c>
      <c r="AP104" s="98" t="s">
        <v>175</v>
      </c>
      <c r="AQ104" s="98" t="s">
        <v>176</v>
      </c>
      <c r="AR104" s="4"/>
      <c r="AS104" s="4"/>
      <c r="AT104" s="4" t="s">
        <v>446</v>
      </c>
      <c r="AU104" s="4" t="s">
        <v>448</v>
      </c>
      <c r="AV104" s="4" t="s">
        <v>167</v>
      </c>
      <c r="AW104" s="4" t="s">
        <v>166</v>
      </c>
    </row>
    <row r="105" spans="1:49" x14ac:dyDescent="0.25">
      <c r="A105" s="4" t="s">
        <v>719</v>
      </c>
      <c r="B105" s="19" t="s">
        <v>168</v>
      </c>
      <c r="C105" s="40" t="s">
        <v>474</v>
      </c>
      <c r="D105" s="40" t="s">
        <v>489</v>
      </c>
      <c r="E105" s="40" t="s">
        <v>132</v>
      </c>
      <c r="F105" s="40" t="s">
        <v>455</v>
      </c>
      <c r="G105" s="40" t="s">
        <v>459</v>
      </c>
      <c r="H105" s="40" t="s">
        <v>461</v>
      </c>
      <c r="I105" s="41">
        <f t="shared" ca="1" si="8"/>
        <v>44326</v>
      </c>
      <c r="J105" s="41">
        <f t="shared" ca="1" si="9"/>
        <v>44326</v>
      </c>
      <c r="K105" s="40" t="s">
        <v>462</v>
      </c>
      <c r="L105" s="40"/>
      <c r="M105" s="40" t="s">
        <v>463</v>
      </c>
      <c r="N105" s="40"/>
      <c r="O105" s="40" t="s">
        <v>464</v>
      </c>
      <c r="P105" s="30" t="s">
        <v>475</v>
      </c>
      <c r="Q105" s="30" t="s">
        <v>476</v>
      </c>
      <c r="R105" s="30" t="s">
        <v>483</v>
      </c>
      <c r="S105" s="42">
        <f t="shared" ca="1" si="10"/>
        <v>44327</v>
      </c>
      <c r="T105" s="30" t="str">
        <f t="shared" si="11"/>
        <v>New Conitgency Title Created By Automation</v>
      </c>
      <c r="U105" s="42">
        <f t="shared" ca="1" si="12"/>
        <v>44327</v>
      </c>
      <c r="V105" s="30" t="str">
        <f t="shared" si="13"/>
        <v>Cancel remainder of term</v>
      </c>
      <c r="W105" s="30" t="s">
        <v>461</v>
      </c>
      <c r="X105" s="30"/>
      <c r="Y105" s="30" t="s">
        <v>497</v>
      </c>
      <c r="Z105" s="30">
        <v>123456790</v>
      </c>
      <c r="AA105" s="42">
        <f t="shared" ca="1" si="14"/>
        <v>43959</v>
      </c>
      <c r="AB105" s="42">
        <f t="shared" ca="1" si="15"/>
        <v>43960</v>
      </c>
      <c r="AC105" s="30">
        <v>2000</v>
      </c>
      <c r="AD105" s="30">
        <v>100</v>
      </c>
      <c r="AE105" s="30">
        <v>100</v>
      </c>
      <c r="AF105" s="98" t="s">
        <v>596</v>
      </c>
      <c r="AG105" s="98" t="s">
        <v>595</v>
      </c>
      <c r="AH105" s="99">
        <f ca="1">searchValues!E111</f>
        <v>44326</v>
      </c>
      <c r="AI105" s="99">
        <f ca="1">searchValues!E111</f>
        <v>44326</v>
      </c>
      <c r="AJ105" s="98" t="s">
        <v>173</v>
      </c>
      <c r="AK105" s="98" t="s">
        <v>135</v>
      </c>
      <c r="AL105" s="98" t="s">
        <v>135</v>
      </c>
      <c r="AM105" s="98" t="s">
        <v>608</v>
      </c>
      <c r="AN105" s="98" t="s">
        <v>609</v>
      </c>
      <c r="AO105" s="98" t="s">
        <v>174</v>
      </c>
      <c r="AP105" s="98" t="s">
        <v>175</v>
      </c>
      <c r="AQ105" s="98" t="s">
        <v>176</v>
      </c>
      <c r="AR105" s="4"/>
      <c r="AS105" s="4"/>
      <c r="AT105" s="4" t="s">
        <v>446</v>
      </c>
      <c r="AU105" s="4" t="s">
        <v>448</v>
      </c>
      <c r="AV105" s="4" t="s">
        <v>167</v>
      </c>
      <c r="AW105" s="4" t="s">
        <v>166</v>
      </c>
    </row>
    <row r="106" spans="1:49" x14ac:dyDescent="0.25">
      <c r="A106" s="4" t="s">
        <v>720</v>
      </c>
      <c r="B106" s="19" t="s">
        <v>168</v>
      </c>
      <c r="C106" s="40" t="s">
        <v>474</v>
      </c>
      <c r="D106" s="40" t="s">
        <v>489</v>
      </c>
      <c r="E106" s="40" t="s">
        <v>132</v>
      </c>
      <c r="F106" s="40" t="s">
        <v>455</v>
      </c>
      <c r="G106" s="40" t="s">
        <v>460</v>
      </c>
      <c r="H106" s="40" t="s">
        <v>461</v>
      </c>
      <c r="I106" s="41">
        <f t="shared" ca="1" si="8"/>
        <v>44326</v>
      </c>
      <c r="J106" s="41">
        <f t="shared" ca="1" si="9"/>
        <v>44326</v>
      </c>
      <c r="K106" s="40" t="s">
        <v>462</v>
      </c>
      <c r="L106" s="40"/>
      <c r="M106" s="40" t="s">
        <v>463</v>
      </c>
      <c r="N106" s="40"/>
      <c r="O106" s="40" t="s">
        <v>464</v>
      </c>
      <c r="P106" s="30" t="s">
        <v>475</v>
      </c>
      <c r="Q106" s="30" t="s">
        <v>476</v>
      </c>
      <c r="R106" s="30" t="s">
        <v>480</v>
      </c>
      <c r="S106" s="42">
        <f t="shared" ca="1" si="10"/>
        <v>44327</v>
      </c>
      <c r="T106" s="30" t="str">
        <f t="shared" si="11"/>
        <v>New Conitgency Title Created By Automation</v>
      </c>
      <c r="U106" s="42">
        <f t="shared" ca="1" si="12"/>
        <v>44327</v>
      </c>
      <c r="V106" s="30" t="str">
        <f t="shared" si="13"/>
        <v>Change policy retroactively</v>
      </c>
      <c r="W106" s="30" t="s">
        <v>461</v>
      </c>
      <c r="X106" s="30"/>
      <c r="Y106" s="30" t="s">
        <v>497</v>
      </c>
      <c r="Z106" s="30">
        <v>123456790</v>
      </c>
      <c r="AA106" s="42">
        <f t="shared" ca="1" si="14"/>
        <v>43959</v>
      </c>
      <c r="AB106" s="42">
        <f t="shared" ca="1" si="15"/>
        <v>43960</v>
      </c>
      <c r="AC106" s="30">
        <v>2000</v>
      </c>
      <c r="AD106" s="30">
        <v>100</v>
      </c>
      <c r="AE106" s="30">
        <v>100</v>
      </c>
      <c r="AF106" s="98" t="s">
        <v>596</v>
      </c>
      <c r="AG106" s="98" t="s">
        <v>595</v>
      </c>
      <c r="AH106" s="99">
        <f ca="1">searchValues!E112</f>
        <v>44326</v>
      </c>
      <c r="AI106" s="99">
        <f ca="1">searchValues!E112</f>
        <v>44326</v>
      </c>
      <c r="AJ106" s="98" t="s">
        <v>173</v>
      </c>
      <c r="AK106" s="98" t="s">
        <v>135</v>
      </c>
      <c r="AL106" s="98" t="s">
        <v>135</v>
      </c>
      <c r="AM106" s="98" t="s">
        <v>608</v>
      </c>
      <c r="AN106" s="98" t="s">
        <v>609</v>
      </c>
      <c r="AO106" s="98" t="s">
        <v>174</v>
      </c>
      <c r="AP106" s="98" t="s">
        <v>175</v>
      </c>
      <c r="AQ106" s="98" t="s">
        <v>176</v>
      </c>
      <c r="AR106" s="4"/>
      <c r="AS106" s="4"/>
      <c r="AT106" s="4" t="s">
        <v>446</v>
      </c>
      <c r="AU106" s="4" t="s">
        <v>448</v>
      </c>
      <c r="AV106" s="4" t="s">
        <v>167</v>
      </c>
      <c r="AW106" s="4" t="s">
        <v>166</v>
      </c>
    </row>
    <row r="107" spans="1:49" x14ac:dyDescent="0.25">
      <c r="A107" s="4" t="s">
        <v>721</v>
      </c>
      <c r="B107" s="19" t="s">
        <v>168</v>
      </c>
      <c r="C107" s="40" t="s">
        <v>474</v>
      </c>
      <c r="D107" s="40" t="s">
        <v>489</v>
      </c>
      <c r="E107" s="40" t="s">
        <v>132</v>
      </c>
      <c r="F107" s="40" t="s">
        <v>455</v>
      </c>
      <c r="G107" s="40" t="s">
        <v>456</v>
      </c>
      <c r="H107" s="40" t="s">
        <v>461</v>
      </c>
      <c r="I107" s="41">
        <f t="shared" ca="1" si="8"/>
        <v>44326</v>
      </c>
      <c r="J107" s="41">
        <f t="shared" ca="1" si="9"/>
        <v>44326</v>
      </c>
      <c r="K107" s="40" t="s">
        <v>462</v>
      </c>
      <c r="L107" s="40"/>
      <c r="M107" s="40" t="s">
        <v>463</v>
      </c>
      <c r="N107" s="40"/>
      <c r="O107" s="40" t="s">
        <v>464</v>
      </c>
      <c r="P107" s="30" t="s">
        <v>475</v>
      </c>
      <c r="Q107" s="30" t="s">
        <v>476</v>
      </c>
      <c r="R107" s="30" t="s">
        <v>481</v>
      </c>
      <c r="S107" s="42">
        <f t="shared" ca="1" si="10"/>
        <v>44327</v>
      </c>
      <c r="T107" s="30" t="str">
        <f t="shared" si="11"/>
        <v>New Conitgency Title Created By Automation</v>
      </c>
      <c r="U107" s="42">
        <f t="shared" ca="1" si="12"/>
        <v>44327</v>
      </c>
      <c r="V107" s="30" t="str">
        <f t="shared" si="13"/>
        <v>Change policy for remainder of term</v>
      </c>
      <c r="W107" s="30" t="s">
        <v>461</v>
      </c>
      <c r="X107" s="30"/>
      <c r="Y107" s="30" t="s">
        <v>497</v>
      </c>
      <c r="Z107" s="30">
        <v>123456790</v>
      </c>
      <c r="AA107" s="42">
        <f t="shared" ca="1" si="14"/>
        <v>43959</v>
      </c>
      <c r="AB107" s="42">
        <f t="shared" ca="1" si="15"/>
        <v>43960</v>
      </c>
      <c r="AC107" s="30">
        <v>2000</v>
      </c>
      <c r="AD107" s="30">
        <v>100</v>
      </c>
      <c r="AE107" s="30">
        <v>100</v>
      </c>
      <c r="AF107" s="98" t="s">
        <v>596</v>
      </c>
      <c r="AG107" s="98" t="s">
        <v>595</v>
      </c>
      <c r="AH107" s="99">
        <f ca="1">searchValues!E113</f>
        <v>44326</v>
      </c>
      <c r="AI107" s="99">
        <f ca="1">searchValues!E113</f>
        <v>44326</v>
      </c>
      <c r="AJ107" s="98" t="s">
        <v>173</v>
      </c>
      <c r="AK107" s="98" t="s">
        <v>135</v>
      </c>
      <c r="AL107" s="98" t="s">
        <v>135</v>
      </c>
      <c r="AM107" s="98" t="s">
        <v>608</v>
      </c>
      <c r="AN107" s="98" t="s">
        <v>609</v>
      </c>
      <c r="AO107" s="98" t="s">
        <v>174</v>
      </c>
      <c r="AP107" s="98" t="s">
        <v>175</v>
      </c>
      <c r="AQ107" s="98" t="s">
        <v>176</v>
      </c>
      <c r="AR107" s="4"/>
      <c r="AS107" s="4"/>
      <c r="AT107" s="4" t="s">
        <v>446</v>
      </c>
      <c r="AU107" s="4" t="s">
        <v>448</v>
      </c>
      <c r="AV107" s="4" t="s">
        <v>167</v>
      </c>
      <c r="AW107" s="4" t="s">
        <v>166</v>
      </c>
    </row>
    <row r="108" spans="1:49" x14ac:dyDescent="0.25">
      <c r="A108" s="4" t="s">
        <v>722</v>
      </c>
      <c r="B108" s="19" t="s">
        <v>168</v>
      </c>
      <c r="C108" s="40" t="s">
        <v>474</v>
      </c>
      <c r="D108" s="40" t="s">
        <v>489</v>
      </c>
      <c r="E108" s="40" t="s">
        <v>132</v>
      </c>
      <c r="F108" s="40" t="s">
        <v>455</v>
      </c>
      <c r="G108" s="40" t="s">
        <v>457</v>
      </c>
      <c r="H108" s="40" t="s">
        <v>461</v>
      </c>
      <c r="I108" s="41">
        <f t="shared" ca="1" si="8"/>
        <v>44326</v>
      </c>
      <c r="J108" s="41">
        <f t="shared" ca="1" si="9"/>
        <v>44326</v>
      </c>
      <c r="K108" s="40" t="s">
        <v>462</v>
      </c>
      <c r="L108" s="40"/>
      <c r="M108" s="40" t="s">
        <v>463</v>
      </c>
      <c r="N108" s="40"/>
      <c r="O108" s="40" t="s">
        <v>464</v>
      </c>
      <c r="P108" s="30" t="s">
        <v>475</v>
      </c>
      <c r="Q108" s="30" t="s">
        <v>476</v>
      </c>
      <c r="R108" s="30" t="s">
        <v>482</v>
      </c>
      <c r="S108" s="42">
        <f t="shared" ca="1" si="10"/>
        <v>44327</v>
      </c>
      <c r="T108" s="30" t="str">
        <f t="shared" si="11"/>
        <v>New Conitgency Title Created By Automation</v>
      </c>
      <c r="U108" s="42">
        <f t="shared" ca="1" si="12"/>
        <v>44327</v>
      </c>
      <c r="V108" s="30" t="str">
        <f t="shared" si="13"/>
        <v>Cancel retroactively</v>
      </c>
      <c r="W108" s="30" t="s">
        <v>461</v>
      </c>
      <c r="X108" s="30"/>
      <c r="Y108" s="30" t="s">
        <v>497</v>
      </c>
      <c r="Z108" s="30">
        <v>123456790</v>
      </c>
      <c r="AA108" s="42">
        <f t="shared" ca="1" si="14"/>
        <v>43959</v>
      </c>
      <c r="AB108" s="42">
        <f t="shared" ca="1" si="15"/>
        <v>43960</v>
      </c>
      <c r="AC108" s="30">
        <v>2000</v>
      </c>
      <c r="AD108" s="30">
        <v>100</v>
      </c>
      <c r="AE108" s="30">
        <v>100</v>
      </c>
      <c r="AF108" s="98" t="s">
        <v>596</v>
      </c>
      <c r="AG108" s="98" t="s">
        <v>595</v>
      </c>
      <c r="AH108" s="99">
        <f ca="1">searchValues!E114</f>
        <v>44326</v>
      </c>
      <c r="AI108" s="99">
        <f ca="1">searchValues!E114</f>
        <v>44326</v>
      </c>
      <c r="AJ108" s="98" t="s">
        <v>173</v>
      </c>
      <c r="AK108" s="98" t="s">
        <v>135</v>
      </c>
      <c r="AL108" s="98" t="s">
        <v>135</v>
      </c>
      <c r="AM108" s="98" t="s">
        <v>608</v>
      </c>
      <c r="AN108" s="98" t="s">
        <v>609</v>
      </c>
      <c r="AO108" s="98" t="s">
        <v>174</v>
      </c>
      <c r="AP108" s="98" t="s">
        <v>175</v>
      </c>
      <c r="AQ108" s="98" t="s">
        <v>176</v>
      </c>
      <c r="AR108" s="4"/>
      <c r="AS108" s="4"/>
      <c r="AT108" s="4" t="s">
        <v>446</v>
      </c>
      <c r="AU108" s="4" t="s">
        <v>448</v>
      </c>
      <c r="AV108" s="4" t="s">
        <v>167</v>
      </c>
      <c r="AW108" s="4" t="s">
        <v>166</v>
      </c>
    </row>
    <row r="109" spans="1:49" x14ac:dyDescent="0.25">
      <c r="A109" s="4" t="s">
        <v>723</v>
      </c>
      <c r="B109" s="19" t="s">
        <v>168</v>
      </c>
      <c r="C109" s="40" t="s">
        <v>474</v>
      </c>
      <c r="D109" s="40" t="s">
        <v>489</v>
      </c>
      <c r="E109" s="40" t="s">
        <v>132</v>
      </c>
      <c r="F109" s="40" t="s">
        <v>455</v>
      </c>
      <c r="G109" s="40" t="s">
        <v>458</v>
      </c>
      <c r="H109" s="40" t="s">
        <v>461</v>
      </c>
      <c r="I109" s="41">
        <f t="shared" ca="1" si="8"/>
        <v>44326</v>
      </c>
      <c r="J109" s="41">
        <f t="shared" ca="1" si="9"/>
        <v>44326</v>
      </c>
      <c r="K109" s="40" t="s">
        <v>462</v>
      </c>
      <c r="L109" s="40"/>
      <c r="M109" s="40" t="s">
        <v>463</v>
      </c>
      <c r="N109" s="40"/>
      <c r="O109" s="40" t="s">
        <v>464</v>
      </c>
      <c r="P109" s="30" t="s">
        <v>475</v>
      </c>
      <c r="Q109" s="30" t="s">
        <v>476</v>
      </c>
      <c r="R109" s="30" t="s">
        <v>483</v>
      </c>
      <c r="S109" s="42">
        <f t="shared" ca="1" si="10"/>
        <v>44327</v>
      </c>
      <c r="T109" s="30" t="str">
        <f t="shared" si="11"/>
        <v>New Conitgency Title Created By Automation</v>
      </c>
      <c r="U109" s="42">
        <f t="shared" ca="1" si="12"/>
        <v>44327</v>
      </c>
      <c r="V109" s="30" t="str">
        <f t="shared" si="13"/>
        <v>Cancel remainder of term</v>
      </c>
      <c r="W109" s="30" t="s">
        <v>461</v>
      </c>
      <c r="X109" s="30"/>
      <c r="Y109" s="30" t="s">
        <v>497</v>
      </c>
      <c r="Z109" s="30">
        <v>123456790</v>
      </c>
      <c r="AA109" s="42">
        <f t="shared" ca="1" si="14"/>
        <v>43959</v>
      </c>
      <c r="AB109" s="42">
        <f t="shared" ca="1" si="15"/>
        <v>43960</v>
      </c>
      <c r="AC109" s="30">
        <v>2000</v>
      </c>
      <c r="AD109" s="30">
        <v>100</v>
      </c>
      <c r="AE109" s="30">
        <v>100</v>
      </c>
      <c r="AF109" s="98" t="s">
        <v>596</v>
      </c>
      <c r="AG109" s="98" t="s">
        <v>595</v>
      </c>
      <c r="AH109" s="99">
        <f ca="1">searchValues!E115</f>
        <v>44326</v>
      </c>
      <c r="AI109" s="99">
        <f ca="1">searchValues!E115</f>
        <v>44326</v>
      </c>
      <c r="AJ109" s="98" t="s">
        <v>173</v>
      </c>
      <c r="AK109" s="98" t="s">
        <v>135</v>
      </c>
      <c r="AL109" s="98" t="s">
        <v>135</v>
      </c>
      <c r="AM109" s="98" t="s">
        <v>608</v>
      </c>
      <c r="AN109" s="98" t="s">
        <v>609</v>
      </c>
      <c r="AO109" s="98" t="s">
        <v>174</v>
      </c>
      <c r="AP109" s="98" t="s">
        <v>175</v>
      </c>
      <c r="AQ109" s="98" t="s">
        <v>176</v>
      </c>
      <c r="AR109" s="4"/>
      <c r="AS109" s="4"/>
      <c r="AT109" s="4" t="s">
        <v>446</v>
      </c>
      <c r="AU109" s="4" t="s">
        <v>448</v>
      </c>
      <c r="AV109" s="4" t="s">
        <v>167</v>
      </c>
      <c r="AW109" s="4" t="s">
        <v>166</v>
      </c>
    </row>
    <row r="110" spans="1:49" x14ac:dyDescent="0.25">
      <c r="A110" s="4" t="s">
        <v>724</v>
      </c>
      <c r="B110" s="19" t="s">
        <v>168</v>
      </c>
      <c r="C110" s="40" t="s">
        <v>474</v>
      </c>
      <c r="D110" s="40" t="s">
        <v>489</v>
      </c>
      <c r="E110" s="40" t="s">
        <v>132</v>
      </c>
      <c r="F110" s="40" t="s">
        <v>455</v>
      </c>
      <c r="G110" s="40" t="s">
        <v>459</v>
      </c>
      <c r="H110" s="40" t="s">
        <v>461</v>
      </c>
      <c r="I110" s="41">
        <f t="shared" ca="1" si="8"/>
        <v>44326</v>
      </c>
      <c r="J110" s="41">
        <f t="shared" ca="1" si="9"/>
        <v>44326</v>
      </c>
      <c r="K110" s="40" t="s">
        <v>462</v>
      </c>
      <c r="L110" s="40"/>
      <c r="M110" s="40" t="s">
        <v>463</v>
      </c>
      <c r="N110" s="40"/>
      <c r="O110" s="40" t="s">
        <v>464</v>
      </c>
      <c r="P110" s="30" t="s">
        <v>475</v>
      </c>
      <c r="Q110" s="30" t="s">
        <v>476</v>
      </c>
      <c r="R110" s="30" t="s">
        <v>480</v>
      </c>
      <c r="S110" s="42">
        <f t="shared" ca="1" si="10"/>
        <v>44327</v>
      </c>
      <c r="T110" s="30" t="str">
        <f t="shared" si="11"/>
        <v>New Conitgency Title Created By Automation</v>
      </c>
      <c r="U110" s="42">
        <f t="shared" ca="1" si="12"/>
        <v>44327</v>
      </c>
      <c r="V110" s="30" t="str">
        <f t="shared" si="13"/>
        <v>Change policy retroactively</v>
      </c>
      <c r="W110" s="30" t="s">
        <v>461</v>
      </c>
      <c r="X110" s="30"/>
      <c r="Y110" s="30" t="s">
        <v>497</v>
      </c>
      <c r="Z110" s="30">
        <v>123456790</v>
      </c>
      <c r="AA110" s="42">
        <f t="shared" ca="1" si="14"/>
        <v>43959</v>
      </c>
      <c r="AB110" s="42">
        <f t="shared" ca="1" si="15"/>
        <v>43960</v>
      </c>
      <c r="AC110" s="30">
        <v>2000</v>
      </c>
      <c r="AD110" s="30">
        <v>100</v>
      </c>
      <c r="AE110" s="30">
        <v>100</v>
      </c>
      <c r="AF110" s="98" t="s">
        <v>596</v>
      </c>
      <c r="AG110" s="98" t="s">
        <v>595</v>
      </c>
      <c r="AH110" s="99">
        <f ca="1">searchValues!E116</f>
        <v>44326</v>
      </c>
      <c r="AI110" s="99">
        <f ca="1">searchValues!E116</f>
        <v>44326</v>
      </c>
      <c r="AJ110" s="98" t="s">
        <v>173</v>
      </c>
      <c r="AK110" s="98" t="s">
        <v>135</v>
      </c>
      <c r="AL110" s="98" t="s">
        <v>135</v>
      </c>
      <c r="AM110" s="98" t="s">
        <v>608</v>
      </c>
      <c r="AN110" s="98" t="s">
        <v>609</v>
      </c>
      <c r="AO110" s="98" t="s">
        <v>174</v>
      </c>
      <c r="AP110" s="98" t="s">
        <v>175</v>
      </c>
      <c r="AQ110" s="98" t="s">
        <v>176</v>
      </c>
      <c r="AR110" s="4"/>
      <c r="AS110" s="4"/>
      <c r="AT110" s="4" t="s">
        <v>446</v>
      </c>
      <c r="AU110" s="4" t="s">
        <v>448</v>
      </c>
      <c r="AV110" s="4" t="s">
        <v>167</v>
      </c>
      <c r="AW110" s="4" t="s">
        <v>166</v>
      </c>
    </row>
    <row r="111" spans="1:49" x14ac:dyDescent="0.25">
      <c r="A111" s="4" t="s">
        <v>725</v>
      </c>
      <c r="B111" s="19" t="s">
        <v>168</v>
      </c>
      <c r="C111" s="40" t="s">
        <v>474</v>
      </c>
      <c r="D111" s="40" t="s">
        <v>489</v>
      </c>
      <c r="E111" s="40" t="s">
        <v>132</v>
      </c>
      <c r="F111" s="40" t="s">
        <v>455</v>
      </c>
      <c r="G111" s="40" t="s">
        <v>460</v>
      </c>
      <c r="H111" s="40" t="s">
        <v>461</v>
      </c>
      <c r="I111" s="41">
        <f t="shared" ca="1" si="8"/>
        <v>44326</v>
      </c>
      <c r="J111" s="41">
        <f t="shared" ca="1" si="9"/>
        <v>44326</v>
      </c>
      <c r="K111" s="40" t="s">
        <v>462</v>
      </c>
      <c r="L111" s="40"/>
      <c r="M111" s="40" t="s">
        <v>463</v>
      </c>
      <c r="N111" s="40"/>
      <c r="O111" s="40" t="s">
        <v>464</v>
      </c>
      <c r="P111" s="30" t="s">
        <v>475</v>
      </c>
      <c r="Q111" s="30" t="s">
        <v>476</v>
      </c>
      <c r="R111" s="30" t="s">
        <v>481</v>
      </c>
      <c r="S111" s="42">
        <f t="shared" ca="1" si="10"/>
        <v>44327</v>
      </c>
      <c r="T111" s="30" t="str">
        <f t="shared" si="11"/>
        <v>New Conitgency Title Created By Automation</v>
      </c>
      <c r="U111" s="42">
        <f t="shared" ca="1" si="12"/>
        <v>44327</v>
      </c>
      <c r="V111" s="30" t="str">
        <f t="shared" si="13"/>
        <v>Change policy for remainder of term</v>
      </c>
      <c r="W111" s="30" t="s">
        <v>461</v>
      </c>
      <c r="X111" s="30"/>
      <c r="Y111" s="30" t="s">
        <v>497</v>
      </c>
      <c r="Z111" s="30">
        <v>123456790</v>
      </c>
      <c r="AA111" s="42">
        <f t="shared" ca="1" si="14"/>
        <v>43959</v>
      </c>
      <c r="AB111" s="42">
        <f t="shared" ca="1" si="15"/>
        <v>43960</v>
      </c>
      <c r="AC111" s="30">
        <v>2000</v>
      </c>
      <c r="AD111" s="30">
        <v>100</v>
      </c>
      <c r="AE111" s="30">
        <v>100</v>
      </c>
      <c r="AF111" s="98" t="s">
        <v>596</v>
      </c>
      <c r="AG111" s="98" t="s">
        <v>595</v>
      </c>
      <c r="AH111" s="99">
        <f ca="1">searchValues!E117</f>
        <v>44326</v>
      </c>
      <c r="AI111" s="99">
        <f ca="1">searchValues!E117</f>
        <v>44326</v>
      </c>
      <c r="AJ111" s="98" t="s">
        <v>173</v>
      </c>
      <c r="AK111" s="98" t="s">
        <v>135</v>
      </c>
      <c r="AL111" s="98" t="s">
        <v>135</v>
      </c>
      <c r="AM111" s="98" t="s">
        <v>608</v>
      </c>
      <c r="AN111" s="98" t="s">
        <v>609</v>
      </c>
      <c r="AO111" s="98" t="s">
        <v>174</v>
      </c>
      <c r="AP111" s="98" t="s">
        <v>175</v>
      </c>
      <c r="AQ111" s="98" t="s">
        <v>176</v>
      </c>
      <c r="AR111" s="4"/>
      <c r="AS111" s="4"/>
      <c r="AT111" s="4" t="s">
        <v>446</v>
      </c>
      <c r="AU111" s="4" t="s">
        <v>448</v>
      </c>
      <c r="AV111" s="4" t="s">
        <v>167</v>
      </c>
      <c r="AW111" s="4" t="s">
        <v>166</v>
      </c>
    </row>
    <row r="112" spans="1:49" x14ac:dyDescent="0.25">
      <c r="A112" s="4" t="s">
        <v>726</v>
      </c>
      <c r="B112" s="19" t="s">
        <v>168</v>
      </c>
      <c r="C112" s="40" t="s">
        <v>474</v>
      </c>
      <c r="D112" s="40" t="s">
        <v>489</v>
      </c>
      <c r="E112" s="40" t="s">
        <v>132</v>
      </c>
      <c r="F112" s="40" t="s">
        <v>455</v>
      </c>
      <c r="G112" s="40" t="s">
        <v>456</v>
      </c>
      <c r="H112" s="40" t="s">
        <v>461</v>
      </c>
      <c r="I112" s="41">
        <f t="shared" ca="1" si="8"/>
        <v>44326</v>
      </c>
      <c r="J112" s="41">
        <f t="shared" ca="1" si="9"/>
        <v>44326</v>
      </c>
      <c r="K112" s="40" t="s">
        <v>462</v>
      </c>
      <c r="L112" s="40"/>
      <c r="M112" s="40" t="s">
        <v>463</v>
      </c>
      <c r="N112" s="40"/>
      <c r="O112" s="40" t="s">
        <v>464</v>
      </c>
      <c r="P112" s="30" t="s">
        <v>475</v>
      </c>
      <c r="Q112" s="30" t="s">
        <v>476</v>
      </c>
      <c r="R112" s="30" t="s">
        <v>482</v>
      </c>
      <c r="S112" s="42">
        <f t="shared" ca="1" si="10"/>
        <v>44327</v>
      </c>
      <c r="T112" s="30" t="str">
        <f t="shared" si="11"/>
        <v>New Conitgency Title Created By Automation</v>
      </c>
      <c r="U112" s="42">
        <f t="shared" ca="1" si="12"/>
        <v>44327</v>
      </c>
      <c r="V112" s="30" t="str">
        <f t="shared" si="13"/>
        <v>Cancel retroactively</v>
      </c>
      <c r="W112" s="30" t="s">
        <v>461</v>
      </c>
      <c r="X112" s="30"/>
      <c r="Y112" s="30" t="s">
        <v>497</v>
      </c>
      <c r="Z112" s="30">
        <v>123456790</v>
      </c>
      <c r="AA112" s="42">
        <f t="shared" ca="1" si="14"/>
        <v>43959</v>
      </c>
      <c r="AB112" s="42">
        <f t="shared" ca="1" si="15"/>
        <v>43960</v>
      </c>
      <c r="AC112" s="30">
        <v>2000</v>
      </c>
      <c r="AD112" s="30">
        <v>100</v>
      </c>
      <c r="AE112" s="30">
        <v>100</v>
      </c>
      <c r="AF112" s="98" t="s">
        <v>596</v>
      </c>
      <c r="AG112" s="98" t="s">
        <v>595</v>
      </c>
      <c r="AH112" s="99">
        <f ca="1">searchValues!E118</f>
        <v>44326</v>
      </c>
      <c r="AI112" s="99">
        <f ca="1">searchValues!E118</f>
        <v>44326</v>
      </c>
      <c r="AJ112" s="98" t="s">
        <v>173</v>
      </c>
      <c r="AK112" s="98" t="s">
        <v>135</v>
      </c>
      <c r="AL112" s="98" t="s">
        <v>135</v>
      </c>
      <c r="AM112" s="98" t="s">
        <v>608</v>
      </c>
      <c r="AN112" s="98" t="s">
        <v>609</v>
      </c>
      <c r="AO112" s="98" t="s">
        <v>174</v>
      </c>
      <c r="AP112" s="98" t="s">
        <v>175</v>
      </c>
      <c r="AQ112" s="98" t="s">
        <v>176</v>
      </c>
      <c r="AR112" s="4"/>
      <c r="AS112" s="4"/>
      <c r="AT112" s="4" t="s">
        <v>446</v>
      </c>
      <c r="AU112" s="4" t="s">
        <v>448</v>
      </c>
      <c r="AV112" s="4" t="s">
        <v>167</v>
      </c>
      <c r="AW112" s="4" t="s">
        <v>166</v>
      </c>
    </row>
    <row r="113" spans="1:49" x14ac:dyDescent="0.25">
      <c r="A113" s="4" t="s">
        <v>727</v>
      </c>
      <c r="B113" s="19" t="s">
        <v>168</v>
      </c>
      <c r="C113" s="40" t="s">
        <v>474</v>
      </c>
      <c r="D113" s="40" t="s">
        <v>489</v>
      </c>
      <c r="E113" s="40" t="s">
        <v>132</v>
      </c>
      <c r="F113" s="40" t="s">
        <v>455</v>
      </c>
      <c r="G113" s="40" t="s">
        <v>457</v>
      </c>
      <c r="H113" s="40" t="s">
        <v>461</v>
      </c>
      <c r="I113" s="41">
        <f t="shared" ca="1" si="8"/>
        <v>44326</v>
      </c>
      <c r="J113" s="41">
        <f t="shared" ca="1" si="9"/>
        <v>44326</v>
      </c>
      <c r="K113" s="40" t="s">
        <v>462</v>
      </c>
      <c r="L113" s="40"/>
      <c r="M113" s="40" t="s">
        <v>463</v>
      </c>
      <c r="N113" s="40"/>
      <c r="O113" s="40" t="s">
        <v>464</v>
      </c>
      <c r="P113" s="30" t="s">
        <v>475</v>
      </c>
      <c r="Q113" s="30" t="s">
        <v>476</v>
      </c>
      <c r="R113" s="30" t="s">
        <v>483</v>
      </c>
      <c r="S113" s="42">
        <f t="shared" ca="1" si="10"/>
        <v>44327</v>
      </c>
      <c r="T113" s="30" t="str">
        <f t="shared" si="11"/>
        <v>New Conitgency Title Created By Automation</v>
      </c>
      <c r="U113" s="42">
        <f t="shared" ca="1" si="12"/>
        <v>44327</v>
      </c>
      <c r="V113" s="30" t="str">
        <f t="shared" si="13"/>
        <v>Cancel remainder of term</v>
      </c>
      <c r="W113" s="30" t="s">
        <v>461</v>
      </c>
      <c r="X113" s="30"/>
      <c r="Y113" s="30" t="s">
        <v>497</v>
      </c>
      <c r="Z113" s="30">
        <v>123456790</v>
      </c>
      <c r="AA113" s="42">
        <f t="shared" ca="1" si="14"/>
        <v>43959</v>
      </c>
      <c r="AB113" s="42">
        <f t="shared" ca="1" si="15"/>
        <v>43960</v>
      </c>
      <c r="AC113" s="30">
        <v>2000</v>
      </c>
      <c r="AD113" s="30">
        <v>100</v>
      </c>
      <c r="AE113" s="30">
        <v>100</v>
      </c>
      <c r="AF113" s="98" t="s">
        <v>596</v>
      </c>
      <c r="AG113" s="98" t="s">
        <v>595</v>
      </c>
      <c r="AH113" s="99">
        <f ca="1">searchValues!E119</f>
        <v>44326</v>
      </c>
      <c r="AI113" s="99">
        <f ca="1">searchValues!E119</f>
        <v>44326</v>
      </c>
      <c r="AJ113" s="98" t="s">
        <v>173</v>
      </c>
      <c r="AK113" s="98" t="s">
        <v>135</v>
      </c>
      <c r="AL113" s="98" t="s">
        <v>135</v>
      </c>
      <c r="AM113" s="98" t="s">
        <v>608</v>
      </c>
      <c r="AN113" s="98" t="s">
        <v>609</v>
      </c>
      <c r="AO113" s="98" t="s">
        <v>174</v>
      </c>
      <c r="AP113" s="98" t="s">
        <v>175</v>
      </c>
      <c r="AQ113" s="98" t="s">
        <v>176</v>
      </c>
      <c r="AR113" s="4"/>
      <c r="AS113" s="4"/>
      <c r="AT113" s="4" t="s">
        <v>446</v>
      </c>
      <c r="AU113" s="4" t="s">
        <v>448</v>
      </c>
      <c r="AV113" s="4" t="s">
        <v>167</v>
      </c>
      <c r="AW113" s="4" t="s">
        <v>166</v>
      </c>
    </row>
    <row r="114" spans="1:49" x14ac:dyDescent="0.25">
      <c r="A114" s="4" t="s">
        <v>728</v>
      </c>
      <c r="B114" s="19" t="s">
        <v>168</v>
      </c>
      <c r="C114" s="40" t="s">
        <v>474</v>
      </c>
      <c r="D114" s="40" t="s">
        <v>489</v>
      </c>
      <c r="E114" s="40" t="s">
        <v>132</v>
      </c>
      <c r="F114" s="40" t="s">
        <v>455</v>
      </c>
      <c r="G114" s="40" t="s">
        <v>458</v>
      </c>
      <c r="H114" s="40" t="s">
        <v>461</v>
      </c>
      <c r="I114" s="41">
        <f t="shared" ca="1" si="8"/>
        <v>44326</v>
      </c>
      <c r="J114" s="41">
        <f t="shared" ca="1" si="9"/>
        <v>44326</v>
      </c>
      <c r="K114" s="40" t="s">
        <v>462</v>
      </c>
      <c r="L114" s="40"/>
      <c r="M114" s="40" t="s">
        <v>463</v>
      </c>
      <c r="N114" s="40"/>
      <c r="O114" s="40" t="s">
        <v>464</v>
      </c>
      <c r="P114" s="30" t="s">
        <v>475</v>
      </c>
      <c r="Q114" s="30" t="s">
        <v>476</v>
      </c>
      <c r="R114" s="30" t="s">
        <v>480</v>
      </c>
      <c r="S114" s="42">
        <f t="shared" ca="1" si="10"/>
        <v>44327</v>
      </c>
      <c r="T114" s="30" t="str">
        <f t="shared" si="11"/>
        <v>New Conitgency Title Created By Automation</v>
      </c>
      <c r="U114" s="42">
        <f t="shared" ca="1" si="12"/>
        <v>44327</v>
      </c>
      <c r="V114" s="30" t="str">
        <f t="shared" si="13"/>
        <v>Change policy retroactively</v>
      </c>
      <c r="W114" s="30" t="s">
        <v>461</v>
      </c>
      <c r="X114" s="30"/>
      <c r="Y114" s="30" t="s">
        <v>497</v>
      </c>
      <c r="Z114" s="30">
        <v>123456790</v>
      </c>
      <c r="AA114" s="42">
        <f t="shared" ca="1" si="14"/>
        <v>43959</v>
      </c>
      <c r="AB114" s="42">
        <f t="shared" ca="1" si="15"/>
        <v>43960</v>
      </c>
      <c r="AC114" s="30">
        <v>2000</v>
      </c>
      <c r="AD114" s="30">
        <v>100</v>
      </c>
      <c r="AE114" s="30">
        <v>100</v>
      </c>
      <c r="AF114" s="98" t="s">
        <v>596</v>
      </c>
      <c r="AG114" s="98" t="s">
        <v>595</v>
      </c>
      <c r="AH114" s="99">
        <f ca="1">searchValues!E120</f>
        <v>44326</v>
      </c>
      <c r="AI114" s="99">
        <f ca="1">searchValues!E120</f>
        <v>44326</v>
      </c>
      <c r="AJ114" s="98" t="s">
        <v>173</v>
      </c>
      <c r="AK114" s="98" t="s">
        <v>135</v>
      </c>
      <c r="AL114" s="98" t="s">
        <v>135</v>
      </c>
      <c r="AM114" s="98" t="s">
        <v>608</v>
      </c>
      <c r="AN114" s="98" t="s">
        <v>609</v>
      </c>
      <c r="AO114" s="98" t="s">
        <v>174</v>
      </c>
      <c r="AP114" s="98" t="s">
        <v>175</v>
      </c>
      <c r="AQ114" s="98" t="s">
        <v>176</v>
      </c>
      <c r="AR114" s="4"/>
      <c r="AS114" s="4"/>
      <c r="AT114" s="4" t="s">
        <v>446</v>
      </c>
      <c r="AU114" s="4" t="s">
        <v>448</v>
      </c>
      <c r="AV114" s="4" t="s">
        <v>167</v>
      </c>
      <c r="AW114" s="4" t="s">
        <v>166</v>
      </c>
    </row>
    <row r="115" spans="1:49" x14ac:dyDescent="0.25">
      <c r="A115" s="4" t="s">
        <v>729</v>
      </c>
      <c r="B115" s="19" t="s">
        <v>168</v>
      </c>
      <c r="C115" s="40" t="s">
        <v>474</v>
      </c>
      <c r="D115" s="40" t="s">
        <v>489</v>
      </c>
      <c r="E115" s="40" t="s">
        <v>132</v>
      </c>
      <c r="F115" s="40" t="s">
        <v>455</v>
      </c>
      <c r="G115" s="40" t="s">
        <v>459</v>
      </c>
      <c r="H115" s="40" t="s">
        <v>461</v>
      </c>
      <c r="I115" s="41">
        <f t="shared" ca="1" si="8"/>
        <v>44326</v>
      </c>
      <c r="J115" s="41">
        <f t="shared" ca="1" si="9"/>
        <v>44326</v>
      </c>
      <c r="K115" s="40" t="s">
        <v>462</v>
      </c>
      <c r="L115" s="40"/>
      <c r="M115" s="40" t="s">
        <v>463</v>
      </c>
      <c r="N115" s="40"/>
      <c r="O115" s="40" t="s">
        <v>464</v>
      </c>
      <c r="P115" s="30" t="s">
        <v>475</v>
      </c>
      <c r="Q115" s="30" t="s">
        <v>476</v>
      </c>
      <c r="R115" s="30" t="s">
        <v>481</v>
      </c>
      <c r="S115" s="42">
        <f t="shared" ca="1" si="10"/>
        <v>44327</v>
      </c>
      <c r="T115" s="30" t="str">
        <f t="shared" si="11"/>
        <v>New Conitgency Title Created By Automation</v>
      </c>
      <c r="U115" s="42">
        <f t="shared" ca="1" si="12"/>
        <v>44327</v>
      </c>
      <c r="V115" s="30" t="str">
        <f t="shared" si="13"/>
        <v>Change policy for remainder of term</v>
      </c>
      <c r="W115" s="30" t="s">
        <v>461</v>
      </c>
      <c r="X115" s="30"/>
      <c r="Y115" s="30" t="s">
        <v>497</v>
      </c>
      <c r="Z115" s="30">
        <v>123456790</v>
      </c>
      <c r="AA115" s="42">
        <f t="shared" ca="1" si="14"/>
        <v>43959</v>
      </c>
      <c r="AB115" s="42">
        <f t="shared" ca="1" si="15"/>
        <v>43960</v>
      </c>
      <c r="AC115" s="30">
        <v>2000</v>
      </c>
      <c r="AD115" s="30">
        <v>100</v>
      </c>
      <c r="AE115" s="30">
        <v>100</v>
      </c>
      <c r="AF115" s="98" t="s">
        <v>596</v>
      </c>
      <c r="AG115" s="98" t="s">
        <v>595</v>
      </c>
      <c r="AH115" s="99">
        <f ca="1">searchValues!E121</f>
        <v>44326</v>
      </c>
      <c r="AI115" s="99">
        <f ca="1">searchValues!E121</f>
        <v>44326</v>
      </c>
      <c r="AJ115" s="98" t="s">
        <v>173</v>
      </c>
      <c r="AK115" s="98" t="s">
        <v>135</v>
      </c>
      <c r="AL115" s="98" t="s">
        <v>135</v>
      </c>
      <c r="AM115" s="98" t="s">
        <v>608</v>
      </c>
      <c r="AN115" s="98" t="s">
        <v>609</v>
      </c>
      <c r="AO115" s="98" t="s">
        <v>174</v>
      </c>
      <c r="AP115" s="98" t="s">
        <v>175</v>
      </c>
      <c r="AQ115" s="98" t="s">
        <v>176</v>
      </c>
      <c r="AR115" s="4"/>
      <c r="AS115" s="4"/>
      <c r="AT115" s="4" t="s">
        <v>446</v>
      </c>
      <c r="AU115" s="4" t="s">
        <v>448</v>
      </c>
      <c r="AV115" s="4" t="s">
        <v>167</v>
      </c>
      <c r="AW115" s="4" t="s">
        <v>166</v>
      </c>
    </row>
    <row r="116" spans="1:49" x14ac:dyDescent="0.25">
      <c r="A116" s="4" t="s">
        <v>730</v>
      </c>
      <c r="B116" s="19" t="s">
        <v>168</v>
      </c>
      <c r="C116" s="40" t="s">
        <v>474</v>
      </c>
      <c r="D116" s="40" t="s">
        <v>489</v>
      </c>
      <c r="E116" s="40" t="s">
        <v>132</v>
      </c>
      <c r="F116" s="40" t="s">
        <v>455</v>
      </c>
      <c r="G116" s="40" t="s">
        <v>460</v>
      </c>
      <c r="H116" s="40" t="s">
        <v>461</v>
      </c>
      <c r="I116" s="41">
        <f t="shared" ca="1" si="8"/>
        <v>44326</v>
      </c>
      <c r="J116" s="41">
        <f t="shared" ca="1" si="9"/>
        <v>44326</v>
      </c>
      <c r="K116" s="40" t="s">
        <v>462</v>
      </c>
      <c r="L116" s="40"/>
      <c r="M116" s="40" t="s">
        <v>463</v>
      </c>
      <c r="N116" s="40"/>
      <c r="O116" s="40" t="s">
        <v>464</v>
      </c>
      <c r="P116" s="30" t="s">
        <v>475</v>
      </c>
      <c r="Q116" s="30" t="s">
        <v>476</v>
      </c>
      <c r="R116" s="30" t="s">
        <v>482</v>
      </c>
      <c r="S116" s="42">
        <f t="shared" ca="1" si="10"/>
        <v>44327</v>
      </c>
      <c r="T116" s="30" t="str">
        <f t="shared" si="11"/>
        <v>New Conitgency Title Created By Automation</v>
      </c>
      <c r="U116" s="42">
        <f t="shared" ca="1" si="12"/>
        <v>44327</v>
      </c>
      <c r="V116" s="30" t="str">
        <f t="shared" si="13"/>
        <v>Cancel retroactively</v>
      </c>
      <c r="W116" s="30" t="s">
        <v>461</v>
      </c>
      <c r="X116" s="30"/>
      <c r="Y116" s="30" t="s">
        <v>497</v>
      </c>
      <c r="Z116" s="30">
        <v>123456790</v>
      </c>
      <c r="AA116" s="42">
        <f t="shared" ca="1" si="14"/>
        <v>43959</v>
      </c>
      <c r="AB116" s="42">
        <f t="shared" ca="1" si="15"/>
        <v>43960</v>
      </c>
      <c r="AC116" s="30">
        <v>2000</v>
      </c>
      <c r="AD116" s="30">
        <v>100</v>
      </c>
      <c r="AE116" s="30">
        <v>100</v>
      </c>
      <c r="AF116" s="98" t="s">
        <v>596</v>
      </c>
      <c r="AG116" s="98" t="s">
        <v>595</v>
      </c>
      <c r="AH116" s="99">
        <f ca="1">searchValues!E122</f>
        <v>44326</v>
      </c>
      <c r="AI116" s="99">
        <f ca="1">searchValues!E122</f>
        <v>44326</v>
      </c>
      <c r="AJ116" s="98" t="s">
        <v>173</v>
      </c>
      <c r="AK116" s="98" t="s">
        <v>135</v>
      </c>
      <c r="AL116" s="98" t="s">
        <v>135</v>
      </c>
      <c r="AM116" s="98" t="s">
        <v>608</v>
      </c>
      <c r="AN116" s="98" t="s">
        <v>609</v>
      </c>
      <c r="AO116" s="98" t="s">
        <v>174</v>
      </c>
      <c r="AP116" s="98" t="s">
        <v>175</v>
      </c>
      <c r="AQ116" s="98" t="s">
        <v>176</v>
      </c>
      <c r="AR116" s="4"/>
      <c r="AS116" s="4"/>
      <c r="AT116" s="4" t="s">
        <v>446</v>
      </c>
      <c r="AU116" s="4" t="s">
        <v>448</v>
      </c>
      <c r="AV116" s="4" t="s">
        <v>167</v>
      </c>
      <c r="AW116" s="4" t="s">
        <v>166</v>
      </c>
    </row>
    <row r="117" spans="1:49" x14ac:dyDescent="0.25">
      <c r="A117" s="4" t="s">
        <v>731</v>
      </c>
      <c r="B117" s="19" t="s">
        <v>168</v>
      </c>
      <c r="C117" s="40" t="s">
        <v>474</v>
      </c>
      <c r="D117" s="40" t="s">
        <v>489</v>
      </c>
      <c r="E117" s="40" t="s">
        <v>132</v>
      </c>
      <c r="F117" s="40" t="s">
        <v>455</v>
      </c>
      <c r="G117" s="40" t="s">
        <v>456</v>
      </c>
      <c r="H117" s="40" t="s">
        <v>461</v>
      </c>
      <c r="I117" s="41">
        <f t="shared" ca="1" si="8"/>
        <v>44326</v>
      </c>
      <c r="J117" s="41">
        <f t="shared" ca="1" si="9"/>
        <v>44326</v>
      </c>
      <c r="K117" s="40" t="s">
        <v>462</v>
      </c>
      <c r="L117" s="40"/>
      <c r="M117" s="40" t="s">
        <v>463</v>
      </c>
      <c r="N117" s="40"/>
      <c r="O117" s="40" t="s">
        <v>464</v>
      </c>
      <c r="P117" s="30" t="s">
        <v>475</v>
      </c>
      <c r="Q117" s="30" t="s">
        <v>476</v>
      </c>
      <c r="R117" s="30" t="s">
        <v>483</v>
      </c>
      <c r="S117" s="42">
        <f t="shared" ca="1" si="10"/>
        <v>44327</v>
      </c>
      <c r="T117" s="30" t="str">
        <f t="shared" si="11"/>
        <v>New Conitgency Title Created By Automation</v>
      </c>
      <c r="U117" s="42">
        <f t="shared" ca="1" si="12"/>
        <v>44327</v>
      </c>
      <c r="V117" s="30" t="str">
        <f t="shared" si="13"/>
        <v>Cancel remainder of term</v>
      </c>
      <c r="W117" s="30" t="s">
        <v>461</v>
      </c>
      <c r="X117" s="30"/>
      <c r="Y117" s="30" t="s">
        <v>497</v>
      </c>
      <c r="Z117" s="30">
        <v>123456790</v>
      </c>
      <c r="AA117" s="42">
        <f t="shared" ca="1" si="14"/>
        <v>43959</v>
      </c>
      <c r="AB117" s="42">
        <f t="shared" ca="1" si="15"/>
        <v>43960</v>
      </c>
      <c r="AC117" s="30">
        <v>2000</v>
      </c>
      <c r="AD117" s="30">
        <v>100</v>
      </c>
      <c r="AE117" s="30">
        <v>100</v>
      </c>
      <c r="AF117" s="98" t="s">
        <v>596</v>
      </c>
      <c r="AG117" s="98" t="s">
        <v>595</v>
      </c>
      <c r="AH117" s="99">
        <f ca="1">searchValues!E123</f>
        <v>44326</v>
      </c>
      <c r="AI117" s="99">
        <f ca="1">searchValues!E123</f>
        <v>44326</v>
      </c>
      <c r="AJ117" s="98" t="s">
        <v>173</v>
      </c>
      <c r="AK117" s="98" t="s">
        <v>135</v>
      </c>
      <c r="AL117" s="98" t="s">
        <v>135</v>
      </c>
      <c r="AM117" s="98" t="s">
        <v>608</v>
      </c>
      <c r="AN117" s="98" t="s">
        <v>609</v>
      </c>
      <c r="AO117" s="98" t="s">
        <v>174</v>
      </c>
      <c r="AP117" s="98" t="s">
        <v>175</v>
      </c>
      <c r="AQ117" s="98" t="s">
        <v>176</v>
      </c>
      <c r="AR117" s="4"/>
      <c r="AS117" s="4"/>
      <c r="AT117" s="4" t="s">
        <v>446</v>
      </c>
      <c r="AU117" s="4" t="s">
        <v>448</v>
      </c>
      <c r="AV117" s="4" t="s">
        <v>167</v>
      </c>
      <c r="AW117" s="4" t="s">
        <v>166</v>
      </c>
    </row>
    <row r="118" spans="1:49" x14ac:dyDescent="0.25">
      <c r="A118" s="4" t="s">
        <v>732</v>
      </c>
      <c r="B118" s="19" t="s">
        <v>168</v>
      </c>
      <c r="C118" s="40" t="s">
        <v>474</v>
      </c>
      <c r="D118" s="40" t="s">
        <v>489</v>
      </c>
      <c r="E118" s="40" t="s">
        <v>132</v>
      </c>
      <c r="F118" s="40" t="s">
        <v>455</v>
      </c>
      <c r="G118" s="40" t="s">
        <v>457</v>
      </c>
      <c r="H118" s="40" t="s">
        <v>461</v>
      </c>
      <c r="I118" s="41">
        <f t="shared" ca="1" si="8"/>
        <v>44326</v>
      </c>
      <c r="J118" s="41">
        <f t="shared" ca="1" si="9"/>
        <v>44326</v>
      </c>
      <c r="K118" s="40" t="s">
        <v>462</v>
      </c>
      <c r="L118" s="40"/>
      <c r="M118" s="40" t="s">
        <v>463</v>
      </c>
      <c r="N118" s="40"/>
      <c r="O118" s="40" t="s">
        <v>464</v>
      </c>
      <c r="P118" s="30" t="s">
        <v>475</v>
      </c>
      <c r="Q118" s="30" t="s">
        <v>476</v>
      </c>
      <c r="R118" s="30" t="s">
        <v>480</v>
      </c>
      <c r="S118" s="42">
        <f t="shared" ca="1" si="10"/>
        <v>44327</v>
      </c>
      <c r="T118" s="30" t="str">
        <f t="shared" si="11"/>
        <v>New Conitgency Title Created By Automation</v>
      </c>
      <c r="U118" s="42">
        <f t="shared" ca="1" si="12"/>
        <v>44327</v>
      </c>
      <c r="V118" s="30" t="str">
        <f t="shared" si="13"/>
        <v>Change policy retroactively</v>
      </c>
      <c r="W118" s="30" t="s">
        <v>461</v>
      </c>
      <c r="X118" s="30"/>
      <c r="Y118" s="30" t="s">
        <v>497</v>
      </c>
      <c r="Z118" s="30">
        <v>123456790</v>
      </c>
      <c r="AA118" s="42">
        <f t="shared" ca="1" si="14"/>
        <v>43959</v>
      </c>
      <c r="AB118" s="42">
        <f t="shared" ca="1" si="15"/>
        <v>43960</v>
      </c>
      <c r="AC118" s="30">
        <v>2000</v>
      </c>
      <c r="AD118" s="30">
        <v>100</v>
      </c>
      <c r="AE118" s="30">
        <v>100</v>
      </c>
      <c r="AF118" s="98" t="s">
        <v>596</v>
      </c>
      <c r="AG118" s="98" t="s">
        <v>595</v>
      </c>
      <c r="AH118" s="99">
        <f ca="1">searchValues!E124</f>
        <v>44326</v>
      </c>
      <c r="AI118" s="99">
        <f ca="1">searchValues!E124</f>
        <v>44326</v>
      </c>
      <c r="AJ118" s="98" t="s">
        <v>173</v>
      </c>
      <c r="AK118" s="98" t="s">
        <v>135</v>
      </c>
      <c r="AL118" s="98" t="s">
        <v>135</v>
      </c>
      <c r="AM118" s="98" t="s">
        <v>608</v>
      </c>
      <c r="AN118" s="98" t="s">
        <v>609</v>
      </c>
      <c r="AO118" s="98" t="s">
        <v>174</v>
      </c>
      <c r="AP118" s="98" t="s">
        <v>175</v>
      </c>
      <c r="AQ118" s="98" t="s">
        <v>176</v>
      </c>
      <c r="AR118" s="4"/>
      <c r="AS118" s="4"/>
      <c r="AT118" s="4" t="s">
        <v>446</v>
      </c>
      <c r="AU118" s="4" t="s">
        <v>448</v>
      </c>
      <c r="AV118" s="4" t="s">
        <v>167</v>
      </c>
      <c r="AW118" s="4" t="s">
        <v>166</v>
      </c>
    </row>
    <row r="119" spans="1:49" x14ac:dyDescent="0.25">
      <c r="A119" s="4" t="s">
        <v>733</v>
      </c>
      <c r="B119" s="19" t="s">
        <v>168</v>
      </c>
      <c r="C119" s="40" t="s">
        <v>474</v>
      </c>
      <c r="D119" s="40" t="s">
        <v>489</v>
      </c>
      <c r="E119" s="40" t="s">
        <v>132</v>
      </c>
      <c r="F119" s="40" t="s">
        <v>455</v>
      </c>
      <c r="G119" s="40" t="s">
        <v>458</v>
      </c>
      <c r="H119" s="40" t="s">
        <v>461</v>
      </c>
      <c r="I119" s="41">
        <f t="shared" ca="1" si="8"/>
        <v>44326</v>
      </c>
      <c r="J119" s="41">
        <f t="shared" ca="1" si="9"/>
        <v>44326</v>
      </c>
      <c r="K119" s="40" t="s">
        <v>462</v>
      </c>
      <c r="L119" s="40"/>
      <c r="M119" s="40" t="s">
        <v>463</v>
      </c>
      <c r="N119" s="40"/>
      <c r="O119" s="40" t="s">
        <v>464</v>
      </c>
      <c r="P119" s="30" t="s">
        <v>475</v>
      </c>
      <c r="Q119" s="30" t="s">
        <v>476</v>
      </c>
      <c r="R119" s="30" t="s">
        <v>481</v>
      </c>
      <c r="S119" s="42">
        <f t="shared" ca="1" si="10"/>
        <v>44327</v>
      </c>
      <c r="T119" s="30" t="str">
        <f t="shared" si="11"/>
        <v>New Conitgency Title Created By Automation</v>
      </c>
      <c r="U119" s="42">
        <f t="shared" ca="1" si="12"/>
        <v>44327</v>
      </c>
      <c r="V119" s="30" t="str">
        <f t="shared" si="13"/>
        <v>Change policy for remainder of term</v>
      </c>
      <c r="W119" s="30" t="s">
        <v>461</v>
      </c>
      <c r="X119" s="30"/>
      <c r="Y119" s="30" t="s">
        <v>497</v>
      </c>
      <c r="Z119" s="30">
        <v>123456790</v>
      </c>
      <c r="AA119" s="42">
        <f t="shared" ca="1" si="14"/>
        <v>43959</v>
      </c>
      <c r="AB119" s="42">
        <f t="shared" ca="1" si="15"/>
        <v>43960</v>
      </c>
      <c r="AC119" s="30">
        <v>2000</v>
      </c>
      <c r="AD119" s="30">
        <v>100</v>
      </c>
      <c r="AE119" s="30">
        <v>100</v>
      </c>
      <c r="AF119" s="98" t="s">
        <v>596</v>
      </c>
      <c r="AG119" s="98" t="s">
        <v>595</v>
      </c>
      <c r="AH119" s="99">
        <f ca="1">searchValues!E125</f>
        <v>44326</v>
      </c>
      <c r="AI119" s="99">
        <f ca="1">searchValues!E125</f>
        <v>44326</v>
      </c>
      <c r="AJ119" s="98" t="s">
        <v>173</v>
      </c>
      <c r="AK119" s="98" t="s">
        <v>135</v>
      </c>
      <c r="AL119" s="98" t="s">
        <v>135</v>
      </c>
      <c r="AM119" s="98" t="s">
        <v>608</v>
      </c>
      <c r="AN119" s="98" t="s">
        <v>609</v>
      </c>
      <c r="AO119" s="98" t="s">
        <v>174</v>
      </c>
      <c r="AP119" s="98" t="s">
        <v>175</v>
      </c>
      <c r="AQ119" s="98" t="s">
        <v>176</v>
      </c>
      <c r="AR119" s="4"/>
      <c r="AS119" s="4"/>
      <c r="AT119" s="4" t="s">
        <v>446</v>
      </c>
      <c r="AU119" s="4" t="s">
        <v>448</v>
      </c>
      <c r="AV119" s="4" t="s">
        <v>167</v>
      </c>
      <c r="AW119" s="4" t="s">
        <v>166</v>
      </c>
    </row>
    <row r="120" spans="1:49" x14ac:dyDescent="0.25">
      <c r="A120" s="4" t="s">
        <v>734</v>
      </c>
      <c r="B120" s="19" t="s">
        <v>168</v>
      </c>
      <c r="C120" s="40" t="s">
        <v>474</v>
      </c>
      <c r="D120" s="40" t="s">
        <v>489</v>
      </c>
      <c r="E120" s="40" t="s">
        <v>132</v>
      </c>
      <c r="F120" s="40" t="s">
        <v>455</v>
      </c>
      <c r="G120" s="40" t="s">
        <v>459</v>
      </c>
      <c r="H120" s="40" t="s">
        <v>461</v>
      </c>
      <c r="I120" s="41">
        <f t="shared" ca="1" si="8"/>
        <v>44326</v>
      </c>
      <c r="J120" s="41">
        <f t="shared" ca="1" si="9"/>
        <v>44326</v>
      </c>
      <c r="K120" s="40" t="s">
        <v>462</v>
      </c>
      <c r="L120" s="40"/>
      <c r="M120" s="40" t="s">
        <v>463</v>
      </c>
      <c r="N120" s="40"/>
      <c r="O120" s="40" t="s">
        <v>464</v>
      </c>
      <c r="P120" s="30" t="s">
        <v>475</v>
      </c>
      <c r="Q120" s="30" t="s">
        <v>476</v>
      </c>
      <c r="R120" s="30" t="s">
        <v>482</v>
      </c>
      <c r="S120" s="42">
        <f t="shared" ca="1" si="10"/>
        <v>44327</v>
      </c>
      <c r="T120" s="30" t="str">
        <f t="shared" si="11"/>
        <v>New Conitgency Title Created By Automation</v>
      </c>
      <c r="U120" s="42">
        <f t="shared" ca="1" si="12"/>
        <v>44327</v>
      </c>
      <c r="V120" s="30" t="str">
        <f t="shared" si="13"/>
        <v>Cancel retroactively</v>
      </c>
      <c r="W120" s="30" t="s">
        <v>461</v>
      </c>
      <c r="X120" s="30"/>
      <c r="Y120" s="30" t="s">
        <v>497</v>
      </c>
      <c r="Z120" s="30">
        <v>123456790</v>
      </c>
      <c r="AA120" s="42">
        <f t="shared" ca="1" si="14"/>
        <v>43959</v>
      </c>
      <c r="AB120" s="42">
        <f t="shared" ca="1" si="15"/>
        <v>43960</v>
      </c>
      <c r="AC120" s="30">
        <v>2000</v>
      </c>
      <c r="AD120" s="30">
        <v>100</v>
      </c>
      <c r="AE120" s="30">
        <v>100</v>
      </c>
      <c r="AF120" s="98" t="s">
        <v>596</v>
      </c>
      <c r="AG120" s="98" t="s">
        <v>595</v>
      </c>
      <c r="AH120" s="99">
        <f ca="1">searchValues!E126</f>
        <v>44326</v>
      </c>
      <c r="AI120" s="99">
        <f ca="1">searchValues!E126</f>
        <v>44326</v>
      </c>
      <c r="AJ120" s="98" t="s">
        <v>173</v>
      </c>
      <c r="AK120" s="98" t="s">
        <v>135</v>
      </c>
      <c r="AL120" s="98" t="s">
        <v>135</v>
      </c>
      <c r="AM120" s="98" t="s">
        <v>608</v>
      </c>
      <c r="AN120" s="98" t="s">
        <v>609</v>
      </c>
      <c r="AO120" s="98" t="s">
        <v>174</v>
      </c>
      <c r="AP120" s="98" t="s">
        <v>175</v>
      </c>
      <c r="AQ120" s="98" t="s">
        <v>176</v>
      </c>
      <c r="AR120" s="4"/>
      <c r="AS120" s="4"/>
      <c r="AT120" s="4" t="s">
        <v>446</v>
      </c>
      <c r="AU120" s="4" t="s">
        <v>448</v>
      </c>
      <c r="AV120" s="4" t="s">
        <v>167</v>
      </c>
      <c r="AW120" s="4" t="s">
        <v>166</v>
      </c>
    </row>
    <row r="121" spans="1:49" x14ac:dyDescent="0.25">
      <c r="A121" s="4" t="s">
        <v>735</v>
      </c>
      <c r="B121" s="19" t="s">
        <v>168</v>
      </c>
      <c r="C121" s="40" t="s">
        <v>474</v>
      </c>
      <c r="D121" s="40" t="s">
        <v>489</v>
      </c>
      <c r="E121" s="40" t="s">
        <v>132</v>
      </c>
      <c r="F121" s="40" t="s">
        <v>455</v>
      </c>
      <c r="G121" s="40" t="s">
        <v>460</v>
      </c>
      <c r="H121" s="40" t="s">
        <v>461</v>
      </c>
      <c r="I121" s="41">
        <f t="shared" ca="1" si="8"/>
        <v>44326</v>
      </c>
      <c r="J121" s="41">
        <f t="shared" ca="1" si="9"/>
        <v>44326</v>
      </c>
      <c r="K121" s="40" t="s">
        <v>462</v>
      </c>
      <c r="L121" s="40"/>
      <c r="M121" s="40" t="s">
        <v>463</v>
      </c>
      <c r="N121" s="40"/>
      <c r="O121" s="40" t="s">
        <v>464</v>
      </c>
      <c r="P121" s="30" t="s">
        <v>475</v>
      </c>
      <c r="Q121" s="30" t="s">
        <v>476</v>
      </c>
      <c r="R121" s="30" t="s">
        <v>483</v>
      </c>
      <c r="S121" s="42">
        <f t="shared" ca="1" si="10"/>
        <v>44327</v>
      </c>
      <c r="T121" s="30" t="str">
        <f t="shared" si="11"/>
        <v>New Conitgency Title Created By Automation</v>
      </c>
      <c r="U121" s="42">
        <f t="shared" ca="1" si="12"/>
        <v>44327</v>
      </c>
      <c r="V121" s="30" t="str">
        <f t="shared" si="13"/>
        <v>Cancel remainder of term</v>
      </c>
      <c r="W121" s="30" t="s">
        <v>461</v>
      </c>
      <c r="X121" s="30"/>
      <c r="Y121" s="30" t="s">
        <v>497</v>
      </c>
      <c r="Z121" s="30">
        <v>123456790</v>
      </c>
      <c r="AA121" s="42">
        <f t="shared" ca="1" si="14"/>
        <v>43959</v>
      </c>
      <c r="AB121" s="42">
        <f t="shared" ca="1" si="15"/>
        <v>43960</v>
      </c>
      <c r="AC121" s="30">
        <v>2000</v>
      </c>
      <c r="AD121" s="30">
        <v>100</v>
      </c>
      <c r="AE121" s="30">
        <v>100</v>
      </c>
      <c r="AF121" s="98" t="s">
        <v>596</v>
      </c>
      <c r="AG121" s="98" t="s">
        <v>595</v>
      </c>
      <c r="AH121" s="99">
        <f ca="1">searchValues!E127</f>
        <v>44326</v>
      </c>
      <c r="AI121" s="99">
        <f ca="1">searchValues!E127</f>
        <v>44326</v>
      </c>
      <c r="AJ121" s="98" t="s">
        <v>173</v>
      </c>
      <c r="AK121" s="98" t="s">
        <v>135</v>
      </c>
      <c r="AL121" s="98" t="s">
        <v>135</v>
      </c>
      <c r="AM121" s="98" t="s">
        <v>608</v>
      </c>
      <c r="AN121" s="98" t="s">
        <v>609</v>
      </c>
      <c r="AO121" s="98" t="s">
        <v>174</v>
      </c>
      <c r="AP121" s="98" t="s">
        <v>175</v>
      </c>
      <c r="AQ121" s="98" t="s">
        <v>176</v>
      </c>
      <c r="AR121" s="4"/>
      <c r="AS121" s="4"/>
      <c r="AT121" s="4" t="s">
        <v>446</v>
      </c>
      <c r="AU121" s="4" t="s">
        <v>448</v>
      </c>
      <c r="AV121" s="4" t="s">
        <v>167</v>
      </c>
      <c r="AW121" s="4" t="s">
        <v>166</v>
      </c>
    </row>
    <row r="122" spans="1:49" x14ac:dyDescent="0.25">
      <c r="A122" s="4" t="s">
        <v>736</v>
      </c>
      <c r="B122" s="19" t="s">
        <v>168</v>
      </c>
      <c r="C122" s="40" t="s">
        <v>474</v>
      </c>
      <c r="D122" s="40" t="s">
        <v>489</v>
      </c>
      <c r="E122" s="40" t="s">
        <v>132</v>
      </c>
      <c r="F122" s="40" t="s">
        <v>455</v>
      </c>
      <c r="G122" s="40" t="s">
        <v>456</v>
      </c>
      <c r="H122" s="40" t="s">
        <v>461</v>
      </c>
      <c r="I122" s="41">
        <f t="shared" ca="1" si="8"/>
        <v>44326</v>
      </c>
      <c r="J122" s="41">
        <f t="shared" ca="1" si="9"/>
        <v>44326</v>
      </c>
      <c r="K122" s="40" t="s">
        <v>462</v>
      </c>
      <c r="L122" s="40"/>
      <c r="M122" s="40" t="s">
        <v>463</v>
      </c>
      <c r="N122" s="40"/>
      <c r="O122" s="40" t="s">
        <v>464</v>
      </c>
      <c r="P122" s="30" t="s">
        <v>475</v>
      </c>
      <c r="Q122" s="30" t="s">
        <v>476</v>
      </c>
      <c r="R122" s="30" t="s">
        <v>480</v>
      </c>
      <c r="S122" s="42">
        <f t="shared" ca="1" si="10"/>
        <v>44327</v>
      </c>
      <c r="T122" s="30" t="str">
        <f t="shared" si="11"/>
        <v>New Conitgency Title Created By Automation</v>
      </c>
      <c r="U122" s="42">
        <f t="shared" ca="1" si="12"/>
        <v>44327</v>
      </c>
      <c r="V122" s="30" t="str">
        <f t="shared" si="13"/>
        <v>Change policy retroactively</v>
      </c>
      <c r="W122" s="30" t="s">
        <v>461</v>
      </c>
      <c r="X122" s="30"/>
      <c r="Y122" s="30" t="s">
        <v>497</v>
      </c>
      <c r="Z122" s="30">
        <v>123456790</v>
      </c>
      <c r="AA122" s="42">
        <f t="shared" ca="1" si="14"/>
        <v>43959</v>
      </c>
      <c r="AB122" s="42">
        <f t="shared" ca="1" si="15"/>
        <v>43960</v>
      </c>
      <c r="AC122" s="30">
        <v>2000</v>
      </c>
      <c r="AD122" s="30">
        <v>100</v>
      </c>
      <c r="AE122" s="30">
        <v>100</v>
      </c>
      <c r="AF122" s="98" t="s">
        <v>596</v>
      </c>
      <c r="AG122" s="98" t="s">
        <v>595</v>
      </c>
      <c r="AH122" s="99">
        <f ca="1">searchValues!E128</f>
        <v>44326</v>
      </c>
      <c r="AI122" s="99">
        <f ca="1">searchValues!E128</f>
        <v>44326</v>
      </c>
      <c r="AJ122" s="98" t="s">
        <v>173</v>
      </c>
      <c r="AK122" s="98" t="s">
        <v>135</v>
      </c>
      <c r="AL122" s="98" t="s">
        <v>135</v>
      </c>
      <c r="AM122" s="98" t="s">
        <v>608</v>
      </c>
      <c r="AN122" s="98" t="s">
        <v>609</v>
      </c>
      <c r="AO122" s="98" t="s">
        <v>174</v>
      </c>
      <c r="AP122" s="98" t="s">
        <v>175</v>
      </c>
      <c r="AQ122" s="98" t="s">
        <v>176</v>
      </c>
      <c r="AR122" s="4"/>
      <c r="AS122" s="4"/>
      <c r="AT122" s="4" t="s">
        <v>446</v>
      </c>
      <c r="AU122" s="4" t="s">
        <v>448</v>
      </c>
      <c r="AV122" s="4" t="s">
        <v>167</v>
      </c>
      <c r="AW122" s="4" t="s">
        <v>166</v>
      </c>
    </row>
    <row r="123" spans="1:49" x14ac:dyDescent="0.25">
      <c r="A123" s="4" t="s">
        <v>737</v>
      </c>
      <c r="B123" s="19" t="s">
        <v>168</v>
      </c>
      <c r="C123" s="40" t="s">
        <v>474</v>
      </c>
      <c r="D123" s="40" t="s">
        <v>489</v>
      </c>
      <c r="E123" s="40" t="s">
        <v>132</v>
      </c>
      <c r="F123" s="40" t="s">
        <v>455</v>
      </c>
      <c r="G123" s="40" t="s">
        <v>457</v>
      </c>
      <c r="H123" s="40" t="s">
        <v>461</v>
      </c>
      <c r="I123" s="41">
        <f t="shared" ca="1" si="8"/>
        <v>44326</v>
      </c>
      <c r="J123" s="41">
        <f t="shared" ca="1" si="9"/>
        <v>44326</v>
      </c>
      <c r="K123" s="40" t="s">
        <v>462</v>
      </c>
      <c r="L123" s="40"/>
      <c r="M123" s="40" t="s">
        <v>463</v>
      </c>
      <c r="N123" s="40"/>
      <c r="O123" s="40" t="s">
        <v>464</v>
      </c>
      <c r="P123" s="30" t="s">
        <v>475</v>
      </c>
      <c r="Q123" s="30" t="s">
        <v>476</v>
      </c>
      <c r="R123" s="30" t="s">
        <v>481</v>
      </c>
      <c r="S123" s="42">
        <f t="shared" ca="1" si="10"/>
        <v>44327</v>
      </c>
      <c r="T123" s="30" t="str">
        <f t="shared" si="11"/>
        <v>New Conitgency Title Created By Automation</v>
      </c>
      <c r="U123" s="42">
        <f t="shared" ca="1" si="12"/>
        <v>44327</v>
      </c>
      <c r="V123" s="30" t="str">
        <f t="shared" si="13"/>
        <v>Change policy for remainder of term</v>
      </c>
      <c r="W123" s="30" t="s">
        <v>461</v>
      </c>
      <c r="X123" s="30"/>
      <c r="Y123" s="30" t="s">
        <v>497</v>
      </c>
      <c r="Z123" s="30">
        <v>123456790</v>
      </c>
      <c r="AA123" s="42">
        <f t="shared" ca="1" si="14"/>
        <v>43959</v>
      </c>
      <c r="AB123" s="42">
        <f t="shared" ca="1" si="15"/>
        <v>43960</v>
      </c>
      <c r="AC123" s="30">
        <v>2000</v>
      </c>
      <c r="AD123" s="30">
        <v>100</v>
      </c>
      <c r="AE123" s="30">
        <v>100</v>
      </c>
      <c r="AF123" s="98" t="s">
        <v>596</v>
      </c>
      <c r="AG123" s="98" t="s">
        <v>595</v>
      </c>
      <c r="AH123" s="99">
        <f ca="1">searchValues!E129</f>
        <v>44326</v>
      </c>
      <c r="AI123" s="99">
        <f ca="1">searchValues!E129</f>
        <v>44326</v>
      </c>
      <c r="AJ123" s="98" t="s">
        <v>173</v>
      </c>
      <c r="AK123" s="98" t="s">
        <v>135</v>
      </c>
      <c r="AL123" s="98" t="s">
        <v>135</v>
      </c>
      <c r="AM123" s="98" t="s">
        <v>608</v>
      </c>
      <c r="AN123" s="98" t="s">
        <v>609</v>
      </c>
      <c r="AO123" s="98" t="s">
        <v>174</v>
      </c>
      <c r="AP123" s="98" t="s">
        <v>175</v>
      </c>
      <c r="AQ123" s="98" t="s">
        <v>176</v>
      </c>
      <c r="AR123" s="4"/>
      <c r="AS123" s="4"/>
      <c r="AT123" s="4" t="s">
        <v>446</v>
      </c>
      <c r="AU123" s="4" t="s">
        <v>448</v>
      </c>
      <c r="AV123" s="4" t="s">
        <v>167</v>
      </c>
      <c r="AW123" s="4" t="s">
        <v>166</v>
      </c>
    </row>
    <row r="124" spans="1:49" x14ac:dyDescent="0.25">
      <c r="A124" s="4" t="s">
        <v>738</v>
      </c>
      <c r="B124" s="19" t="s">
        <v>168</v>
      </c>
      <c r="C124" s="40" t="s">
        <v>474</v>
      </c>
      <c r="D124" s="40" t="s">
        <v>489</v>
      </c>
      <c r="E124" s="40" t="s">
        <v>132</v>
      </c>
      <c r="F124" s="40" t="s">
        <v>455</v>
      </c>
      <c r="G124" s="40" t="s">
        <v>458</v>
      </c>
      <c r="H124" s="40" t="s">
        <v>461</v>
      </c>
      <c r="I124" s="41">
        <f t="shared" ca="1" si="8"/>
        <v>44326</v>
      </c>
      <c r="J124" s="41">
        <f t="shared" ca="1" si="9"/>
        <v>44326</v>
      </c>
      <c r="K124" s="40" t="s">
        <v>462</v>
      </c>
      <c r="L124" s="40"/>
      <c r="M124" s="40" t="s">
        <v>463</v>
      </c>
      <c r="N124" s="40"/>
      <c r="O124" s="40" t="s">
        <v>464</v>
      </c>
      <c r="P124" s="30" t="s">
        <v>475</v>
      </c>
      <c r="Q124" s="30" t="s">
        <v>476</v>
      </c>
      <c r="R124" s="30" t="s">
        <v>482</v>
      </c>
      <c r="S124" s="42">
        <f t="shared" ca="1" si="10"/>
        <v>44327</v>
      </c>
      <c r="T124" s="30" t="str">
        <f t="shared" si="11"/>
        <v>New Conitgency Title Created By Automation</v>
      </c>
      <c r="U124" s="42">
        <f t="shared" ca="1" si="12"/>
        <v>44327</v>
      </c>
      <c r="V124" s="30" t="str">
        <f t="shared" si="13"/>
        <v>Cancel retroactively</v>
      </c>
      <c r="W124" s="30" t="s">
        <v>461</v>
      </c>
      <c r="X124" s="30"/>
      <c r="Y124" s="30" t="s">
        <v>497</v>
      </c>
      <c r="Z124" s="30">
        <v>123456790</v>
      </c>
      <c r="AA124" s="42">
        <f t="shared" ca="1" si="14"/>
        <v>43959</v>
      </c>
      <c r="AB124" s="42">
        <f t="shared" ca="1" si="15"/>
        <v>43960</v>
      </c>
      <c r="AC124" s="30">
        <v>2000</v>
      </c>
      <c r="AD124" s="30">
        <v>100</v>
      </c>
      <c r="AE124" s="30">
        <v>100</v>
      </c>
      <c r="AF124" s="98" t="s">
        <v>596</v>
      </c>
      <c r="AG124" s="98" t="s">
        <v>595</v>
      </c>
      <c r="AH124" s="99">
        <f ca="1">searchValues!E130</f>
        <v>44326</v>
      </c>
      <c r="AI124" s="99">
        <f ca="1">searchValues!E130</f>
        <v>44326</v>
      </c>
      <c r="AJ124" s="98" t="s">
        <v>173</v>
      </c>
      <c r="AK124" s="98" t="s">
        <v>135</v>
      </c>
      <c r="AL124" s="98" t="s">
        <v>135</v>
      </c>
      <c r="AM124" s="98" t="s">
        <v>608</v>
      </c>
      <c r="AN124" s="98" t="s">
        <v>609</v>
      </c>
      <c r="AO124" s="98" t="s">
        <v>174</v>
      </c>
      <c r="AP124" s="98" t="s">
        <v>175</v>
      </c>
      <c r="AQ124" s="98" t="s">
        <v>176</v>
      </c>
      <c r="AR124" s="4"/>
      <c r="AS124" s="4"/>
      <c r="AT124" s="4" t="s">
        <v>446</v>
      </c>
      <c r="AU124" s="4" t="s">
        <v>448</v>
      </c>
      <c r="AV124" s="4" t="s">
        <v>167</v>
      </c>
      <c r="AW124" s="4" t="s">
        <v>166</v>
      </c>
    </row>
    <row r="125" spans="1:49" x14ac:dyDescent="0.25">
      <c r="A125" s="4" t="s">
        <v>739</v>
      </c>
      <c r="B125" s="19" t="s">
        <v>168</v>
      </c>
      <c r="C125" s="40" t="s">
        <v>474</v>
      </c>
      <c r="D125" s="40" t="s">
        <v>489</v>
      </c>
      <c r="E125" s="40" t="s">
        <v>132</v>
      </c>
      <c r="F125" s="40" t="s">
        <v>455</v>
      </c>
      <c r="G125" s="40" t="s">
        <v>459</v>
      </c>
      <c r="H125" s="40" t="s">
        <v>461</v>
      </c>
      <c r="I125" s="41">
        <f t="shared" ca="1" si="8"/>
        <v>44326</v>
      </c>
      <c r="J125" s="41">
        <f t="shared" ca="1" si="9"/>
        <v>44326</v>
      </c>
      <c r="K125" s="40" t="s">
        <v>462</v>
      </c>
      <c r="L125" s="40"/>
      <c r="M125" s="40" t="s">
        <v>463</v>
      </c>
      <c r="N125" s="40"/>
      <c r="O125" s="40" t="s">
        <v>464</v>
      </c>
      <c r="P125" s="30" t="s">
        <v>475</v>
      </c>
      <c r="Q125" s="30" t="s">
        <v>476</v>
      </c>
      <c r="R125" s="30" t="s">
        <v>483</v>
      </c>
      <c r="S125" s="42">
        <f t="shared" ca="1" si="10"/>
        <v>44327</v>
      </c>
      <c r="T125" s="30" t="str">
        <f t="shared" si="11"/>
        <v>New Conitgency Title Created By Automation</v>
      </c>
      <c r="U125" s="42">
        <f t="shared" ca="1" si="12"/>
        <v>44327</v>
      </c>
      <c r="V125" s="30" t="str">
        <f t="shared" si="13"/>
        <v>Cancel remainder of term</v>
      </c>
      <c r="W125" s="30" t="s">
        <v>461</v>
      </c>
      <c r="X125" s="30"/>
      <c r="Y125" s="30" t="s">
        <v>497</v>
      </c>
      <c r="Z125" s="30">
        <v>123456790</v>
      </c>
      <c r="AA125" s="42">
        <f t="shared" ca="1" si="14"/>
        <v>43959</v>
      </c>
      <c r="AB125" s="42">
        <f t="shared" ca="1" si="15"/>
        <v>43960</v>
      </c>
      <c r="AC125" s="30">
        <v>2000</v>
      </c>
      <c r="AD125" s="30">
        <v>100</v>
      </c>
      <c r="AE125" s="30">
        <v>100</v>
      </c>
      <c r="AF125" s="98" t="s">
        <v>596</v>
      </c>
      <c r="AG125" s="98" t="s">
        <v>595</v>
      </c>
      <c r="AH125" s="99">
        <f ca="1">searchValues!E131</f>
        <v>44326</v>
      </c>
      <c r="AI125" s="99">
        <f ca="1">searchValues!E131</f>
        <v>44326</v>
      </c>
      <c r="AJ125" s="98" t="s">
        <v>173</v>
      </c>
      <c r="AK125" s="98" t="s">
        <v>135</v>
      </c>
      <c r="AL125" s="98" t="s">
        <v>135</v>
      </c>
      <c r="AM125" s="98" t="s">
        <v>608</v>
      </c>
      <c r="AN125" s="98" t="s">
        <v>609</v>
      </c>
      <c r="AO125" s="98" t="s">
        <v>174</v>
      </c>
      <c r="AP125" s="98" t="s">
        <v>175</v>
      </c>
      <c r="AQ125" s="98" t="s">
        <v>176</v>
      </c>
      <c r="AR125" s="4"/>
      <c r="AS125" s="4"/>
      <c r="AT125" s="4" t="s">
        <v>446</v>
      </c>
      <c r="AU125" s="4" t="s">
        <v>448</v>
      </c>
      <c r="AV125" s="4" t="s">
        <v>167</v>
      </c>
      <c r="AW125" s="4" t="s">
        <v>166</v>
      </c>
    </row>
    <row r="126" spans="1:49" x14ac:dyDescent="0.25">
      <c r="A126" s="4" t="s">
        <v>740</v>
      </c>
      <c r="B126" s="19" t="s">
        <v>168</v>
      </c>
      <c r="C126" s="40" t="s">
        <v>474</v>
      </c>
      <c r="D126" s="40" t="s">
        <v>489</v>
      </c>
      <c r="E126" s="40" t="s">
        <v>132</v>
      </c>
      <c r="F126" s="40" t="s">
        <v>455</v>
      </c>
      <c r="G126" s="40" t="s">
        <v>460</v>
      </c>
      <c r="H126" s="40" t="s">
        <v>461</v>
      </c>
      <c r="I126" s="41">
        <f t="shared" ca="1" si="8"/>
        <v>44326</v>
      </c>
      <c r="J126" s="41">
        <f t="shared" ca="1" si="9"/>
        <v>44326</v>
      </c>
      <c r="K126" s="40" t="s">
        <v>462</v>
      </c>
      <c r="L126" s="40"/>
      <c r="M126" s="40" t="s">
        <v>463</v>
      </c>
      <c r="N126" s="40"/>
      <c r="O126" s="40" t="s">
        <v>464</v>
      </c>
      <c r="P126" s="30" t="s">
        <v>475</v>
      </c>
      <c r="Q126" s="30" t="s">
        <v>476</v>
      </c>
      <c r="R126" s="30" t="s">
        <v>480</v>
      </c>
      <c r="S126" s="42">
        <f t="shared" ca="1" si="10"/>
        <v>44327</v>
      </c>
      <c r="T126" s="30" t="str">
        <f t="shared" si="11"/>
        <v>New Conitgency Title Created By Automation</v>
      </c>
      <c r="U126" s="42">
        <f t="shared" ca="1" si="12"/>
        <v>44327</v>
      </c>
      <c r="V126" s="30" t="str">
        <f t="shared" si="13"/>
        <v>Change policy retroactively</v>
      </c>
      <c r="W126" s="30" t="s">
        <v>461</v>
      </c>
      <c r="X126" s="30"/>
      <c r="Y126" s="30" t="s">
        <v>497</v>
      </c>
      <c r="Z126" s="30">
        <v>123456790</v>
      </c>
      <c r="AA126" s="42">
        <f t="shared" ca="1" si="14"/>
        <v>43959</v>
      </c>
      <c r="AB126" s="42">
        <f t="shared" ca="1" si="15"/>
        <v>43960</v>
      </c>
      <c r="AC126" s="30">
        <v>2000</v>
      </c>
      <c r="AD126" s="30">
        <v>100</v>
      </c>
      <c r="AE126" s="30">
        <v>100</v>
      </c>
      <c r="AF126" s="98" t="s">
        <v>596</v>
      </c>
      <c r="AG126" s="98" t="s">
        <v>595</v>
      </c>
      <c r="AH126" s="99">
        <f ca="1">searchValues!E132</f>
        <v>44326</v>
      </c>
      <c r="AI126" s="99">
        <f ca="1">searchValues!E132</f>
        <v>44326</v>
      </c>
      <c r="AJ126" s="98" t="s">
        <v>173</v>
      </c>
      <c r="AK126" s="98" t="s">
        <v>135</v>
      </c>
      <c r="AL126" s="98" t="s">
        <v>135</v>
      </c>
      <c r="AM126" s="98" t="s">
        <v>608</v>
      </c>
      <c r="AN126" s="98" t="s">
        <v>609</v>
      </c>
      <c r="AO126" s="98" t="s">
        <v>174</v>
      </c>
      <c r="AP126" s="98" t="s">
        <v>175</v>
      </c>
      <c r="AQ126" s="98" t="s">
        <v>176</v>
      </c>
      <c r="AR126" s="4"/>
      <c r="AS126" s="4"/>
      <c r="AT126" s="4" t="s">
        <v>446</v>
      </c>
      <c r="AU126" s="4" t="s">
        <v>448</v>
      </c>
      <c r="AV126" s="4" t="s">
        <v>167</v>
      </c>
      <c r="AW126" s="4" t="s">
        <v>166</v>
      </c>
    </row>
    <row r="127" spans="1:49" x14ac:dyDescent="0.25">
      <c r="A127" s="4" t="s">
        <v>741</v>
      </c>
      <c r="B127" s="19" t="s">
        <v>168</v>
      </c>
      <c r="C127" s="40" t="s">
        <v>474</v>
      </c>
      <c r="D127" s="40" t="s">
        <v>489</v>
      </c>
      <c r="E127" s="40" t="s">
        <v>132</v>
      </c>
      <c r="F127" s="40" t="s">
        <v>455</v>
      </c>
      <c r="G127" s="40" t="s">
        <v>456</v>
      </c>
      <c r="H127" s="40" t="s">
        <v>461</v>
      </c>
      <c r="I127" s="41">
        <f t="shared" ca="1" si="8"/>
        <v>44326</v>
      </c>
      <c r="J127" s="41">
        <f t="shared" ca="1" si="9"/>
        <v>44326</v>
      </c>
      <c r="K127" s="40" t="s">
        <v>462</v>
      </c>
      <c r="L127" s="40"/>
      <c r="M127" s="40" t="s">
        <v>463</v>
      </c>
      <c r="N127" s="40"/>
      <c r="O127" s="40" t="s">
        <v>464</v>
      </c>
      <c r="P127" s="30" t="s">
        <v>475</v>
      </c>
      <c r="Q127" s="30" t="s">
        <v>476</v>
      </c>
      <c r="R127" s="30" t="s">
        <v>481</v>
      </c>
      <c r="S127" s="42">
        <f t="shared" ca="1" si="10"/>
        <v>44327</v>
      </c>
      <c r="T127" s="30" t="str">
        <f t="shared" si="11"/>
        <v>New Conitgency Title Created By Automation</v>
      </c>
      <c r="U127" s="42">
        <f t="shared" ca="1" si="12"/>
        <v>44327</v>
      </c>
      <c r="V127" s="30" t="str">
        <f t="shared" si="13"/>
        <v>Change policy for remainder of term</v>
      </c>
      <c r="W127" s="30" t="s">
        <v>461</v>
      </c>
      <c r="X127" s="30"/>
      <c r="Y127" s="30" t="s">
        <v>497</v>
      </c>
      <c r="Z127" s="30">
        <v>123456790</v>
      </c>
      <c r="AA127" s="42">
        <f t="shared" ca="1" si="14"/>
        <v>43959</v>
      </c>
      <c r="AB127" s="42">
        <f t="shared" ca="1" si="15"/>
        <v>43960</v>
      </c>
      <c r="AC127" s="30">
        <v>2000</v>
      </c>
      <c r="AD127" s="30">
        <v>100</v>
      </c>
      <c r="AE127" s="30">
        <v>100</v>
      </c>
      <c r="AF127" s="98" t="s">
        <v>596</v>
      </c>
      <c r="AG127" s="98" t="s">
        <v>595</v>
      </c>
      <c r="AH127" s="99">
        <f ca="1">searchValues!E133</f>
        <v>44326</v>
      </c>
      <c r="AI127" s="99">
        <f ca="1">searchValues!E133</f>
        <v>44326</v>
      </c>
      <c r="AJ127" s="98" t="s">
        <v>173</v>
      </c>
      <c r="AK127" s="98" t="s">
        <v>135</v>
      </c>
      <c r="AL127" s="98" t="s">
        <v>135</v>
      </c>
      <c r="AM127" s="98" t="s">
        <v>608</v>
      </c>
      <c r="AN127" s="98" t="s">
        <v>609</v>
      </c>
      <c r="AO127" s="98" t="s">
        <v>174</v>
      </c>
      <c r="AP127" s="98" t="s">
        <v>175</v>
      </c>
      <c r="AQ127" s="98" t="s">
        <v>176</v>
      </c>
      <c r="AR127" s="4"/>
      <c r="AS127" s="4"/>
      <c r="AT127" s="4" t="s">
        <v>446</v>
      </c>
      <c r="AU127" s="4" t="s">
        <v>448</v>
      </c>
      <c r="AV127" s="4" t="s">
        <v>167</v>
      </c>
      <c r="AW127" s="4" t="s">
        <v>166</v>
      </c>
    </row>
    <row r="128" spans="1:49" x14ac:dyDescent="0.25">
      <c r="A128" s="4" t="s">
        <v>742</v>
      </c>
      <c r="B128" s="19" t="s">
        <v>168</v>
      </c>
      <c r="C128" s="40" t="s">
        <v>474</v>
      </c>
      <c r="D128" s="40" t="s">
        <v>489</v>
      </c>
      <c r="E128" s="40" t="s">
        <v>132</v>
      </c>
      <c r="F128" s="40" t="s">
        <v>455</v>
      </c>
      <c r="G128" s="40" t="s">
        <v>457</v>
      </c>
      <c r="H128" s="40" t="s">
        <v>461</v>
      </c>
      <c r="I128" s="41">
        <f t="shared" ca="1" si="8"/>
        <v>44326</v>
      </c>
      <c r="J128" s="41">
        <f t="shared" ca="1" si="9"/>
        <v>44326</v>
      </c>
      <c r="K128" s="40" t="s">
        <v>462</v>
      </c>
      <c r="L128" s="40"/>
      <c r="M128" s="40" t="s">
        <v>463</v>
      </c>
      <c r="N128" s="40"/>
      <c r="O128" s="40" t="s">
        <v>464</v>
      </c>
      <c r="P128" s="30" t="s">
        <v>475</v>
      </c>
      <c r="Q128" s="30" t="s">
        <v>476</v>
      </c>
      <c r="R128" s="30" t="s">
        <v>482</v>
      </c>
      <c r="S128" s="42">
        <f t="shared" ca="1" si="10"/>
        <v>44327</v>
      </c>
      <c r="T128" s="30" t="str">
        <f t="shared" si="11"/>
        <v>New Conitgency Title Created By Automation</v>
      </c>
      <c r="U128" s="42">
        <f t="shared" ca="1" si="12"/>
        <v>44327</v>
      </c>
      <c r="V128" s="30" t="str">
        <f t="shared" si="13"/>
        <v>Cancel retroactively</v>
      </c>
      <c r="W128" s="30" t="s">
        <v>461</v>
      </c>
      <c r="X128" s="30"/>
      <c r="Y128" s="30" t="s">
        <v>497</v>
      </c>
      <c r="Z128" s="30">
        <v>123456790</v>
      </c>
      <c r="AA128" s="42">
        <f t="shared" ca="1" si="14"/>
        <v>43959</v>
      </c>
      <c r="AB128" s="42">
        <f t="shared" ca="1" si="15"/>
        <v>43960</v>
      </c>
      <c r="AC128" s="30">
        <v>2000</v>
      </c>
      <c r="AD128" s="30">
        <v>100</v>
      </c>
      <c r="AE128" s="30">
        <v>100</v>
      </c>
      <c r="AF128" s="98" t="s">
        <v>596</v>
      </c>
      <c r="AG128" s="98" t="s">
        <v>595</v>
      </c>
      <c r="AH128" s="99">
        <f ca="1">searchValues!E134</f>
        <v>44326</v>
      </c>
      <c r="AI128" s="99">
        <f ca="1">searchValues!E134</f>
        <v>44326</v>
      </c>
      <c r="AJ128" s="98" t="s">
        <v>173</v>
      </c>
      <c r="AK128" s="98" t="s">
        <v>135</v>
      </c>
      <c r="AL128" s="98" t="s">
        <v>135</v>
      </c>
      <c r="AM128" s="98" t="s">
        <v>608</v>
      </c>
      <c r="AN128" s="98" t="s">
        <v>609</v>
      </c>
      <c r="AO128" s="98" t="s">
        <v>174</v>
      </c>
      <c r="AP128" s="98" t="s">
        <v>175</v>
      </c>
      <c r="AQ128" s="98" t="s">
        <v>176</v>
      </c>
      <c r="AR128" s="4"/>
      <c r="AS128" s="4"/>
      <c r="AT128" s="4" t="s">
        <v>446</v>
      </c>
      <c r="AU128" s="4" t="s">
        <v>448</v>
      </c>
      <c r="AV128" s="4" t="s">
        <v>167</v>
      </c>
      <c r="AW128" s="4" t="s">
        <v>166</v>
      </c>
    </row>
    <row r="129" spans="1:49" x14ac:dyDescent="0.25">
      <c r="A129" s="4" t="s">
        <v>743</v>
      </c>
      <c r="B129" s="19" t="s">
        <v>168</v>
      </c>
      <c r="C129" s="40" t="s">
        <v>474</v>
      </c>
      <c r="D129" s="40" t="s">
        <v>489</v>
      </c>
      <c r="E129" s="40" t="s">
        <v>132</v>
      </c>
      <c r="F129" s="40" t="s">
        <v>455</v>
      </c>
      <c r="G129" s="40" t="s">
        <v>458</v>
      </c>
      <c r="H129" s="40" t="s">
        <v>461</v>
      </c>
      <c r="I129" s="41">
        <f t="shared" ca="1" si="8"/>
        <v>44326</v>
      </c>
      <c r="J129" s="41">
        <f t="shared" ca="1" si="9"/>
        <v>44326</v>
      </c>
      <c r="K129" s="40" t="s">
        <v>462</v>
      </c>
      <c r="L129" s="40"/>
      <c r="M129" s="40" t="s">
        <v>463</v>
      </c>
      <c r="N129" s="40"/>
      <c r="O129" s="40" t="s">
        <v>464</v>
      </c>
      <c r="P129" s="30" t="s">
        <v>475</v>
      </c>
      <c r="Q129" s="30" t="s">
        <v>476</v>
      </c>
      <c r="R129" s="30" t="s">
        <v>483</v>
      </c>
      <c r="S129" s="42">
        <f t="shared" ca="1" si="10"/>
        <v>44327</v>
      </c>
      <c r="T129" s="30" t="str">
        <f t="shared" si="11"/>
        <v>New Conitgency Title Created By Automation</v>
      </c>
      <c r="U129" s="42">
        <f t="shared" ca="1" si="12"/>
        <v>44327</v>
      </c>
      <c r="V129" s="30" t="str">
        <f t="shared" si="13"/>
        <v>Cancel remainder of term</v>
      </c>
      <c r="W129" s="30" t="s">
        <v>461</v>
      </c>
      <c r="X129" s="30"/>
      <c r="Y129" s="30" t="s">
        <v>497</v>
      </c>
      <c r="Z129" s="30">
        <v>123456790</v>
      </c>
      <c r="AA129" s="42">
        <f t="shared" ca="1" si="14"/>
        <v>43959</v>
      </c>
      <c r="AB129" s="42">
        <f t="shared" ca="1" si="15"/>
        <v>43960</v>
      </c>
      <c r="AC129" s="30">
        <v>2000</v>
      </c>
      <c r="AD129" s="30">
        <v>100</v>
      </c>
      <c r="AE129" s="30">
        <v>100</v>
      </c>
      <c r="AF129" s="98" t="s">
        <v>596</v>
      </c>
      <c r="AG129" s="98" t="s">
        <v>595</v>
      </c>
      <c r="AH129" s="99">
        <f ca="1">searchValues!E135</f>
        <v>44326</v>
      </c>
      <c r="AI129" s="99">
        <f ca="1">searchValues!E135</f>
        <v>44326</v>
      </c>
      <c r="AJ129" s="98" t="s">
        <v>173</v>
      </c>
      <c r="AK129" s="98" t="s">
        <v>135</v>
      </c>
      <c r="AL129" s="98" t="s">
        <v>135</v>
      </c>
      <c r="AM129" s="98" t="s">
        <v>608</v>
      </c>
      <c r="AN129" s="98" t="s">
        <v>609</v>
      </c>
      <c r="AO129" s="98" t="s">
        <v>174</v>
      </c>
      <c r="AP129" s="98" t="s">
        <v>175</v>
      </c>
      <c r="AQ129" s="98" t="s">
        <v>176</v>
      </c>
      <c r="AR129" s="4"/>
      <c r="AS129" s="4"/>
      <c r="AT129" s="4" t="s">
        <v>446</v>
      </c>
      <c r="AU129" s="4" t="s">
        <v>448</v>
      </c>
      <c r="AV129" s="4" t="s">
        <v>167</v>
      </c>
      <c r="AW129" s="4" t="s">
        <v>166</v>
      </c>
    </row>
    <row r="130" spans="1:49" x14ac:dyDescent="0.25">
      <c r="A130" s="4" t="s">
        <v>744</v>
      </c>
      <c r="B130" s="19" t="s">
        <v>168</v>
      </c>
      <c r="C130" s="40" t="s">
        <v>474</v>
      </c>
      <c r="D130" s="40" t="s">
        <v>489</v>
      </c>
      <c r="E130" s="40" t="s">
        <v>132</v>
      </c>
      <c r="F130" s="40" t="s">
        <v>455</v>
      </c>
      <c r="G130" s="40" t="s">
        <v>459</v>
      </c>
      <c r="H130" s="40" t="s">
        <v>461</v>
      </c>
      <c r="I130" s="41">
        <f t="shared" ca="1" si="8"/>
        <v>44326</v>
      </c>
      <c r="J130" s="41">
        <f t="shared" ca="1" si="9"/>
        <v>44326</v>
      </c>
      <c r="K130" s="40" t="s">
        <v>462</v>
      </c>
      <c r="L130" s="40"/>
      <c r="M130" s="40" t="s">
        <v>463</v>
      </c>
      <c r="N130" s="40"/>
      <c r="O130" s="40" t="s">
        <v>464</v>
      </c>
      <c r="P130" s="30" t="s">
        <v>475</v>
      </c>
      <c r="Q130" s="30" t="s">
        <v>476</v>
      </c>
      <c r="R130" s="30" t="s">
        <v>480</v>
      </c>
      <c r="S130" s="42">
        <f t="shared" ca="1" si="10"/>
        <v>44327</v>
      </c>
      <c r="T130" s="30" t="str">
        <f t="shared" si="11"/>
        <v>New Conitgency Title Created By Automation</v>
      </c>
      <c r="U130" s="42">
        <f t="shared" ca="1" si="12"/>
        <v>44327</v>
      </c>
      <c r="V130" s="30" t="str">
        <f t="shared" si="13"/>
        <v>Change policy retroactively</v>
      </c>
      <c r="W130" s="30" t="s">
        <v>461</v>
      </c>
      <c r="X130" s="30"/>
      <c r="Y130" s="30" t="s">
        <v>497</v>
      </c>
      <c r="Z130" s="30">
        <v>123456790</v>
      </c>
      <c r="AA130" s="42">
        <f t="shared" ca="1" si="14"/>
        <v>43959</v>
      </c>
      <c r="AB130" s="42">
        <f t="shared" ca="1" si="15"/>
        <v>43960</v>
      </c>
      <c r="AC130" s="30">
        <v>2000</v>
      </c>
      <c r="AD130" s="30">
        <v>100</v>
      </c>
      <c r="AE130" s="30">
        <v>100</v>
      </c>
      <c r="AF130" s="98" t="s">
        <v>596</v>
      </c>
      <c r="AG130" s="98" t="s">
        <v>595</v>
      </c>
      <c r="AH130" s="99">
        <f ca="1">searchValues!E136</f>
        <v>44326</v>
      </c>
      <c r="AI130" s="99">
        <f ca="1">searchValues!E136</f>
        <v>44326</v>
      </c>
      <c r="AJ130" s="98" t="s">
        <v>173</v>
      </c>
      <c r="AK130" s="98" t="s">
        <v>135</v>
      </c>
      <c r="AL130" s="98" t="s">
        <v>135</v>
      </c>
      <c r="AM130" s="98" t="s">
        <v>608</v>
      </c>
      <c r="AN130" s="98" t="s">
        <v>609</v>
      </c>
      <c r="AO130" s="98" t="s">
        <v>174</v>
      </c>
      <c r="AP130" s="98" t="s">
        <v>175</v>
      </c>
      <c r="AQ130" s="98" t="s">
        <v>176</v>
      </c>
      <c r="AR130" s="4"/>
      <c r="AS130" s="4"/>
      <c r="AT130" s="4" t="s">
        <v>446</v>
      </c>
      <c r="AU130" s="4" t="s">
        <v>448</v>
      </c>
      <c r="AV130" s="4" t="s">
        <v>167</v>
      </c>
      <c r="AW130" s="4" t="s">
        <v>166</v>
      </c>
    </row>
    <row r="131" spans="1:49" x14ac:dyDescent="0.25">
      <c r="A131" s="4" t="s">
        <v>745</v>
      </c>
      <c r="B131" s="19" t="s">
        <v>168</v>
      </c>
      <c r="C131" s="40" t="s">
        <v>474</v>
      </c>
      <c r="D131" s="40" t="s">
        <v>489</v>
      </c>
      <c r="E131" s="40" t="s">
        <v>132</v>
      </c>
      <c r="F131" s="40" t="s">
        <v>455</v>
      </c>
      <c r="G131" s="40" t="s">
        <v>460</v>
      </c>
      <c r="H131" s="40" t="s">
        <v>461</v>
      </c>
      <c r="I131" s="41">
        <f t="shared" ref="I131:I161" ca="1" si="16">TODAY()</f>
        <v>44326</v>
      </c>
      <c r="J131" s="41">
        <f t="shared" ref="J131:J161" ca="1" si="17">I131</f>
        <v>44326</v>
      </c>
      <c r="K131" s="40" t="s">
        <v>462</v>
      </c>
      <c r="L131" s="40"/>
      <c r="M131" s="40" t="s">
        <v>463</v>
      </c>
      <c r="N131" s="40"/>
      <c r="O131" s="40" t="s">
        <v>464</v>
      </c>
      <c r="P131" s="30" t="s">
        <v>475</v>
      </c>
      <c r="Q131" s="30" t="s">
        <v>476</v>
      </c>
      <c r="R131" s="30" t="s">
        <v>481</v>
      </c>
      <c r="S131" s="42">
        <f t="shared" ref="S131:S161" ca="1" si="18">TODAY()+1</f>
        <v>44327</v>
      </c>
      <c r="T131" s="30" t="str">
        <f t="shared" ref="T131:T161" si="19">P131</f>
        <v>New Conitgency Title Created By Automation</v>
      </c>
      <c r="U131" s="42">
        <f t="shared" ref="U131:U161" ca="1" si="20">S131</f>
        <v>44327</v>
      </c>
      <c r="V131" s="30" t="str">
        <f t="shared" ref="V131:V161" si="21">R131</f>
        <v>Change policy for remainder of term</v>
      </c>
      <c r="W131" s="30" t="s">
        <v>461</v>
      </c>
      <c r="X131" s="30"/>
      <c r="Y131" s="30" t="s">
        <v>497</v>
      </c>
      <c r="Z131" s="30">
        <v>123456790</v>
      </c>
      <c r="AA131" s="42">
        <f t="shared" ref="AA131:AA161" ca="1" si="22">TODAY()-367</f>
        <v>43959</v>
      </c>
      <c r="AB131" s="42">
        <f t="shared" ref="AB131:AB161" ca="1" si="23">AA131+1</f>
        <v>43960</v>
      </c>
      <c r="AC131" s="30">
        <v>2000</v>
      </c>
      <c r="AD131" s="30">
        <v>100</v>
      </c>
      <c r="AE131" s="30">
        <v>100</v>
      </c>
      <c r="AF131" s="98" t="s">
        <v>596</v>
      </c>
      <c r="AG131" s="98" t="s">
        <v>595</v>
      </c>
      <c r="AH131" s="99">
        <f ca="1">searchValues!E137</f>
        <v>44326</v>
      </c>
      <c r="AI131" s="99">
        <f ca="1">searchValues!E137</f>
        <v>44326</v>
      </c>
      <c r="AJ131" s="98" t="s">
        <v>173</v>
      </c>
      <c r="AK131" s="98" t="s">
        <v>135</v>
      </c>
      <c r="AL131" s="98" t="s">
        <v>135</v>
      </c>
      <c r="AM131" s="98" t="s">
        <v>608</v>
      </c>
      <c r="AN131" s="98" t="s">
        <v>609</v>
      </c>
      <c r="AO131" s="98" t="s">
        <v>174</v>
      </c>
      <c r="AP131" s="98" t="s">
        <v>175</v>
      </c>
      <c r="AQ131" s="98" t="s">
        <v>176</v>
      </c>
      <c r="AR131" s="4"/>
      <c r="AS131" s="4"/>
      <c r="AT131" s="4" t="s">
        <v>446</v>
      </c>
      <c r="AU131" s="4" t="s">
        <v>448</v>
      </c>
      <c r="AV131" s="4" t="s">
        <v>167</v>
      </c>
      <c r="AW131" s="4" t="s">
        <v>166</v>
      </c>
    </row>
    <row r="132" spans="1:49" x14ac:dyDescent="0.25">
      <c r="A132" s="4" t="s">
        <v>746</v>
      </c>
      <c r="B132" s="19" t="s">
        <v>168</v>
      </c>
      <c r="C132" s="40" t="s">
        <v>474</v>
      </c>
      <c r="D132" s="40" t="s">
        <v>489</v>
      </c>
      <c r="E132" s="40" t="s">
        <v>132</v>
      </c>
      <c r="F132" s="40" t="s">
        <v>455</v>
      </c>
      <c r="G132" s="40" t="s">
        <v>456</v>
      </c>
      <c r="H132" s="40" t="s">
        <v>461</v>
      </c>
      <c r="I132" s="41">
        <f t="shared" ca="1" si="16"/>
        <v>44326</v>
      </c>
      <c r="J132" s="41">
        <f t="shared" ca="1" si="17"/>
        <v>44326</v>
      </c>
      <c r="K132" s="40" t="s">
        <v>462</v>
      </c>
      <c r="L132" s="40"/>
      <c r="M132" s="40" t="s">
        <v>463</v>
      </c>
      <c r="N132" s="40"/>
      <c r="O132" s="40" t="s">
        <v>464</v>
      </c>
      <c r="P132" s="30" t="s">
        <v>475</v>
      </c>
      <c r="Q132" s="30" t="s">
        <v>476</v>
      </c>
      <c r="R132" s="30" t="s">
        <v>482</v>
      </c>
      <c r="S132" s="42">
        <f t="shared" ca="1" si="18"/>
        <v>44327</v>
      </c>
      <c r="T132" s="30" t="str">
        <f t="shared" si="19"/>
        <v>New Conitgency Title Created By Automation</v>
      </c>
      <c r="U132" s="42">
        <f t="shared" ca="1" si="20"/>
        <v>44327</v>
      </c>
      <c r="V132" s="30" t="str">
        <f t="shared" si="21"/>
        <v>Cancel retroactively</v>
      </c>
      <c r="W132" s="30" t="s">
        <v>461</v>
      </c>
      <c r="X132" s="30"/>
      <c r="Y132" s="30" t="s">
        <v>497</v>
      </c>
      <c r="Z132" s="30">
        <v>123456790</v>
      </c>
      <c r="AA132" s="42">
        <f t="shared" ca="1" si="22"/>
        <v>43959</v>
      </c>
      <c r="AB132" s="42">
        <f t="shared" ca="1" si="23"/>
        <v>43960</v>
      </c>
      <c r="AC132" s="30">
        <v>2000</v>
      </c>
      <c r="AD132" s="30">
        <v>100</v>
      </c>
      <c r="AE132" s="30">
        <v>100</v>
      </c>
      <c r="AF132" s="98" t="s">
        <v>596</v>
      </c>
      <c r="AG132" s="98" t="s">
        <v>595</v>
      </c>
      <c r="AH132" s="99">
        <f ca="1">searchValues!E138</f>
        <v>44326</v>
      </c>
      <c r="AI132" s="99">
        <f ca="1">searchValues!E138</f>
        <v>44326</v>
      </c>
      <c r="AJ132" s="98" t="s">
        <v>173</v>
      </c>
      <c r="AK132" s="98" t="s">
        <v>135</v>
      </c>
      <c r="AL132" s="98" t="s">
        <v>135</v>
      </c>
      <c r="AM132" s="98" t="s">
        <v>608</v>
      </c>
      <c r="AN132" s="98" t="s">
        <v>609</v>
      </c>
      <c r="AO132" s="98" t="s">
        <v>174</v>
      </c>
      <c r="AP132" s="98" t="s">
        <v>175</v>
      </c>
      <c r="AQ132" s="98" t="s">
        <v>176</v>
      </c>
      <c r="AR132" s="4"/>
      <c r="AS132" s="4"/>
      <c r="AT132" s="4" t="s">
        <v>446</v>
      </c>
      <c r="AU132" s="4" t="s">
        <v>448</v>
      </c>
      <c r="AV132" s="4" t="s">
        <v>167</v>
      </c>
      <c r="AW132" s="4" t="s">
        <v>166</v>
      </c>
    </row>
    <row r="133" spans="1:49" x14ac:dyDescent="0.25">
      <c r="A133" s="4" t="s">
        <v>747</v>
      </c>
      <c r="B133" s="19" t="s">
        <v>168</v>
      </c>
      <c r="C133" s="40" t="s">
        <v>474</v>
      </c>
      <c r="D133" s="40" t="s">
        <v>489</v>
      </c>
      <c r="E133" s="40" t="s">
        <v>132</v>
      </c>
      <c r="F133" s="40" t="s">
        <v>455</v>
      </c>
      <c r="G133" s="40" t="s">
        <v>457</v>
      </c>
      <c r="H133" s="40" t="s">
        <v>461</v>
      </c>
      <c r="I133" s="41">
        <f t="shared" ca="1" si="16"/>
        <v>44326</v>
      </c>
      <c r="J133" s="41">
        <f t="shared" ca="1" si="17"/>
        <v>44326</v>
      </c>
      <c r="K133" s="40" t="s">
        <v>462</v>
      </c>
      <c r="L133" s="40"/>
      <c r="M133" s="40" t="s">
        <v>463</v>
      </c>
      <c r="N133" s="40"/>
      <c r="O133" s="40" t="s">
        <v>464</v>
      </c>
      <c r="P133" s="30" t="s">
        <v>475</v>
      </c>
      <c r="Q133" s="30" t="s">
        <v>476</v>
      </c>
      <c r="R133" s="30" t="s">
        <v>483</v>
      </c>
      <c r="S133" s="42">
        <f t="shared" ca="1" si="18"/>
        <v>44327</v>
      </c>
      <c r="T133" s="30" t="str">
        <f t="shared" si="19"/>
        <v>New Conitgency Title Created By Automation</v>
      </c>
      <c r="U133" s="42">
        <f t="shared" ca="1" si="20"/>
        <v>44327</v>
      </c>
      <c r="V133" s="30" t="str">
        <f t="shared" si="21"/>
        <v>Cancel remainder of term</v>
      </c>
      <c r="W133" s="30" t="s">
        <v>461</v>
      </c>
      <c r="X133" s="30"/>
      <c r="Y133" s="30" t="s">
        <v>497</v>
      </c>
      <c r="Z133" s="30">
        <v>123456790</v>
      </c>
      <c r="AA133" s="42">
        <f t="shared" ca="1" si="22"/>
        <v>43959</v>
      </c>
      <c r="AB133" s="42">
        <f t="shared" ca="1" si="23"/>
        <v>43960</v>
      </c>
      <c r="AC133" s="30">
        <v>2000</v>
      </c>
      <c r="AD133" s="30">
        <v>100</v>
      </c>
      <c r="AE133" s="30">
        <v>100</v>
      </c>
      <c r="AF133" s="98" t="s">
        <v>596</v>
      </c>
      <c r="AG133" s="98" t="s">
        <v>595</v>
      </c>
      <c r="AH133" s="99">
        <f ca="1">searchValues!E139</f>
        <v>44326</v>
      </c>
      <c r="AI133" s="99">
        <f ca="1">searchValues!E139</f>
        <v>44326</v>
      </c>
      <c r="AJ133" s="98" t="s">
        <v>173</v>
      </c>
      <c r="AK133" s="98" t="s">
        <v>135</v>
      </c>
      <c r="AL133" s="98" t="s">
        <v>135</v>
      </c>
      <c r="AM133" s="98" t="s">
        <v>608</v>
      </c>
      <c r="AN133" s="98" t="s">
        <v>609</v>
      </c>
      <c r="AO133" s="98" t="s">
        <v>174</v>
      </c>
      <c r="AP133" s="98" t="s">
        <v>175</v>
      </c>
      <c r="AQ133" s="98" t="s">
        <v>176</v>
      </c>
      <c r="AR133" s="4"/>
      <c r="AS133" s="4"/>
      <c r="AT133" s="4" t="s">
        <v>446</v>
      </c>
      <c r="AU133" s="4" t="s">
        <v>448</v>
      </c>
      <c r="AV133" s="4" t="s">
        <v>167</v>
      </c>
      <c r="AW133" s="4" t="s">
        <v>166</v>
      </c>
    </row>
    <row r="134" spans="1:49" x14ac:dyDescent="0.25">
      <c r="A134" s="4" t="s">
        <v>748</v>
      </c>
      <c r="B134" s="19" t="s">
        <v>168</v>
      </c>
      <c r="C134" s="40" t="s">
        <v>474</v>
      </c>
      <c r="D134" s="40" t="s">
        <v>489</v>
      </c>
      <c r="E134" s="40" t="s">
        <v>132</v>
      </c>
      <c r="F134" s="40" t="s">
        <v>455</v>
      </c>
      <c r="G134" s="40" t="s">
        <v>458</v>
      </c>
      <c r="H134" s="40" t="s">
        <v>461</v>
      </c>
      <c r="I134" s="41">
        <f t="shared" ca="1" si="16"/>
        <v>44326</v>
      </c>
      <c r="J134" s="41">
        <f t="shared" ca="1" si="17"/>
        <v>44326</v>
      </c>
      <c r="K134" s="40" t="s">
        <v>462</v>
      </c>
      <c r="L134" s="40"/>
      <c r="M134" s="40" t="s">
        <v>463</v>
      </c>
      <c r="N134" s="40"/>
      <c r="O134" s="40" t="s">
        <v>464</v>
      </c>
      <c r="P134" s="30" t="s">
        <v>475</v>
      </c>
      <c r="Q134" s="30" t="s">
        <v>476</v>
      </c>
      <c r="R134" s="30" t="s">
        <v>480</v>
      </c>
      <c r="S134" s="42">
        <f t="shared" ca="1" si="18"/>
        <v>44327</v>
      </c>
      <c r="T134" s="30" t="str">
        <f t="shared" si="19"/>
        <v>New Conitgency Title Created By Automation</v>
      </c>
      <c r="U134" s="42">
        <f t="shared" ca="1" si="20"/>
        <v>44327</v>
      </c>
      <c r="V134" s="30" t="str">
        <f t="shared" si="21"/>
        <v>Change policy retroactively</v>
      </c>
      <c r="W134" s="30" t="s">
        <v>461</v>
      </c>
      <c r="X134" s="30"/>
      <c r="Y134" s="30" t="s">
        <v>497</v>
      </c>
      <c r="Z134" s="30">
        <v>123456790</v>
      </c>
      <c r="AA134" s="42">
        <f t="shared" ca="1" si="22"/>
        <v>43959</v>
      </c>
      <c r="AB134" s="42">
        <f t="shared" ca="1" si="23"/>
        <v>43960</v>
      </c>
      <c r="AC134" s="30">
        <v>2000</v>
      </c>
      <c r="AD134" s="30">
        <v>100</v>
      </c>
      <c r="AE134" s="30">
        <v>100</v>
      </c>
      <c r="AF134" s="98" t="s">
        <v>596</v>
      </c>
      <c r="AG134" s="98" t="s">
        <v>595</v>
      </c>
      <c r="AH134" s="99">
        <f ca="1">searchValues!E140</f>
        <v>44326</v>
      </c>
      <c r="AI134" s="99">
        <f ca="1">searchValues!E140</f>
        <v>44326</v>
      </c>
      <c r="AJ134" s="98" t="s">
        <v>173</v>
      </c>
      <c r="AK134" s="98" t="s">
        <v>135</v>
      </c>
      <c r="AL134" s="98" t="s">
        <v>135</v>
      </c>
      <c r="AM134" s="98" t="s">
        <v>608</v>
      </c>
      <c r="AN134" s="98" t="s">
        <v>609</v>
      </c>
      <c r="AO134" s="98" t="s">
        <v>174</v>
      </c>
      <c r="AP134" s="98" t="s">
        <v>175</v>
      </c>
      <c r="AQ134" s="98" t="s">
        <v>176</v>
      </c>
      <c r="AR134" s="4"/>
      <c r="AS134" s="4"/>
      <c r="AT134" s="4" t="s">
        <v>446</v>
      </c>
      <c r="AU134" s="4" t="s">
        <v>448</v>
      </c>
      <c r="AV134" s="4" t="s">
        <v>167</v>
      </c>
      <c r="AW134" s="4" t="s">
        <v>166</v>
      </c>
    </row>
    <row r="135" spans="1:49" x14ac:dyDescent="0.25">
      <c r="A135" s="4" t="s">
        <v>749</v>
      </c>
      <c r="B135" s="19" t="s">
        <v>168</v>
      </c>
      <c r="C135" s="40" t="s">
        <v>474</v>
      </c>
      <c r="D135" s="40" t="s">
        <v>489</v>
      </c>
      <c r="E135" s="40" t="s">
        <v>132</v>
      </c>
      <c r="F135" s="40" t="s">
        <v>455</v>
      </c>
      <c r="G135" s="40" t="s">
        <v>459</v>
      </c>
      <c r="H135" s="40" t="s">
        <v>461</v>
      </c>
      <c r="I135" s="41">
        <f t="shared" ca="1" si="16"/>
        <v>44326</v>
      </c>
      <c r="J135" s="41">
        <f t="shared" ca="1" si="17"/>
        <v>44326</v>
      </c>
      <c r="K135" s="40" t="s">
        <v>462</v>
      </c>
      <c r="L135" s="40"/>
      <c r="M135" s="40" t="s">
        <v>463</v>
      </c>
      <c r="N135" s="40"/>
      <c r="O135" s="40" t="s">
        <v>464</v>
      </c>
      <c r="P135" s="30" t="s">
        <v>475</v>
      </c>
      <c r="Q135" s="30" t="s">
        <v>476</v>
      </c>
      <c r="R135" s="30" t="s">
        <v>481</v>
      </c>
      <c r="S135" s="42">
        <f t="shared" ca="1" si="18"/>
        <v>44327</v>
      </c>
      <c r="T135" s="30" t="str">
        <f t="shared" si="19"/>
        <v>New Conitgency Title Created By Automation</v>
      </c>
      <c r="U135" s="42">
        <f t="shared" ca="1" si="20"/>
        <v>44327</v>
      </c>
      <c r="V135" s="30" t="str">
        <f t="shared" si="21"/>
        <v>Change policy for remainder of term</v>
      </c>
      <c r="W135" s="30" t="s">
        <v>461</v>
      </c>
      <c r="X135" s="30"/>
      <c r="Y135" s="30" t="s">
        <v>497</v>
      </c>
      <c r="Z135" s="30">
        <v>123456790</v>
      </c>
      <c r="AA135" s="42">
        <f t="shared" ca="1" si="22"/>
        <v>43959</v>
      </c>
      <c r="AB135" s="42">
        <f t="shared" ca="1" si="23"/>
        <v>43960</v>
      </c>
      <c r="AC135" s="30">
        <v>2000</v>
      </c>
      <c r="AD135" s="30">
        <v>100</v>
      </c>
      <c r="AE135" s="30">
        <v>100</v>
      </c>
      <c r="AF135" s="98" t="s">
        <v>596</v>
      </c>
      <c r="AG135" s="98" t="s">
        <v>595</v>
      </c>
      <c r="AH135" s="99">
        <f ca="1">searchValues!E141</f>
        <v>44326</v>
      </c>
      <c r="AI135" s="99">
        <f ca="1">searchValues!E141</f>
        <v>44326</v>
      </c>
      <c r="AJ135" s="98" t="s">
        <v>173</v>
      </c>
      <c r="AK135" s="98" t="s">
        <v>135</v>
      </c>
      <c r="AL135" s="98" t="s">
        <v>135</v>
      </c>
      <c r="AM135" s="98" t="s">
        <v>608</v>
      </c>
      <c r="AN135" s="98" t="s">
        <v>609</v>
      </c>
      <c r="AO135" s="98" t="s">
        <v>174</v>
      </c>
      <c r="AP135" s="98" t="s">
        <v>175</v>
      </c>
      <c r="AQ135" s="98" t="s">
        <v>176</v>
      </c>
      <c r="AR135" s="4"/>
      <c r="AS135" s="4"/>
      <c r="AT135" s="4" t="s">
        <v>446</v>
      </c>
      <c r="AU135" s="4" t="s">
        <v>448</v>
      </c>
      <c r="AV135" s="4" t="s">
        <v>167</v>
      </c>
      <c r="AW135" s="4" t="s">
        <v>166</v>
      </c>
    </row>
    <row r="136" spans="1:49" x14ac:dyDescent="0.25">
      <c r="A136" s="4" t="s">
        <v>750</v>
      </c>
      <c r="B136" s="19" t="s">
        <v>168</v>
      </c>
      <c r="C136" s="40" t="s">
        <v>474</v>
      </c>
      <c r="D136" s="40" t="s">
        <v>489</v>
      </c>
      <c r="E136" s="40" t="s">
        <v>132</v>
      </c>
      <c r="F136" s="40" t="s">
        <v>455</v>
      </c>
      <c r="G136" s="40" t="s">
        <v>460</v>
      </c>
      <c r="H136" s="40" t="s">
        <v>461</v>
      </c>
      <c r="I136" s="41">
        <f t="shared" ca="1" si="16"/>
        <v>44326</v>
      </c>
      <c r="J136" s="41">
        <f t="shared" ca="1" si="17"/>
        <v>44326</v>
      </c>
      <c r="K136" s="40" t="s">
        <v>462</v>
      </c>
      <c r="L136" s="40"/>
      <c r="M136" s="40" t="s">
        <v>463</v>
      </c>
      <c r="N136" s="40"/>
      <c r="O136" s="40" t="s">
        <v>464</v>
      </c>
      <c r="P136" s="30" t="s">
        <v>475</v>
      </c>
      <c r="Q136" s="30" t="s">
        <v>476</v>
      </c>
      <c r="R136" s="30" t="s">
        <v>482</v>
      </c>
      <c r="S136" s="42">
        <f t="shared" ca="1" si="18"/>
        <v>44327</v>
      </c>
      <c r="T136" s="30" t="str">
        <f t="shared" si="19"/>
        <v>New Conitgency Title Created By Automation</v>
      </c>
      <c r="U136" s="42">
        <f t="shared" ca="1" si="20"/>
        <v>44327</v>
      </c>
      <c r="V136" s="30" t="str">
        <f t="shared" si="21"/>
        <v>Cancel retroactively</v>
      </c>
      <c r="W136" s="30" t="s">
        <v>461</v>
      </c>
      <c r="X136" s="30"/>
      <c r="Y136" s="30" t="s">
        <v>497</v>
      </c>
      <c r="Z136" s="30">
        <v>123456790</v>
      </c>
      <c r="AA136" s="42">
        <f t="shared" ca="1" si="22"/>
        <v>43959</v>
      </c>
      <c r="AB136" s="42">
        <f t="shared" ca="1" si="23"/>
        <v>43960</v>
      </c>
      <c r="AC136" s="30">
        <v>2000</v>
      </c>
      <c r="AD136" s="30">
        <v>100</v>
      </c>
      <c r="AE136" s="30">
        <v>100</v>
      </c>
      <c r="AF136" s="98" t="s">
        <v>596</v>
      </c>
      <c r="AG136" s="98" t="s">
        <v>595</v>
      </c>
      <c r="AH136" s="99">
        <f ca="1">searchValues!E142</f>
        <v>44326</v>
      </c>
      <c r="AI136" s="99">
        <f ca="1">searchValues!E142</f>
        <v>44326</v>
      </c>
      <c r="AJ136" s="98" t="s">
        <v>173</v>
      </c>
      <c r="AK136" s="98" t="s">
        <v>135</v>
      </c>
      <c r="AL136" s="98" t="s">
        <v>135</v>
      </c>
      <c r="AM136" s="98" t="s">
        <v>608</v>
      </c>
      <c r="AN136" s="98" t="s">
        <v>609</v>
      </c>
      <c r="AO136" s="98" t="s">
        <v>174</v>
      </c>
      <c r="AP136" s="98" t="s">
        <v>175</v>
      </c>
      <c r="AQ136" s="98" t="s">
        <v>176</v>
      </c>
      <c r="AR136" s="4"/>
      <c r="AS136" s="4"/>
      <c r="AT136" s="4" t="s">
        <v>446</v>
      </c>
      <c r="AU136" s="4" t="s">
        <v>448</v>
      </c>
      <c r="AV136" s="4" t="s">
        <v>167</v>
      </c>
      <c r="AW136" s="4" t="s">
        <v>166</v>
      </c>
    </row>
    <row r="137" spans="1:49" x14ac:dyDescent="0.25">
      <c r="A137" s="4" t="s">
        <v>751</v>
      </c>
      <c r="B137" s="19" t="s">
        <v>168</v>
      </c>
      <c r="C137" s="40" t="s">
        <v>474</v>
      </c>
      <c r="D137" s="40" t="s">
        <v>489</v>
      </c>
      <c r="E137" s="40" t="s">
        <v>132</v>
      </c>
      <c r="F137" s="40" t="s">
        <v>455</v>
      </c>
      <c r="G137" s="40" t="s">
        <v>456</v>
      </c>
      <c r="H137" s="40" t="s">
        <v>461</v>
      </c>
      <c r="I137" s="41">
        <f t="shared" ca="1" si="16"/>
        <v>44326</v>
      </c>
      <c r="J137" s="41">
        <f t="shared" ca="1" si="17"/>
        <v>44326</v>
      </c>
      <c r="K137" s="40" t="s">
        <v>462</v>
      </c>
      <c r="L137" s="40"/>
      <c r="M137" s="40" t="s">
        <v>463</v>
      </c>
      <c r="N137" s="40"/>
      <c r="O137" s="40" t="s">
        <v>464</v>
      </c>
      <c r="P137" s="30" t="s">
        <v>475</v>
      </c>
      <c r="Q137" s="30" t="s">
        <v>476</v>
      </c>
      <c r="R137" s="30" t="s">
        <v>483</v>
      </c>
      <c r="S137" s="42">
        <f t="shared" ca="1" si="18"/>
        <v>44327</v>
      </c>
      <c r="T137" s="30" t="str">
        <f t="shared" si="19"/>
        <v>New Conitgency Title Created By Automation</v>
      </c>
      <c r="U137" s="42">
        <f t="shared" ca="1" si="20"/>
        <v>44327</v>
      </c>
      <c r="V137" s="30" t="str">
        <f t="shared" si="21"/>
        <v>Cancel remainder of term</v>
      </c>
      <c r="W137" s="30" t="s">
        <v>461</v>
      </c>
      <c r="X137" s="30"/>
      <c r="Y137" s="30" t="s">
        <v>497</v>
      </c>
      <c r="Z137" s="30">
        <v>123456790</v>
      </c>
      <c r="AA137" s="42">
        <f t="shared" ca="1" si="22"/>
        <v>43959</v>
      </c>
      <c r="AB137" s="42">
        <f t="shared" ca="1" si="23"/>
        <v>43960</v>
      </c>
      <c r="AC137" s="30">
        <v>2000</v>
      </c>
      <c r="AD137" s="30">
        <v>100</v>
      </c>
      <c r="AE137" s="30">
        <v>100</v>
      </c>
      <c r="AF137" s="98" t="s">
        <v>596</v>
      </c>
      <c r="AG137" s="98" t="s">
        <v>595</v>
      </c>
      <c r="AH137" s="99">
        <f ca="1">searchValues!E143</f>
        <v>44326</v>
      </c>
      <c r="AI137" s="99">
        <f ca="1">searchValues!E143</f>
        <v>44326</v>
      </c>
      <c r="AJ137" s="98" t="s">
        <v>173</v>
      </c>
      <c r="AK137" s="98" t="s">
        <v>135</v>
      </c>
      <c r="AL137" s="98" t="s">
        <v>135</v>
      </c>
      <c r="AM137" s="98" t="s">
        <v>608</v>
      </c>
      <c r="AN137" s="98" t="s">
        <v>609</v>
      </c>
      <c r="AO137" s="98" t="s">
        <v>174</v>
      </c>
      <c r="AP137" s="98" t="s">
        <v>175</v>
      </c>
      <c r="AQ137" s="98" t="s">
        <v>176</v>
      </c>
      <c r="AR137" s="4"/>
      <c r="AS137" s="4"/>
      <c r="AT137" s="4" t="s">
        <v>446</v>
      </c>
      <c r="AU137" s="4" t="s">
        <v>448</v>
      </c>
      <c r="AV137" s="4" t="s">
        <v>167</v>
      </c>
      <c r="AW137" s="4" t="s">
        <v>166</v>
      </c>
    </row>
    <row r="138" spans="1:49" x14ac:dyDescent="0.25">
      <c r="A138" s="4" t="s">
        <v>752</v>
      </c>
      <c r="B138" s="19" t="s">
        <v>168</v>
      </c>
      <c r="C138" s="40" t="s">
        <v>474</v>
      </c>
      <c r="D138" s="40" t="s">
        <v>489</v>
      </c>
      <c r="E138" s="40" t="s">
        <v>132</v>
      </c>
      <c r="F138" s="40" t="s">
        <v>455</v>
      </c>
      <c r="G138" s="40" t="s">
        <v>457</v>
      </c>
      <c r="H138" s="40" t="s">
        <v>461</v>
      </c>
      <c r="I138" s="41">
        <f t="shared" ca="1" si="16"/>
        <v>44326</v>
      </c>
      <c r="J138" s="41">
        <f t="shared" ca="1" si="17"/>
        <v>44326</v>
      </c>
      <c r="K138" s="40" t="s">
        <v>462</v>
      </c>
      <c r="L138" s="40"/>
      <c r="M138" s="40" t="s">
        <v>463</v>
      </c>
      <c r="N138" s="40"/>
      <c r="O138" s="40" t="s">
        <v>464</v>
      </c>
      <c r="P138" s="30" t="s">
        <v>475</v>
      </c>
      <c r="Q138" s="30" t="s">
        <v>476</v>
      </c>
      <c r="R138" s="30" t="s">
        <v>480</v>
      </c>
      <c r="S138" s="42">
        <f t="shared" ca="1" si="18"/>
        <v>44327</v>
      </c>
      <c r="T138" s="30" t="str">
        <f t="shared" si="19"/>
        <v>New Conitgency Title Created By Automation</v>
      </c>
      <c r="U138" s="42">
        <f t="shared" ca="1" si="20"/>
        <v>44327</v>
      </c>
      <c r="V138" s="30" t="str">
        <f t="shared" si="21"/>
        <v>Change policy retroactively</v>
      </c>
      <c r="W138" s="30" t="s">
        <v>461</v>
      </c>
      <c r="X138" s="30"/>
      <c r="Y138" s="30" t="s">
        <v>497</v>
      </c>
      <c r="Z138" s="30">
        <v>123456790</v>
      </c>
      <c r="AA138" s="42">
        <f t="shared" ca="1" si="22"/>
        <v>43959</v>
      </c>
      <c r="AB138" s="42">
        <f t="shared" ca="1" si="23"/>
        <v>43960</v>
      </c>
      <c r="AC138" s="30">
        <v>2000</v>
      </c>
      <c r="AD138" s="30">
        <v>100</v>
      </c>
      <c r="AE138" s="30">
        <v>100</v>
      </c>
      <c r="AF138" s="98" t="s">
        <v>596</v>
      </c>
      <c r="AG138" s="98" t="s">
        <v>595</v>
      </c>
      <c r="AH138" s="99">
        <f ca="1">searchValues!E144</f>
        <v>44326</v>
      </c>
      <c r="AI138" s="99">
        <f ca="1">searchValues!E144</f>
        <v>44326</v>
      </c>
      <c r="AJ138" s="98" t="s">
        <v>173</v>
      </c>
      <c r="AK138" s="98" t="s">
        <v>135</v>
      </c>
      <c r="AL138" s="98" t="s">
        <v>135</v>
      </c>
      <c r="AM138" s="98" t="s">
        <v>608</v>
      </c>
      <c r="AN138" s="98" t="s">
        <v>609</v>
      </c>
      <c r="AO138" s="98" t="s">
        <v>174</v>
      </c>
      <c r="AP138" s="98" t="s">
        <v>175</v>
      </c>
      <c r="AQ138" s="98" t="s">
        <v>176</v>
      </c>
      <c r="AR138" s="4"/>
      <c r="AS138" s="4"/>
      <c r="AT138" s="4" t="s">
        <v>446</v>
      </c>
      <c r="AU138" s="4" t="s">
        <v>448</v>
      </c>
      <c r="AV138" s="4" t="s">
        <v>167</v>
      </c>
      <c r="AW138" s="4" t="s">
        <v>166</v>
      </c>
    </row>
    <row r="139" spans="1:49" x14ac:dyDescent="0.25">
      <c r="A139" s="4" t="s">
        <v>753</v>
      </c>
      <c r="B139" s="19" t="s">
        <v>168</v>
      </c>
      <c r="C139" s="40" t="s">
        <v>474</v>
      </c>
      <c r="D139" s="40" t="s">
        <v>489</v>
      </c>
      <c r="E139" s="40" t="s">
        <v>132</v>
      </c>
      <c r="F139" s="40" t="s">
        <v>455</v>
      </c>
      <c r="G139" s="40" t="s">
        <v>458</v>
      </c>
      <c r="H139" s="40" t="s">
        <v>461</v>
      </c>
      <c r="I139" s="41">
        <f t="shared" ca="1" si="16"/>
        <v>44326</v>
      </c>
      <c r="J139" s="41">
        <f t="shared" ca="1" si="17"/>
        <v>44326</v>
      </c>
      <c r="K139" s="40" t="s">
        <v>462</v>
      </c>
      <c r="L139" s="40"/>
      <c r="M139" s="40" t="s">
        <v>463</v>
      </c>
      <c r="N139" s="40"/>
      <c r="O139" s="40" t="s">
        <v>464</v>
      </c>
      <c r="P139" s="30" t="s">
        <v>475</v>
      </c>
      <c r="Q139" s="30" t="s">
        <v>476</v>
      </c>
      <c r="R139" s="30" t="s">
        <v>481</v>
      </c>
      <c r="S139" s="42">
        <f t="shared" ca="1" si="18"/>
        <v>44327</v>
      </c>
      <c r="T139" s="30" t="str">
        <f t="shared" si="19"/>
        <v>New Conitgency Title Created By Automation</v>
      </c>
      <c r="U139" s="42">
        <f t="shared" ca="1" si="20"/>
        <v>44327</v>
      </c>
      <c r="V139" s="30" t="str">
        <f t="shared" si="21"/>
        <v>Change policy for remainder of term</v>
      </c>
      <c r="W139" s="30" t="s">
        <v>461</v>
      </c>
      <c r="X139" s="30"/>
      <c r="Y139" s="30" t="s">
        <v>497</v>
      </c>
      <c r="Z139" s="30">
        <v>123456790</v>
      </c>
      <c r="AA139" s="42">
        <f t="shared" ca="1" si="22"/>
        <v>43959</v>
      </c>
      <c r="AB139" s="42">
        <f t="shared" ca="1" si="23"/>
        <v>43960</v>
      </c>
      <c r="AC139" s="30">
        <v>2000</v>
      </c>
      <c r="AD139" s="30">
        <v>100</v>
      </c>
      <c r="AE139" s="30">
        <v>100</v>
      </c>
      <c r="AF139" s="98" t="s">
        <v>596</v>
      </c>
      <c r="AG139" s="98" t="s">
        <v>595</v>
      </c>
      <c r="AH139" s="99">
        <f ca="1">searchValues!E145</f>
        <v>44326</v>
      </c>
      <c r="AI139" s="99">
        <f ca="1">searchValues!E145</f>
        <v>44326</v>
      </c>
      <c r="AJ139" s="98" t="s">
        <v>173</v>
      </c>
      <c r="AK139" s="98" t="s">
        <v>135</v>
      </c>
      <c r="AL139" s="98" t="s">
        <v>135</v>
      </c>
      <c r="AM139" s="98" t="s">
        <v>608</v>
      </c>
      <c r="AN139" s="98" t="s">
        <v>609</v>
      </c>
      <c r="AO139" s="98" t="s">
        <v>174</v>
      </c>
      <c r="AP139" s="98" t="s">
        <v>175</v>
      </c>
      <c r="AQ139" s="98" t="s">
        <v>176</v>
      </c>
      <c r="AR139" s="4"/>
      <c r="AS139" s="4"/>
      <c r="AT139" s="4" t="s">
        <v>446</v>
      </c>
      <c r="AU139" s="4" t="s">
        <v>448</v>
      </c>
      <c r="AV139" s="4" t="s">
        <v>167</v>
      </c>
      <c r="AW139" s="4" t="s">
        <v>166</v>
      </c>
    </row>
    <row r="140" spans="1:49" x14ac:dyDescent="0.25">
      <c r="A140" s="4" t="s">
        <v>754</v>
      </c>
      <c r="B140" s="19" t="s">
        <v>168</v>
      </c>
      <c r="C140" s="40" t="s">
        <v>474</v>
      </c>
      <c r="D140" s="40" t="s">
        <v>489</v>
      </c>
      <c r="E140" s="40" t="s">
        <v>132</v>
      </c>
      <c r="F140" s="40" t="s">
        <v>455</v>
      </c>
      <c r="G140" s="40" t="s">
        <v>459</v>
      </c>
      <c r="H140" s="40" t="s">
        <v>461</v>
      </c>
      <c r="I140" s="41">
        <f t="shared" ca="1" si="16"/>
        <v>44326</v>
      </c>
      <c r="J140" s="41">
        <f t="shared" ca="1" si="17"/>
        <v>44326</v>
      </c>
      <c r="K140" s="40" t="s">
        <v>462</v>
      </c>
      <c r="L140" s="40"/>
      <c r="M140" s="40" t="s">
        <v>463</v>
      </c>
      <c r="N140" s="40"/>
      <c r="O140" s="40" t="s">
        <v>464</v>
      </c>
      <c r="P140" s="30" t="s">
        <v>475</v>
      </c>
      <c r="Q140" s="30" t="s">
        <v>476</v>
      </c>
      <c r="R140" s="30" t="s">
        <v>482</v>
      </c>
      <c r="S140" s="42">
        <f t="shared" ca="1" si="18"/>
        <v>44327</v>
      </c>
      <c r="T140" s="30" t="str">
        <f t="shared" si="19"/>
        <v>New Conitgency Title Created By Automation</v>
      </c>
      <c r="U140" s="42">
        <f t="shared" ca="1" si="20"/>
        <v>44327</v>
      </c>
      <c r="V140" s="30" t="str">
        <f t="shared" si="21"/>
        <v>Cancel retroactively</v>
      </c>
      <c r="W140" s="30" t="s">
        <v>461</v>
      </c>
      <c r="X140" s="30"/>
      <c r="Y140" s="30" t="s">
        <v>497</v>
      </c>
      <c r="Z140" s="30">
        <v>123456790</v>
      </c>
      <c r="AA140" s="42">
        <f t="shared" ca="1" si="22"/>
        <v>43959</v>
      </c>
      <c r="AB140" s="42">
        <f t="shared" ca="1" si="23"/>
        <v>43960</v>
      </c>
      <c r="AC140" s="30">
        <v>2000</v>
      </c>
      <c r="AD140" s="30">
        <v>100</v>
      </c>
      <c r="AE140" s="30">
        <v>100</v>
      </c>
      <c r="AF140" s="98" t="s">
        <v>596</v>
      </c>
      <c r="AG140" s="98" t="s">
        <v>595</v>
      </c>
      <c r="AH140" s="99">
        <f ca="1">searchValues!E146</f>
        <v>44326</v>
      </c>
      <c r="AI140" s="99">
        <f ca="1">searchValues!E146</f>
        <v>44326</v>
      </c>
      <c r="AJ140" s="98" t="s">
        <v>173</v>
      </c>
      <c r="AK140" s="98" t="s">
        <v>135</v>
      </c>
      <c r="AL140" s="98" t="s">
        <v>135</v>
      </c>
      <c r="AM140" s="98" t="s">
        <v>608</v>
      </c>
      <c r="AN140" s="98" t="s">
        <v>609</v>
      </c>
      <c r="AO140" s="98" t="s">
        <v>174</v>
      </c>
      <c r="AP140" s="98" t="s">
        <v>175</v>
      </c>
      <c r="AQ140" s="98" t="s">
        <v>176</v>
      </c>
      <c r="AR140" s="4"/>
      <c r="AS140" s="4"/>
      <c r="AT140" s="4" t="s">
        <v>446</v>
      </c>
      <c r="AU140" s="4" t="s">
        <v>448</v>
      </c>
      <c r="AV140" s="4" t="s">
        <v>167</v>
      </c>
      <c r="AW140" s="4" t="s">
        <v>166</v>
      </c>
    </row>
    <row r="141" spans="1:49" x14ac:dyDescent="0.25">
      <c r="A141" s="4" t="s">
        <v>755</v>
      </c>
      <c r="B141" s="19" t="s">
        <v>168</v>
      </c>
      <c r="C141" s="40" t="s">
        <v>474</v>
      </c>
      <c r="D141" s="40" t="s">
        <v>489</v>
      </c>
      <c r="E141" s="40" t="s">
        <v>132</v>
      </c>
      <c r="F141" s="40" t="s">
        <v>455</v>
      </c>
      <c r="G141" s="40" t="s">
        <v>460</v>
      </c>
      <c r="H141" s="40" t="s">
        <v>461</v>
      </c>
      <c r="I141" s="41">
        <f t="shared" ca="1" si="16"/>
        <v>44326</v>
      </c>
      <c r="J141" s="41">
        <f t="shared" ca="1" si="17"/>
        <v>44326</v>
      </c>
      <c r="K141" s="40" t="s">
        <v>462</v>
      </c>
      <c r="L141" s="40"/>
      <c r="M141" s="40" t="s">
        <v>463</v>
      </c>
      <c r="N141" s="40"/>
      <c r="O141" s="40" t="s">
        <v>464</v>
      </c>
      <c r="P141" s="30" t="s">
        <v>475</v>
      </c>
      <c r="Q141" s="30" t="s">
        <v>476</v>
      </c>
      <c r="R141" s="30" t="s">
        <v>483</v>
      </c>
      <c r="S141" s="42">
        <f t="shared" ca="1" si="18"/>
        <v>44327</v>
      </c>
      <c r="T141" s="30" t="str">
        <f t="shared" si="19"/>
        <v>New Conitgency Title Created By Automation</v>
      </c>
      <c r="U141" s="42">
        <f t="shared" ca="1" si="20"/>
        <v>44327</v>
      </c>
      <c r="V141" s="30" t="str">
        <f t="shared" si="21"/>
        <v>Cancel remainder of term</v>
      </c>
      <c r="W141" s="30" t="s">
        <v>461</v>
      </c>
      <c r="X141" s="30"/>
      <c r="Y141" s="30" t="s">
        <v>497</v>
      </c>
      <c r="Z141" s="30">
        <v>123456790</v>
      </c>
      <c r="AA141" s="42">
        <f t="shared" ca="1" si="22"/>
        <v>43959</v>
      </c>
      <c r="AB141" s="42">
        <f t="shared" ca="1" si="23"/>
        <v>43960</v>
      </c>
      <c r="AC141" s="30">
        <v>2000</v>
      </c>
      <c r="AD141" s="30">
        <v>100</v>
      </c>
      <c r="AE141" s="30">
        <v>100</v>
      </c>
      <c r="AF141" s="98" t="s">
        <v>596</v>
      </c>
      <c r="AG141" s="98" t="s">
        <v>595</v>
      </c>
      <c r="AH141" s="99">
        <f ca="1">searchValues!E147</f>
        <v>44326</v>
      </c>
      <c r="AI141" s="99">
        <f ca="1">searchValues!E147</f>
        <v>44326</v>
      </c>
      <c r="AJ141" s="98" t="s">
        <v>173</v>
      </c>
      <c r="AK141" s="98" t="s">
        <v>135</v>
      </c>
      <c r="AL141" s="98" t="s">
        <v>135</v>
      </c>
      <c r="AM141" s="98" t="s">
        <v>608</v>
      </c>
      <c r="AN141" s="98" t="s">
        <v>609</v>
      </c>
      <c r="AO141" s="98" t="s">
        <v>174</v>
      </c>
      <c r="AP141" s="98" t="s">
        <v>175</v>
      </c>
      <c r="AQ141" s="98" t="s">
        <v>176</v>
      </c>
      <c r="AR141" s="4"/>
      <c r="AS141" s="4"/>
      <c r="AT141" s="4" t="s">
        <v>446</v>
      </c>
      <c r="AU141" s="4" t="s">
        <v>448</v>
      </c>
      <c r="AV141" s="4" t="s">
        <v>167</v>
      </c>
      <c r="AW141" s="4" t="s">
        <v>166</v>
      </c>
    </row>
    <row r="142" spans="1:49" x14ac:dyDescent="0.25">
      <c r="A142" s="4" t="s">
        <v>756</v>
      </c>
      <c r="B142" s="19" t="s">
        <v>168</v>
      </c>
      <c r="C142" s="40" t="s">
        <v>474</v>
      </c>
      <c r="D142" s="40" t="s">
        <v>489</v>
      </c>
      <c r="E142" s="40" t="s">
        <v>132</v>
      </c>
      <c r="F142" s="40" t="s">
        <v>455</v>
      </c>
      <c r="G142" s="40" t="s">
        <v>456</v>
      </c>
      <c r="H142" s="40" t="s">
        <v>461</v>
      </c>
      <c r="I142" s="41">
        <f t="shared" ca="1" si="16"/>
        <v>44326</v>
      </c>
      <c r="J142" s="41">
        <f t="shared" ca="1" si="17"/>
        <v>44326</v>
      </c>
      <c r="K142" s="40" t="s">
        <v>462</v>
      </c>
      <c r="L142" s="40"/>
      <c r="M142" s="40" t="s">
        <v>463</v>
      </c>
      <c r="N142" s="40"/>
      <c r="O142" s="40" t="s">
        <v>464</v>
      </c>
      <c r="P142" s="30" t="s">
        <v>475</v>
      </c>
      <c r="Q142" s="30" t="s">
        <v>476</v>
      </c>
      <c r="R142" s="30" t="s">
        <v>480</v>
      </c>
      <c r="S142" s="42">
        <f t="shared" ca="1" si="18"/>
        <v>44327</v>
      </c>
      <c r="T142" s="30" t="str">
        <f t="shared" si="19"/>
        <v>New Conitgency Title Created By Automation</v>
      </c>
      <c r="U142" s="42">
        <f t="shared" ca="1" si="20"/>
        <v>44327</v>
      </c>
      <c r="V142" s="30" t="str">
        <f t="shared" si="21"/>
        <v>Change policy retroactively</v>
      </c>
      <c r="W142" s="30" t="s">
        <v>461</v>
      </c>
      <c r="X142" s="30"/>
      <c r="Y142" s="30" t="s">
        <v>497</v>
      </c>
      <c r="Z142" s="30">
        <v>123456790</v>
      </c>
      <c r="AA142" s="42">
        <f t="shared" ca="1" si="22"/>
        <v>43959</v>
      </c>
      <c r="AB142" s="42">
        <f t="shared" ca="1" si="23"/>
        <v>43960</v>
      </c>
      <c r="AC142" s="30">
        <v>2000</v>
      </c>
      <c r="AD142" s="30">
        <v>100</v>
      </c>
      <c r="AE142" s="30">
        <v>100</v>
      </c>
      <c r="AF142" s="98" t="s">
        <v>596</v>
      </c>
      <c r="AG142" s="98" t="s">
        <v>595</v>
      </c>
      <c r="AH142" s="99">
        <f ca="1">searchValues!E148</f>
        <v>44326</v>
      </c>
      <c r="AI142" s="99">
        <f ca="1">searchValues!E148</f>
        <v>44326</v>
      </c>
      <c r="AJ142" s="98" t="s">
        <v>173</v>
      </c>
      <c r="AK142" s="98" t="s">
        <v>135</v>
      </c>
      <c r="AL142" s="98" t="s">
        <v>135</v>
      </c>
      <c r="AM142" s="98" t="s">
        <v>608</v>
      </c>
      <c r="AN142" s="98" t="s">
        <v>609</v>
      </c>
      <c r="AO142" s="98" t="s">
        <v>174</v>
      </c>
      <c r="AP142" s="98" t="s">
        <v>175</v>
      </c>
      <c r="AQ142" s="98" t="s">
        <v>176</v>
      </c>
      <c r="AR142" s="4"/>
      <c r="AS142" s="4"/>
      <c r="AT142" s="4" t="s">
        <v>446</v>
      </c>
      <c r="AU142" s="4" t="s">
        <v>448</v>
      </c>
      <c r="AV142" s="4" t="s">
        <v>167</v>
      </c>
      <c r="AW142" s="4" t="s">
        <v>166</v>
      </c>
    </row>
    <row r="143" spans="1:49" x14ac:dyDescent="0.25">
      <c r="A143" s="4" t="s">
        <v>757</v>
      </c>
      <c r="B143" s="19" t="s">
        <v>168</v>
      </c>
      <c r="C143" s="40" t="s">
        <v>474</v>
      </c>
      <c r="D143" s="40" t="s">
        <v>489</v>
      </c>
      <c r="E143" s="40" t="s">
        <v>132</v>
      </c>
      <c r="F143" s="40" t="s">
        <v>455</v>
      </c>
      <c r="G143" s="40" t="s">
        <v>457</v>
      </c>
      <c r="H143" s="40" t="s">
        <v>461</v>
      </c>
      <c r="I143" s="41">
        <f t="shared" ca="1" si="16"/>
        <v>44326</v>
      </c>
      <c r="J143" s="41">
        <f t="shared" ca="1" si="17"/>
        <v>44326</v>
      </c>
      <c r="K143" s="40" t="s">
        <v>462</v>
      </c>
      <c r="L143" s="40"/>
      <c r="M143" s="40" t="s">
        <v>463</v>
      </c>
      <c r="N143" s="40"/>
      <c r="O143" s="40" t="s">
        <v>464</v>
      </c>
      <c r="P143" s="30" t="s">
        <v>475</v>
      </c>
      <c r="Q143" s="30" t="s">
        <v>476</v>
      </c>
      <c r="R143" s="30" t="s">
        <v>481</v>
      </c>
      <c r="S143" s="42">
        <f t="shared" ca="1" si="18"/>
        <v>44327</v>
      </c>
      <c r="T143" s="30" t="str">
        <f t="shared" si="19"/>
        <v>New Conitgency Title Created By Automation</v>
      </c>
      <c r="U143" s="42">
        <f t="shared" ca="1" si="20"/>
        <v>44327</v>
      </c>
      <c r="V143" s="30" t="str">
        <f t="shared" si="21"/>
        <v>Change policy for remainder of term</v>
      </c>
      <c r="W143" s="30" t="s">
        <v>461</v>
      </c>
      <c r="X143" s="30"/>
      <c r="Y143" s="30" t="s">
        <v>497</v>
      </c>
      <c r="Z143" s="30">
        <v>123456790</v>
      </c>
      <c r="AA143" s="42">
        <f t="shared" ca="1" si="22"/>
        <v>43959</v>
      </c>
      <c r="AB143" s="42">
        <f t="shared" ca="1" si="23"/>
        <v>43960</v>
      </c>
      <c r="AC143" s="30">
        <v>2000</v>
      </c>
      <c r="AD143" s="30">
        <v>100</v>
      </c>
      <c r="AE143" s="30">
        <v>100</v>
      </c>
      <c r="AF143" s="98" t="s">
        <v>596</v>
      </c>
      <c r="AG143" s="98" t="s">
        <v>595</v>
      </c>
      <c r="AH143" s="99">
        <f ca="1">searchValues!E149</f>
        <v>44326</v>
      </c>
      <c r="AI143" s="99">
        <f ca="1">searchValues!E149</f>
        <v>44326</v>
      </c>
      <c r="AJ143" s="98" t="s">
        <v>173</v>
      </c>
      <c r="AK143" s="98" t="s">
        <v>135</v>
      </c>
      <c r="AL143" s="98" t="s">
        <v>135</v>
      </c>
      <c r="AM143" s="98" t="s">
        <v>608</v>
      </c>
      <c r="AN143" s="98" t="s">
        <v>609</v>
      </c>
      <c r="AO143" s="98" t="s">
        <v>174</v>
      </c>
      <c r="AP143" s="98" t="s">
        <v>175</v>
      </c>
      <c r="AQ143" s="98" t="s">
        <v>176</v>
      </c>
      <c r="AR143" s="4"/>
      <c r="AS143" s="4"/>
      <c r="AT143" s="4" t="s">
        <v>446</v>
      </c>
      <c r="AU143" s="4" t="s">
        <v>448</v>
      </c>
      <c r="AV143" s="4" t="s">
        <v>167</v>
      </c>
      <c r="AW143" s="4" t="s">
        <v>166</v>
      </c>
    </row>
    <row r="144" spans="1:49" x14ac:dyDescent="0.25">
      <c r="A144" s="4" t="s">
        <v>758</v>
      </c>
      <c r="B144" s="19" t="s">
        <v>168</v>
      </c>
      <c r="C144" s="40" t="s">
        <v>474</v>
      </c>
      <c r="D144" s="40" t="s">
        <v>489</v>
      </c>
      <c r="E144" s="40" t="s">
        <v>132</v>
      </c>
      <c r="F144" s="40" t="s">
        <v>455</v>
      </c>
      <c r="G144" s="40" t="s">
        <v>458</v>
      </c>
      <c r="H144" s="40" t="s">
        <v>461</v>
      </c>
      <c r="I144" s="41">
        <f t="shared" ca="1" si="16"/>
        <v>44326</v>
      </c>
      <c r="J144" s="41">
        <f t="shared" ca="1" si="17"/>
        <v>44326</v>
      </c>
      <c r="K144" s="40" t="s">
        <v>462</v>
      </c>
      <c r="L144" s="40"/>
      <c r="M144" s="40" t="s">
        <v>463</v>
      </c>
      <c r="N144" s="40"/>
      <c r="O144" s="40" t="s">
        <v>464</v>
      </c>
      <c r="P144" s="30" t="s">
        <v>475</v>
      </c>
      <c r="Q144" s="30" t="s">
        <v>476</v>
      </c>
      <c r="R144" s="30" t="s">
        <v>482</v>
      </c>
      <c r="S144" s="42">
        <f t="shared" ca="1" si="18"/>
        <v>44327</v>
      </c>
      <c r="T144" s="30" t="str">
        <f t="shared" si="19"/>
        <v>New Conitgency Title Created By Automation</v>
      </c>
      <c r="U144" s="42">
        <f t="shared" ca="1" si="20"/>
        <v>44327</v>
      </c>
      <c r="V144" s="30" t="str">
        <f t="shared" si="21"/>
        <v>Cancel retroactively</v>
      </c>
      <c r="W144" s="30" t="s">
        <v>461</v>
      </c>
      <c r="X144" s="30"/>
      <c r="Y144" s="30" t="s">
        <v>497</v>
      </c>
      <c r="Z144" s="30">
        <v>123456790</v>
      </c>
      <c r="AA144" s="42">
        <f t="shared" ca="1" si="22"/>
        <v>43959</v>
      </c>
      <c r="AB144" s="42">
        <f t="shared" ca="1" si="23"/>
        <v>43960</v>
      </c>
      <c r="AC144" s="30">
        <v>2000</v>
      </c>
      <c r="AD144" s="30">
        <v>100</v>
      </c>
      <c r="AE144" s="30">
        <v>100</v>
      </c>
      <c r="AF144" s="98" t="s">
        <v>596</v>
      </c>
      <c r="AG144" s="98" t="s">
        <v>595</v>
      </c>
      <c r="AH144" s="99">
        <f ca="1">searchValues!E150</f>
        <v>44326</v>
      </c>
      <c r="AI144" s="99">
        <f ca="1">searchValues!E150</f>
        <v>44326</v>
      </c>
      <c r="AJ144" s="98" t="s">
        <v>173</v>
      </c>
      <c r="AK144" s="98" t="s">
        <v>135</v>
      </c>
      <c r="AL144" s="98" t="s">
        <v>135</v>
      </c>
      <c r="AM144" s="98" t="s">
        <v>608</v>
      </c>
      <c r="AN144" s="98" t="s">
        <v>609</v>
      </c>
      <c r="AO144" s="98" t="s">
        <v>174</v>
      </c>
      <c r="AP144" s="98" t="s">
        <v>175</v>
      </c>
      <c r="AQ144" s="98" t="s">
        <v>176</v>
      </c>
      <c r="AR144" s="4"/>
      <c r="AS144" s="4"/>
      <c r="AT144" s="4" t="s">
        <v>446</v>
      </c>
      <c r="AU144" s="4" t="s">
        <v>448</v>
      </c>
      <c r="AV144" s="4" t="s">
        <v>167</v>
      </c>
      <c r="AW144" s="4" t="s">
        <v>166</v>
      </c>
    </row>
    <row r="145" spans="1:49" x14ac:dyDescent="0.25">
      <c r="A145" s="4" t="s">
        <v>759</v>
      </c>
      <c r="B145" s="19" t="s">
        <v>168</v>
      </c>
      <c r="C145" s="40" t="s">
        <v>474</v>
      </c>
      <c r="D145" s="40" t="s">
        <v>489</v>
      </c>
      <c r="E145" s="40" t="s">
        <v>132</v>
      </c>
      <c r="F145" s="40" t="s">
        <v>455</v>
      </c>
      <c r="G145" s="40" t="s">
        <v>459</v>
      </c>
      <c r="H145" s="40" t="s">
        <v>461</v>
      </c>
      <c r="I145" s="41">
        <f t="shared" ca="1" si="16"/>
        <v>44326</v>
      </c>
      <c r="J145" s="41">
        <f t="shared" ca="1" si="17"/>
        <v>44326</v>
      </c>
      <c r="K145" s="40" t="s">
        <v>462</v>
      </c>
      <c r="L145" s="40"/>
      <c r="M145" s="40" t="s">
        <v>463</v>
      </c>
      <c r="N145" s="40"/>
      <c r="O145" s="40" t="s">
        <v>464</v>
      </c>
      <c r="P145" s="30" t="s">
        <v>475</v>
      </c>
      <c r="Q145" s="30" t="s">
        <v>476</v>
      </c>
      <c r="R145" s="30" t="s">
        <v>483</v>
      </c>
      <c r="S145" s="42">
        <f t="shared" ca="1" si="18"/>
        <v>44327</v>
      </c>
      <c r="T145" s="30" t="str">
        <f t="shared" si="19"/>
        <v>New Conitgency Title Created By Automation</v>
      </c>
      <c r="U145" s="42">
        <f t="shared" ca="1" si="20"/>
        <v>44327</v>
      </c>
      <c r="V145" s="30" t="str">
        <f t="shared" si="21"/>
        <v>Cancel remainder of term</v>
      </c>
      <c r="W145" s="30" t="s">
        <v>461</v>
      </c>
      <c r="X145" s="30"/>
      <c r="Y145" s="30" t="s">
        <v>497</v>
      </c>
      <c r="Z145" s="30">
        <v>123456790</v>
      </c>
      <c r="AA145" s="42">
        <f t="shared" ca="1" si="22"/>
        <v>43959</v>
      </c>
      <c r="AB145" s="42">
        <f t="shared" ca="1" si="23"/>
        <v>43960</v>
      </c>
      <c r="AC145" s="30">
        <v>2000</v>
      </c>
      <c r="AD145" s="30">
        <v>100</v>
      </c>
      <c r="AE145" s="30">
        <v>100</v>
      </c>
      <c r="AF145" s="98" t="s">
        <v>596</v>
      </c>
      <c r="AG145" s="98" t="s">
        <v>595</v>
      </c>
      <c r="AH145" s="99">
        <f ca="1">searchValues!E151</f>
        <v>44326</v>
      </c>
      <c r="AI145" s="99">
        <f ca="1">searchValues!E151</f>
        <v>44326</v>
      </c>
      <c r="AJ145" s="98" t="s">
        <v>173</v>
      </c>
      <c r="AK145" s="98" t="s">
        <v>135</v>
      </c>
      <c r="AL145" s="98" t="s">
        <v>135</v>
      </c>
      <c r="AM145" s="98" t="s">
        <v>608</v>
      </c>
      <c r="AN145" s="98" t="s">
        <v>609</v>
      </c>
      <c r="AO145" s="98" t="s">
        <v>174</v>
      </c>
      <c r="AP145" s="98" t="s">
        <v>175</v>
      </c>
      <c r="AQ145" s="98" t="s">
        <v>176</v>
      </c>
      <c r="AR145" s="4"/>
      <c r="AS145" s="4"/>
      <c r="AT145" s="4" t="s">
        <v>446</v>
      </c>
      <c r="AU145" s="4" t="s">
        <v>448</v>
      </c>
      <c r="AV145" s="4" t="s">
        <v>167</v>
      </c>
      <c r="AW145" s="4" t="s">
        <v>166</v>
      </c>
    </row>
    <row r="146" spans="1:49" x14ac:dyDescent="0.25">
      <c r="A146" s="4" t="s">
        <v>760</v>
      </c>
      <c r="B146" s="19" t="s">
        <v>168</v>
      </c>
      <c r="C146" s="40" t="s">
        <v>474</v>
      </c>
      <c r="D146" s="40" t="s">
        <v>489</v>
      </c>
      <c r="E146" s="40" t="s">
        <v>132</v>
      </c>
      <c r="F146" s="40" t="s">
        <v>455</v>
      </c>
      <c r="G146" s="40" t="s">
        <v>460</v>
      </c>
      <c r="H146" s="40" t="s">
        <v>461</v>
      </c>
      <c r="I146" s="41">
        <f t="shared" ca="1" si="16"/>
        <v>44326</v>
      </c>
      <c r="J146" s="41">
        <f t="shared" ca="1" si="17"/>
        <v>44326</v>
      </c>
      <c r="K146" s="40" t="s">
        <v>462</v>
      </c>
      <c r="L146" s="40"/>
      <c r="M146" s="40" t="s">
        <v>463</v>
      </c>
      <c r="N146" s="40"/>
      <c r="O146" s="40" t="s">
        <v>464</v>
      </c>
      <c r="P146" s="30" t="s">
        <v>475</v>
      </c>
      <c r="Q146" s="30" t="s">
        <v>476</v>
      </c>
      <c r="R146" s="30" t="s">
        <v>480</v>
      </c>
      <c r="S146" s="42">
        <f t="shared" ca="1" si="18"/>
        <v>44327</v>
      </c>
      <c r="T146" s="30" t="str">
        <f t="shared" si="19"/>
        <v>New Conitgency Title Created By Automation</v>
      </c>
      <c r="U146" s="42">
        <f t="shared" ca="1" si="20"/>
        <v>44327</v>
      </c>
      <c r="V146" s="30" t="str">
        <f t="shared" si="21"/>
        <v>Change policy retroactively</v>
      </c>
      <c r="W146" s="30" t="s">
        <v>461</v>
      </c>
      <c r="X146" s="30"/>
      <c r="Y146" s="30" t="s">
        <v>497</v>
      </c>
      <c r="Z146" s="30">
        <v>123456790</v>
      </c>
      <c r="AA146" s="42">
        <f t="shared" ca="1" si="22"/>
        <v>43959</v>
      </c>
      <c r="AB146" s="42">
        <f t="shared" ca="1" si="23"/>
        <v>43960</v>
      </c>
      <c r="AC146" s="30">
        <v>2000</v>
      </c>
      <c r="AD146" s="30">
        <v>100</v>
      </c>
      <c r="AE146" s="30">
        <v>100</v>
      </c>
      <c r="AF146" s="98" t="s">
        <v>596</v>
      </c>
      <c r="AG146" s="98" t="s">
        <v>595</v>
      </c>
      <c r="AH146" s="99">
        <f ca="1">searchValues!E152</f>
        <v>44326</v>
      </c>
      <c r="AI146" s="99">
        <f ca="1">searchValues!E152</f>
        <v>44326</v>
      </c>
      <c r="AJ146" s="98" t="s">
        <v>173</v>
      </c>
      <c r="AK146" s="98" t="s">
        <v>135</v>
      </c>
      <c r="AL146" s="98" t="s">
        <v>135</v>
      </c>
      <c r="AM146" s="98" t="s">
        <v>608</v>
      </c>
      <c r="AN146" s="98" t="s">
        <v>609</v>
      </c>
      <c r="AO146" s="98" t="s">
        <v>174</v>
      </c>
      <c r="AP146" s="98" t="s">
        <v>175</v>
      </c>
      <c r="AQ146" s="98" t="s">
        <v>176</v>
      </c>
      <c r="AR146" s="4"/>
      <c r="AS146" s="4"/>
      <c r="AT146" s="4" t="s">
        <v>446</v>
      </c>
      <c r="AU146" s="4" t="s">
        <v>448</v>
      </c>
      <c r="AV146" s="4" t="s">
        <v>167</v>
      </c>
      <c r="AW146" s="4" t="s">
        <v>166</v>
      </c>
    </row>
    <row r="147" spans="1:49" x14ac:dyDescent="0.25">
      <c r="A147" s="4" t="s">
        <v>761</v>
      </c>
      <c r="B147" s="19" t="s">
        <v>168</v>
      </c>
      <c r="C147" s="40" t="s">
        <v>474</v>
      </c>
      <c r="D147" s="40" t="s">
        <v>489</v>
      </c>
      <c r="E147" s="40" t="s">
        <v>132</v>
      </c>
      <c r="F147" s="40" t="s">
        <v>455</v>
      </c>
      <c r="G147" s="40" t="s">
        <v>456</v>
      </c>
      <c r="H147" s="40" t="s">
        <v>461</v>
      </c>
      <c r="I147" s="41">
        <f t="shared" ca="1" si="16"/>
        <v>44326</v>
      </c>
      <c r="J147" s="41">
        <f t="shared" ca="1" si="17"/>
        <v>44326</v>
      </c>
      <c r="K147" s="40" t="s">
        <v>462</v>
      </c>
      <c r="L147" s="40"/>
      <c r="M147" s="40" t="s">
        <v>463</v>
      </c>
      <c r="N147" s="40"/>
      <c r="O147" s="40" t="s">
        <v>464</v>
      </c>
      <c r="P147" s="30" t="s">
        <v>475</v>
      </c>
      <c r="Q147" s="30" t="s">
        <v>476</v>
      </c>
      <c r="R147" s="30" t="s">
        <v>481</v>
      </c>
      <c r="S147" s="42">
        <f t="shared" ca="1" si="18"/>
        <v>44327</v>
      </c>
      <c r="T147" s="30" t="str">
        <f t="shared" si="19"/>
        <v>New Conitgency Title Created By Automation</v>
      </c>
      <c r="U147" s="42">
        <f t="shared" ca="1" si="20"/>
        <v>44327</v>
      </c>
      <c r="V147" s="30" t="str">
        <f t="shared" si="21"/>
        <v>Change policy for remainder of term</v>
      </c>
      <c r="W147" s="30" t="s">
        <v>461</v>
      </c>
      <c r="X147" s="30"/>
      <c r="Y147" s="30" t="s">
        <v>497</v>
      </c>
      <c r="Z147" s="30">
        <v>123456790</v>
      </c>
      <c r="AA147" s="42">
        <f t="shared" ca="1" si="22"/>
        <v>43959</v>
      </c>
      <c r="AB147" s="42">
        <f t="shared" ca="1" si="23"/>
        <v>43960</v>
      </c>
      <c r="AC147" s="30">
        <v>2000</v>
      </c>
      <c r="AD147" s="30">
        <v>100</v>
      </c>
      <c r="AE147" s="30">
        <v>100</v>
      </c>
      <c r="AF147" s="98" t="s">
        <v>596</v>
      </c>
      <c r="AG147" s="98" t="s">
        <v>595</v>
      </c>
      <c r="AH147" s="99">
        <f ca="1">searchValues!E153</f>
        <v>44326</v>
      </c>
      <c r="AI147" s="99">
        <f ca="1">searchValues!E153</f>
        <v>44326</v>
      </c>
      <c r="AJ147" s="98" t="s">
        <v>173</v>
      </c>
      <c r="AK147" s="98" t="s">
        <v>135</v>
      </c>
      <c r="AL147" s="98" t="s">
        <v>135</v>
      </c>
      <c r="AM147" s="98" t="s">
        <v>608</v>
      </c>
      <c r="AN147" s="98" t="s">
        <v>609</v>
      </c>
      <c r="AO147" s="98" t="s">
        <v>174</v>
      </c>
      <c r="AP147" s="98" t="s">
        <v>175</v>
      </c>
      <c r="AQ147" s="98" t="s">
        <v>176</v>
      </c>
      <c r="AR147" s="4"/>
      <c r="AS147" s="4"/>
      <c r="AT147" s="4" t="s">
        <v>446</v>
      </c>
      <c r="AU147" s="4" t="s">
        <v>448</v>
      </c>
      <c r="AV147" s="4" t="s">
        <v>167</v>
      </c>
      <c r="AW147" s="4" t="s">
        <v>166</v>
      </c>
    </row>
    <row r="148" spans="1:49" x14ac:dyDescent="0.25">
      <c r="A148" s="4" t="s">
        <v>762</v>
      </c>
      <c r="B148" s="19" t="s">
        <v>168</v>
      </c>
      <c r="C148" s="40" t="s">
        <v>474</v>
      </c>
      <c r="D148" s="40" t="s">
        <v>489</v>
      </c>
      <c r="E148" s="40" t="s">
        <v>132</v>
      </c>
      <c r="F148" s="40" t="s">
        <v>455</v>
      </c>
      <c r="G148" s="40" t="s">
        <v>457</v>
      </c>
      <c r="H148" s="40" t="s">
        <v>461</v>
      </c>
      <c r="I148" s="41">
        <f t="shared" ca="1" si="16"/>
        <v>44326</v>
      </c>
      <c r="J148" s="41">
        <f t="shared" ca="1" si="17"/>
        <v>44326</v>
      </c>
      <c r="K148" s="40" t="s">
        <v>462</v>
      </c>
      <c r="L148" s="40"/>
      <c r="M148" s="40" t="s">
        <v>463</v>
      </c>
      <c r="N148" s="40"/>
      <c r="O148" s="40" t="s">
        <v>464</v>
      </c>
      <c r="P148" s="30" t="s">
        <v>475</v>
      </c>
      <c r="Q148" s="30" t="s">
        <v>476</v>
      </c>
      <c r="R148" s="30" t="s">
        <v>482</v>
      </c>
      <c r="S148" s="42">
        <f t="shared" ca="1" si="18"/>
        <v>44327</v>
      </c>
      <c r="T148" s="30" t="str">
        <f t="shared" si="19"/>
        <v>New Conitgency Title Created By Automation</v>
      </c>
      <c r="U148" s="42">
        <f t="shared" ca="1" si="20"/>
        <v>44327</v>
      </c>
      <c r="V148" s="30" t="str">
        <f t="shared" si="21"/>
        <v>Cancel retroactively</v>
      </c>
      <c r="W148" s="30" t="s">
        <v>461</v>
      </c>
      <c r="X148" s="30"/>
      <c r="Y148" s="30" t="s">
        <v>497</v>
      </c>
      <c r="Z148" s="30">
        <v>123456790</v>
      </c>
      <c r="AA148" s="42">
        <f t="shared" ca="1" si="22"/>
        <v>43959</v>
      </c>
      <c r="AB148" s="42">
        <f t="shared" ca="1" si="23"/>
        <v>43960</v>
      </c>
      <c r="AC148" s="30">
        <v>2000</v>
      </c>
      <c r="AD148" s="30">
        <v>100</v>
      </c>
      <c r="AE148" s="30">
        <v>100</v>
      </c>
      <c r="AF148" s="98" t="s">
        <v>596</v>
      </c>
      <c r="AG148" s="98" t="s">
        <v>595</v>
      </c>
      <c r="AH148" s="99">
        <f ca="1">searchValues!E154</f>
        <v>44326</v>
      </c>
      <c r="AI148" s="99">
        <f ca="1">searchValues!E154</f>
        <v>44326</v>
      </c>
      <c r="AJ148" s="98" t="s">
        <v>173</v>
      </c>
      <c r="AK148" s="98" t="s">
        <v>135</v>
      </c>
      <c r="AL148" s="98" t="s">
        <v>135</v>
      </c>
      <c r="AM148" s="98" t="s">
        <v>608</v>
      </c>
      <c r="AN148" s="98" t="s">
        <v>609</v>
      </c>
      <c r="AO148" s="98" t="s">
        <v>174</v>
      </c>
      <c r="AP148" s="98" t="s">
        <v>175</v>
      </c>
      <c r="AQ148" s="98" t="s">
        <v>176</v>
      </c>
      <c r="AR148" s="4"/>
      <c r="AS148" s="4"/>
      <c r="AT148" s="4" t="s">
        <v>446</v>
      </c>
      <c r="AU148" s="4" t="s">
        <v>448</v>
      </c>
      <c r="AV148" s="4" t="s">
        <v>167</v>
      </c>
      <c r="AW148" s="4" t="s">
        <v>166</v>
      </c>
    </row>
    <row r="149" spans="1:49" x14ac:dyDescent="0.25">
      <c r="A149" s="4" t="s">
        <v>763</v>
      </c>
      <c r="B149" s="19" t="s">
        <v>168</v>
      </c>
      <c r="C149" s="40" t="s">
        <v>474</v>
      </c>
      <c r="D149" s="40" t="s">
        <v>489</v>
      </c>
      <c r="E149" s="40" t="s">
        <v>132</v>
      </c>
      <c r="F149" s="40" t="s">
        <v>455</v>
      </c>
      <c r="G149" s="40" t="s">
        <v>458</v>
      </c>
      <c r="H149" s="40" t="s">
        <v>461</v>
      </c>
      <c r="I149" s="41">
        <f t="shared" ca="1" si="16"/>
        <v>44326</v>
      </c>
      <c r="J149" s="41">
        <f t="shared" ca="1" si="17"/>
        <v>44326</v>
      </c>
      <c r="K149" s="40" t="s">
        <v>462</v>
      </c>
      <c r="L149" s="40"/>
      <c r="M149" s="40" t="s">
        <v>463</v>
      </c>
      <c r="N149" s="40"/>
      <c r="O149" s="40" t="s">
        <v>464</v>
      </c>
      <c r="P149" s="30" t="s">
        <v>475</v>
      </c>
      <c r="Q149" s="30" t="s">
        <v>476</v>
      </c>
      <c r="R149" s="30" t="s">
        <v>483</v>
      </c>
      <c r="S149" s="42">
        <f t="shared" ca="1" si="18"/>
        <v>44327</v>
      </c>
      <c r="T149" s="30" t="str">
        <f t="shared" si="19"/>
        <v>New Conitgency Title Created By Automation</v>
      </c>
      <c r="U149" s="42">
        <f t="shared" ca="1" si="20"/>
        <v>44327</v>
      </c>
      <c r="V149" s="30" t="str">
        <f t="shared" si="21"/>
        <v>Cancel remainder of term</v>
      </c>
      <c r="W149" s="30" t="s">
        <v>461</v>
      </c>
      <c r="X149" s="30"/>
      <c r="Y149" s="30" t="s">
        <v>497</v>
      </c>
      <c r="Z149" s="30">
        <v>123456790</v>
      </c>
      <c r="AA149" s="42">
        <f t="shared" ca="1" si="22"/>
        <v>43959</v>
      </c>
      <c r="AB149" s="42">
        <f t="shared" ca="1" si="23"/>
        <v>43960</v>
      </c>
      <c r="AC149" s="30">
        <v>2000</v>
      </c>
      <c r="AD149" s="30">
        <v>100</v>
      </c>
      <c r="AE149" s="30">
        <v>100</v>
      </c>
      <c r="AF149" s="98" t="s">
        <v>596</v>
      </c>
      <c r="AG149" s="98" t="s">
        <v>595</v>
      </c>
      <c r="AH149" s="99">
        <f ca="1">searchValues!E155</f>
        <v>44326</v>
      </c>
      <c r="AI149" s="99">
        <f ca="1">searchValues!E155</f>
        <v>44326</v>
      </c>
      <c r="AJ149" s="98" t="s">
        <v>173</v>
      </c>
      <c r="AK149" s="98" t="s">
        <v>135</v>
      </c>
      <c r="AL149" s="98" t="s">
        <v>135</v>
      </c>
      <c r="AM149" s="98" t="s">
        <v>608</v>
      </c>
      <c r="AN149" s="98" t="s">
        <v>609</v>
      </c>
      <c r="AO149" s="98" t="s">
        <v>174</v>
      </c>
      <c r="AP149" s="98" t="s">
        <v>175</v>
      </c>
      <c r="AQ149" s="98" t="s">
        <v>176</v>
      </c>
      <c r="AR149" s="4"/>
      <c r="AS149" s="4"/>
      <c r="AT149" s="4" t="s">
        <v>446</v>
      </c>
      <c r="AU149" s="4" t="s">
        <v>448</v>
      </c>
      <c r="AV149" s="4" t="s">
        <v>167</v>
      </c>
      <c r="AW149" s="4" t="s">
        <v>166</v>
      </c>
    </row>
    <row r="150" spans="1:49" x14ac:dyDescent="0.25">
      <c r="A150" s="4" t="s">
        <v>764</v>
      </c>
      <c r="B150" s="19" t="s">
        <v>168</v>
      </c>
      <c r="C150" s="40" t="s">
        <v>474</v>
      </c>
      <c r="D150" s="40" t="s">
        <v>489</v>
      </c>
      <c r="E150" s="40" t="s">
        <v>132</v>
      </c>
      <c r="F150" s="40" t="s">
        <v>455</v>
      </c>
      <c r="G150" s="40" t="s">
        <v>459</v>
      </c>
      <c r="H150" s="40" t="s">
        <v>461</v>
      </c>
      <c r="I150" s="41">
        <f t="shared" ca="1" si="16"/>
        <v>44326</v>
      </c>
      <c r="J150" s="41">
        <f t="shared" ca="1" si="17"/>
        <v>44326</v>
      </c>
      <c r="K150" s="40" t="s">
        <v>462</v>
      </c>
      <c r="L150" s="40"/>
      <c r="M150" s="40" t="s">
        <v>463</v>
      </c>
      <c r="N150" s="40"/>
      <c r="O150" s="40" t="s">
        <v>464</v>
      </c>
      <c r="P150" s="30" t="s">
        <v>475</v>
      </c>
      <c r="Q150" s="30" t="s">
        <v>476</v>
      </c>
      <c r="R150" s="30" t="s">
        <v>480</v>
      </c>
      <c r="S150" s="42">
        <f t="shared" ca="1" si="18"/>
        <v>44327</v>
      </c>
      <c r="T150" s="30" t="str">
        <f t="shared" si="19"/>
        <v>New Conitgency Title Created By Automation</v>
      </c>
      <c r="U150" s="42">
        <f t="shared" ca="1" si="20"/>
        <v>44327</v>
      </c>
      <c r="V150" s="30" t="str">
        <f t="shared" si="21"/>
        <v>Change policy retroactively</v>
      </c>
      <c r="W150" s="30" t="s">
        <v>461</v>
      </c>
      <c r="X150" s="30"/>
      <c r="Y150" s="30" t="s">
        <v>497</v>
      </c>
      <c r="Z150" s="30">
        <v>123456790</v>
      </c>
      <c r="AA150" s="42">
        <f t="shared" ca="1" si="22"/>
        <v>43959</v>
      </c>
      <c r="AB150" s="42">
        <f t="shared" ca="1" si="23"/>
        <v>43960</v>
      </c>
      <c r="AC150" s="30">
        <v>2000</v>
      </c>
      <c r="AD150" s="30">
        <v>100</v>
      </c>
      <c r="AE150" s="30">
        <v>100</v>
      </c>
      <c r="AF150" s="98" t="s">
        <v>596</v>
      </c>
      <c r="AG150" s="98" t="s">
        <v>595</v>
      </c>
      <c r="AH150" s="99">
        <f ca="1">searchValues!E156</f>
        <v>44326</v>
      </c>
      <c r="AI150" s="99">
        <f ca="1">searchValues!E156</f>
        <v>44326</v>
      </c>
      <c r="AJ150" s="98" t="s">
        <v>173</v>
      </c>
      <c r="AK150" s="98" t="s">
        <v>135</v>
      </c>
      <c r="AL150" s="98" t="s">
        <v>135</v>
      </c>
      <c r="AM150" s="98" t="s">
        <v>608</v>
      </c>
      <c r="AN150" s="98" t="s">
        <v>609</v>
      </c>
      <c r="AO150" s="98" t="s">
        <v>174</v>
      </c>
      <c r="AP150" s="98" t="s">
        <v>175</v>
      </c>
      <c r="AQ150" s="98" t="s">
        <v>176</v>
      </c>
      <c r="AR150" s="4"/>
      <c r="AS150" s="4"/>
      <c r="AT150" s="4" t="s">
        <v>446</v>
      </c>
      <c r="AU150" s="4" t="s">
        <v>448</v>
      </c>
      <c r="AV150" s="4" t="s">
        <v>167</v>
      </c>
      <c r="AW150" s="4" t="s">
        <v>166</v>
      </c>
    </row>
    <row r="151" spans="1:49" x14ac:dyDescent="0.25">
      <c r="A151" s="4" t="s">
        <v>765</v>
      </c>
      <c r="B151" s="19" t="s">
        <v>168</v>
      </c>
      <c r="C151" s="40" t="s">
        <v>474</v>
      </c>
      <c r="D151" s="40" t="s">
        <v>489</v>
      </c>
      <c r="E151" s="40" t="s">
        <v>132</v>
      </c>
      <c r="F151" s="40" t="s">
        <v>455</v>
      </c>
      <c r="G151" s="40" t="s">
        <v>460</v>
      </c>
      <c r="H151" s="40" t="s">
        <v>461</v>
      </c>
      <c r="I151" s="41">
        <f t="shared" ca="1" si="16"/>
        <v>44326</v>
      </c>
      <c r="J151" s="41">
        <f t="shared" ca="1" si="17"/>
        <v>44326</v>
      </c>
      <c r="K151" s="40" t="s">
        <v>462</v>
      </c>
      <c r="L151" s="40"/>
      <c r="M151" s="40" t="s">
        <v>463</v>
      </c>
      <c r="N151" s="40"/>
      <c r="O151" s="40" t="s">
        <v>464</v>
      </c>
      <c r="P151" s="30" t="s">
        <v>475</v>
      </c>
      <c r="Q151" s="30" t="s">
        <v>476</v>
      </c>
      <c r="R151" s="30" t="s">
        <v>481</v>
      </c>
      <c r="S151" s="42">
        <f t="shared" ca="1" si="18"/>
        <v>44327</v>
      </c>
      <c r="T151" s="30" t="str">
        <f t="shared" si="19"/>
        <v>New Conitgency Title Created By Automation</v>
      </c>
      <c r="U151" s="42">
        <f t="shared" ca="1" si="20"/>
        <v>44327</v>
      </c>
      <c r="V151" s="30" t="str">
        <f t="shared" si="21"/>
        <v>Change policy for remainder of term</v>
      </c>
      <c r="W151" s="30" t="s">
        <v>461</v>
      </c>
      <c r="X151" s="30"/>
      <c r="Y151" s="30" t="s">
        <v>497</v>
      </c>
      <c r="Z151" s="30">
        <v>123456790</v>
      </c>
      <c r="AA151" s="42">
        <f t="shared" ca="1" si="22"/>
        <v>43959</v>
      </c>
      <c r="AB151" s="42">
        <f t="shared" ca="1" si="23"/>
        <v>43960</v>
      </c>
      <c r="AC151" s="30">
        <v>2000</v>
      </c>
      <c r="AD151" s="30">
        <v>100</v>
      </c>
      <c r="AE151" s="30">
        <v>100</v>
      </c>
      <c r="AF151" s="98" t="s">
        <v>596</v>
      </c>
      <c r="AG151" s="98" t="s">
        <v>595</v>
      </c>
      <c r="AH151" s="99">
        <f ca="1">searchValues!E157</f>
        <v>44326</v>
      </c>
      <c r="AI151" s="99">
        <f ca="1">searchValues!E157</f>
        <v>44326</v>
      </c>
      <c r="AJ151" s="98" t="s">
        <v>173</v>
      </c>
      <c r="AK151" s="98" t="s">
        <v>135</v>
      </c>
      <c r="AL151" s="98" t="s">
        <v>135</v>
      </c>
      <c r="AM151" s="98" t="s">
        <v>608</v>
      </c>
      <c r="AN151" s="98" t="s">
        <v>609</v>
      </c>
      <c r="AO151" s="98" t="s">
        <v>174</v>
      </c>
      <c r="AP151" s="98" t="s">
        <v>175</v>
      </c>
      <c r="AQ151" s="98" t="s">
        <v>176</v>
      </c>
      <c r="AR151" s="4"/>
      <c r="AS151" s="4"/>
      <c r="AT151" s="4" t="s">
        <v>446</v>
      </c>
      <c r="AU151" s="4" t="s">
        <v>448</v>
      </c>
      <c r="AV151" s="4" t="s">
        <v>167</v>
      </c>
      <c r="AW151" s="4" t="s">
        <v>166</v>
      </c>
    </row>
    <row r="152" spans="1:49" x14ac:dyDescent="0.25">
      <c r="A152" s="4" t="s">
        <v>766</v>
      </c>
      <c r="B152" s="19" t="s">
        <v>168</v>
      </c>
      <c r="C152" s="40" t="s">
        <v>474</v>
      </c>
      <c r="D152" s="40" t="s">
        <v>489</v>
      </c>
      <c r="E152" s="40" t="s">
        <v>132</v>
      </c>
      <c r="F152" s="40" t="s">
        <v>455</v>
      </c>
      <c r="G152" s="40" t="s">
        <v>456</v>
      </c>
      <c r="H152" s="40" t="s">
        <v>461</v>
      </c>
      <c r="I152" s="41">
        <f t="shared" ca="1" si="16"/>
        <v>44326</v>
      </c>
      <c r="J152" s="41">
        <f t="shared" ca="1" si="17"/>
        <v>44326</v>
      </c>
      <c r="K152" s="40" t="s">
        <v>462</v>
      </c>
      <c r="L152" s="40"/>
      <c r="M152" s="40" t="s">
        <v>463</v>
      </c>
      <c r="N152" s="40"/>
      <c r="O152" s="40" t="s">
        <v>464</v>
      </c>
      <c r="P152" s="30" t="s">
        <v>475</v>
      </c>
      <c r="Q152" s="30" t="s">
        <v>476</v>
      </c>
      <c r="R152" s="30" t="s">
        <v>482</v>
      </c>
      <c r="S152" s="42">
        <f t="shared" ca="1" si="18"/>
        <v>44327</v>
      </c>
      <c r="T152" s="30" t="str">
        <f t="shared" si="19"/>
        <v>New Conitgency Title Created By Automation</v>
      </c>
      <c r="U152" s="42">
        <f t="shared" ca="1" si="20"/>
        <v>44327</v>
      </c>
      <c r="V152" s="30" t="str">
        <f t="shared" si="21"/>
        <v>Cancel retroactively</v>
      </c>
      <c r="W152" s="30" t="s">
        <v>461</v>
      </c>
      <c r="X152" s="30"/>
      <c r="Y152" s="30" t="s">
        <v>497</v>
      </c>
      <c r="Z152" s="30">
        <v>123456790</v>
      </c>
      <c r="AA152" s="42">
        <f t="shared" ca="1" si="22"/>
        <v>43959</v>
      </c>
      <c r="AB152" s="42">
        <f t="shared" ca="1" si="23"/>
        <v>43960</v>
      </c>
      <c r="AC152" s="30">
        <v>2000</v>
      </c>
      <c r="AD152" s="30">
        <v>100</v>
      </c>
      <c r="AE152" s="30">
        <v>100</v>
      </c>
      <c r="AF152" s="98" t="s">
        <v>596</v>
      </c>
      <c r="AG152" s="98" t="s">
        <v>595</v>
      </c>
      <c r="AH152" s="99">
        <f ca="1">searchValues!E158</f>
        <v>44326</v>
      </c>
      <c r="AI152" s="99">
        <f ca="1">searchValues!E158</f>
        <v>44326</v>
      </c>
      <c r="AJ152" s="98" t="s">
        <v>173</v>
      </c>
      <c r="AK152" s="98" t="s">
        <v>135</v>
      </c>
      <c r="AL152" s="98" t="s">
        <v>135</v>
      </c>
      <c r="AM152" s="98" t="s">
        <v>608</v>
      </c>
      <c r="AN152" s="98" t="s">
        <v>609</v>
      </c>
      <c r="AO152" s="98" t="s">
        <v>174</v>
      </c>
      <c r="AP152" s="98" t="s">
        <v>175</v>
      </c>
      <c r="AQ152" s="98" t="s">
        <v>176</v>
      </c>
      <c r="AR152" s="4"/>
      <c r="AS152" s="4"/>
      <c r="AT152" s="4" t="s">
        <v>446</v>
      </c>
      <c r="AU152" s="4" t="s">
        <v>448</v>
      </c>
      <c r="AV152" s="4" t="s">
        <v>167</v>
      </c>
      <c r="AW152" s="4" t="s">
        <v>166</v>
      </c>
    </row>
    <row r="153" spans="1:49" x14ac:dyDescent="0.25">
      <c r="A153" s="4" t="s">
        <v>767</v>
      </c>
      <c r="B153" s="19" t="s">
        <v>168</v>
      </c>
      <c r="C153" s="40" t="s">
        <v>474</v>
      </c>
      <c r="D153" s="40" t="s">
        <v>489</v>
      </c>
      <c r="E153" s="40" t="s">
        <v>132</v>
      </c>
      <c r="F153" s="40" t="s">
        <v>455</v>
      </c>
      <c r="G153" s="40" t="s">
        <v>457</v>
      </c>
      <c r="H153" s="40" t="s">
        <v>461</v>
      </c>
      <c r="I153" s="41">
        <f t="shared" ca="1" si="16"/>
        <v>44326</v>
      </c>
      <c r="J153" s="41">
        <f t="shared" ca="1" si="17"/>
        <v>44326</v>
      </c>
      <c r="K153" s="40" t="s">
        <v>462</v>
      </c>
      <c r="L153" s="40"/>
      <c r="M153" s="40" t="s">
        <v>463</v>
      </c>
      <c r="N153" s="40"/>
      <c r="O153" s="40" t="s">
        <v>464</v>
      </c>
      <c r="P153" s="30" t="s">
        <v>475</v>
      </c>
      <c r="Q153" s="30" t="s">
        <v>476</v>
      </c>
      <c r="R153" s="30" t="s">
        <v>483</v>
      </c>
      <c r="S153" s="42">
        <f t="shared" ca="1" si="18"/>
        <v>44327</v>
      </c>
      <c r="T153" s="30" t="str">
        <f t="shared" si="19"/>
        <v>New Conitgency Title Created By Automation</v>
      </c>
      <c r="U153" s="42">
        <f t="shared" ca="1" si="20"/>
        <v>44327</v>
      </c>
      <c r="V153" s="30" t="str">
        <f t="shared" si="21"/>
        <v>Cancel remainder of term</v>
      </c>
      <c r="W153" s="30" t="s">
        <v>461</v>
      </c>
      <c r="X153" s="30"/>
      <c r="Y153" s="30" t="s">
        <v>497</v>
      </c>
      <c r="Z153" s="30">
        <v>123456790</v>
      </c>
      <c r="AA153" s="42">
        <f t="shared" ca="1" si="22"/>
        <v>43959</v>
      </c>
      <c r="AB153" s="42">
        <f t="shared" ca="1" si="23"/>
        <v>43960</v>
      </c>
      <c r="AC153" s="30">
        <v>2000</v>
      </c>
      <c r="AD153" s="30">
        <v>100</v>
      </c>
      <c r="AE153" s="30">
        <v>100</v>
      </c>
      <c r="AF153" s="98" t="s">
        <v>596</v>
      </c>
      <c r="AG153" s="98" t="s">
        <v>595</v>
      </c>
      <c r="AH153" s="99">
        <f ca="1">searchValues!E159</f>
        <v>44326</v>
      </c>
      <c r="AI153" s="99">
        <f ca="1">searchValues!E159</f>
        <v>44326</v>
      </c>
      <c r="AJ153" s="98" t="s">
        <v>173</v>
      </c>
      <c r="AK153" s="98" t="s">
        <v>135</v>
      </c>
      <c r="AL153" s="98" t="s">
        <v>135</v>
      </c>
      <c r="AM153" s="98" t="s">
        <v>608</v>
      </c>
      <c r="AN153" s="98" t="s">
        <v>609</v>
      </c>
      <c r="AO153" s="98" t="s">
        <v>174</v>
      </c>
      <c r="AP153" s="98" t="s">
        <v>175</v>
      </c>
      <c r="AQ153" s="98" t="s">
        <v>176</v>
      </c>
      <c r="AR153" s="4"/>
      <c r="AS153" s="4"/>
      <c r="AT153" s="4" t="s">
        <v>446</v>
      </c>
      <c r="AU153" s="4" t="s">
        <v>448</v>
      </c>
      <c r="AV153" s="4" t="s">
        <v>167</v>
      </c>
      <c r="AW153" s="4" t="s">
        <v>166</v>
      </c>
    </row>
    <row r="154" spans="1:49" x14ac:dyDescent="0.25">
      <c r="A154" s="4" t="s">
        <v>768</v>
      </c>
      <c r="B154" s="19" t="s">
        <v>168</v>
      </c>
      <c r="C154" s="40" t="s">
        <v>474</v>
      </c>
      <c r="D154" s="40" t="s">
        <v>489</v>
      </c>
      <c r="E154" s="40" t="s">
        <v>132</v>
      </c>
      <c r="F154" s="40" t="s">
        <v>455</v>
      </c>
      <c r="G154" s="40" t="s">
        <v>458</v>
      </c>
      <c r="H154" s="40" t="s">
        <v>461</v>
      </c>
      <c r="I154" s="41">
        <f t="shared" ca="1" si="16"/>
        <v>44326</v>
      </c>
      <c r="J154" s="41">
        <f t="shared" ca="1" si="17"/>
        <v>44326</v>
      </c>
      <c r="K154" s="40" t="s">
        <v>462</v>
      </c>
      <c r="L154" s="40"/>
      <c r="M154" s="40" t="s">
        <v>463</v>
      </c>
      <c r="N154" s="40"/>
      <c r="O154" s="40" t="s">
        <v>464</v>
      </c>
      <c r="P154" s="30" t="s">
        <v>475</v>
      </c>
      <c r="Q154" s="30" t="s">
        <v>476</v>
      </c>
      <c r="R154" s="30" t="s">
        <v>480</v>
      </c>
      <c r="S154" s="42">
        <f t="shared" ca="1" si="18"/>
        <v>44327</v>
      </c>
      <c r="T154" s="30" t="str">
        <f t="shared" si="19"/>
        <v>New Conitgency Title Created By Automation</v>
      </c>
      <c r="U154" s="42">
        <f t="shared" ca="1" si="20"/>
        <v>44327</v>
      </c>
      <c r="V154" s="30" t="str">
        <f t="shared" si="21"/>
        <v>Change policy retroactively</v>
      </c>
      <c r="W154" s="30" t="s">
        <v>461</v>
      </c>
      <c r="X154" s="30"/>
      <c r="Y154" s="30" t="s">
        <v>497</v>
      </c>
      <c r="Z154" s="30">
        <v>123456790</v>
      </c>
      <c r="AA154" s="42">
        <f t="shared" ca="1" si="22"/>
        <v>43959</v>
      </c>
      <c r="AB154" s="42">
        <f t="shared" ca="1" si="23"/>
        <v>43960</v>
      </c>
      <c r="AC154" s="30">
        <v>2000</v>
      </c>
      <c r="AD154" s="30">
        <v>100</v>
      </c>
      <c r="AE154" s="30">
        <v>100</v>
      </c>
      <c r="AF154" s="98" t="s">
        <v>596</v>
      </c>
      <c r="AG154" s="98" t="s">
        <v>595</v>
      </c>
      <c r="AH154" s="99">
        <f ca="1">searchValues!E160</f>
        <v>44326</v>
      </c>
      <c r="AI154" s="99">
        <f ca="1">searchValues!E160</f>
        <v>44326</v>
      </c>
      <c r="AJ154" s="98" t="s">
        <v>173</v>
      </c>
      <c r="AK154" s="98" t="s">
        <v>135</v>
      </c>
      <c r="AL154" s="98" t="s">
        <v>135</v>
      </c>
      <c r="AM154" s="98" t="s">
        <v>608</v>
      </c>
      <c r="AN154" s="98" t="s">
        <v>609</v>
      </c>
      <c r="AO154" s="98" t="s">
        <v>174</v>
      </c>
      <c r="AP154" s="98" t="s">
        <v>175</v>
      </c>
      <c r="AQ154" s="98" t="s">
        <v>176</v>
      </c>
      <c r="AR154" s="4"/>
      <c r="AS154" s="4"/>
      <c r="AT154" s="4" t="s">
        <v>446</v>
      </c>
      <c r="AU154" s="4" t="s">
        <v>448</v>
      </c>
      <c r="AV154" s="4" t="s">
        <v>167</v>
      </c>
      <c r="AW154" s="4" t="s">
        <v>166</v>
      </c>
    </row>
    <row r="155" spans="1:49" x14ac:dyDescent="0.25">
      <c r="A155" s="4" t="s">
        <v>769</v>
      </c>
      <c r="B155" s="19" t="s">
        <v>168</v>
      </c>
      <c r="C155" s="40" t="s">
        <v>474</v>
      </c>
      <c r="D155" s="40" t="s">
        <v>489</v>
      </c>
      <c r="E155" s="40" t="s">
        <v>132</v>
      </c>
      <c r="F155" s="40" t="s">
        <v>455</v>
      </c>
      <c r="G155" s="40" t="s">
        <v>459</v>
      </c>
      <c r="H155" s="40" t="s">
        <v>461</v>
      </c>
      <c r="I155" s="41">
        <f t="shared" ca="1" si="16"/>
        <v>44326</v>
      </c>
      <c r="J155" s="41">
        <f t="shared" ca="1" si="17"/>
        <v>44326</v>
      </c>
      <c r="K155" s="40" t="s">
        <v>462</v>
      </c>
      <c r="L155" s="40"/>
      <c r="M155" s="40" t="s">
        <v>463</v>
      </c>
      <c r="N155" s="40"/>
      <c r="O155" s="40" t="s">
        <v>464</v>
      </c>
      <c r="P155" s="30" t="s">
        <v>475</v>
      </c>
      <c r="Q155" s="30" t="s">
        <v>476</v>
      </c>
      <c r="R155" s="30" t="s">
        <v>481</v>
      </c>
      <c r="S155" s="42">
        <f t="shared" ca="1" si="18"/>
        <v>44327</v>
      </c>
      <c r="T155" s="30" t="str">
        <f t="shared" si="19"/>
        <v>New Conitgency Title Created By Automation</v>
      </c>
      <c r="U155" s="42">
        <f t="shared" ca="1" si="20"/>
        <v>44327</v>
      </c>
      <c r="V155" s="30" t="str">
        <f t="shared" si="21"/>
        <v>Change policy for remainder of term</v>
      </c>
      <c r="W155" s="30" t="s">
        <v>461</v>
      </c>
      <c r="X155" s="30"/>
      <c r="Y155" s="30" t="s">
        <v>497</v>
      </c>
      <c r="Z155" s="30">
        <v>123456790</v>
      </c>
      <c r="AA155" s="42">
        <f t="shared" ca="1" si="22"/>
        <v>43959</v>
      </c>
      <c r="AB155" s="42">
        <f t="shared" ca="1" si="23"/>
        <v>43960</v>
      </c>
      <c r="AC155" s="30">
        <v>2000</v>
      </c>
      <c r="AD155" s="30">
        <v>100</v>
      </c>
      <c r="AE155" s="30">
        <v>100</v>
      </c>
      <c r="AF155" s="98" t="s">
        <v>596</v>
      </c>
      <c r="AG155" s="98" t="s">
        <v>595</v>
      </c>
      <c r="AH155" s="99">
        <f ca="1">searchValues!E161</f>
        <v>44326</v>
      </c>
      <c r="AI155" s="99">
        <f ca="1">searchValues!E161</f>
        <v>44326</v>
      </c>
      <c r="AJ155" s="98" t="s">
        <v>173</v>
      </c>
      <c r="AK155" s="98" t="s">
        <v>135</v>
      </c>
      <c r="AL155" s="98" t="s">
        <v>135</v>
      </c>
      <c r="AM155" s="98" t="s">
        <v>608</v>
      </c>
      <c r="AN155" s="98" t="s">
        <v>609</v>
      </c>
      <c r="AO155" s="98" t="s">
        <v>174</v>
      </c>
      <c r="AP155" s="98" t="s">
        <v>175</v>
      </c>
      <c r="AQ155" s="98" t="s">
        <v>176</v>
      </c>
      <c r="AR155" s="4"/>
      <c r="AS155" s="4"/>
      <c r="AT155" s="4" t="s">
        <v>446</v>
      </c>
      <c r="AU155" s="4" t="s">
        <v>448</v>
      </c>
      <c r="AV155" s="4" t="s">
        <v>167</v>
      </c>
      <c r="AW155" s="4" t="s">
        <v>166</v>
      </c>
    </row>
    <row r="156" spans="1:49" x14ac:dyDescent="0.25">
      <c r="A156" s="4" t="s">
        <v>770</v>
      </c>
      <c r="B156" s="19" t="s">
        <v>168</v>
      </c>
      <c r="C156" s="40" t="s">
        <v>474</v>
      </c>
      <c r="D156" s="40" t="s">
        <v>489</v>
      </c>
      <c r="E156" s="40" t="s">
        <v>132</v>
      </c>
      <c r="F156" s="40" t="s">
        <v>455</v>
      </c>
      <c r="G156" s="40" t="s">
        <v>460</v>
      </c>
      <c r="H156" s="40" t="s">
        <v>461</v>
      </c>
      <c r="I156" s="41">
        <f t="shared" ca="1" si="16"/>
        <v>44326</v>
      </c>
      <c r="J156" s="41">
        <f t="shared" ca="1" si="17"/>
        <v>44326</v>
      </c>
      <c r="K156" s="40" t="s">
        <v>462</v>
      </c>
      <c r="L156" s="40"/>
      <c r="M156" s="40" t="s">
        <v>463</v>
      </c>
      <c r="N156" s="40"/>
      <c r="O156" s="40" t="s">
        <v>464</v>
      </c>
      <c r="P156" s="30" t="s">
        <v>475</v>
      </c>
      <c r="Q156" s="30" t="s">
        <v>476</v>
      </c>
      <c r="R156" s="30" t="s">
        <v>482</v>
      </c>
      <c r="S156" s="42">
        <f t="shared" ca="1" si="18"/>
        <v>44327</v>
      </c>
      <c r="T156" s="30" t="str">
        <f t="shared" si="19"/>
        <v>New Conitgency Title Created By Automation</v>
      </c>
      <c r="U156" s="42">
        <f t="shared" ca="1" si="20"/>
        <v>44327</v>
      </c>
      <c r="V156" s="30" t="str">
        <f t="shared" si="21"/>
        <v>Cancel retroactively</v>
      </c>
      <c r="W156" s="30" t="s">
        <v>461</v>
      </c>
      <c r="X156" s="30"/>
      <c r="Y156" s="30" t="s">
        <v>497</v>
      </c>
      <c r="Z156" s="30">
        <v>123456790</v>
      </c>
      <c r="AA156" s="42">
        <f t="shared" ca="1" si="22"/>
        <v>43959</v>
      </c>
      <c r="AB156" s="42">
        <f t="shared" ca="1" si="23"/>
        <v>43960</v>
      </c>
      <c r="AC156" s="30">
        <v>2000</v>
      </c>
      <c r="AD156" s="30">
        <v>100</v>
      </c>
      <c r="AE156" s="30">
        <v>100</v>
      </c>
      <c r="AF156" s="98" t="s">
        <v>596</v>
      </c>
      <c r="AG156" s="98" t="s">
        <v>595</v>
      </c>
      <c r="AH156" s="99">
        <f ca="1">searchValues!E162</f>
        <v>44326</v>
      </c>
      <c r="AI156" s="99">
        <f ca="1">searchValues!E162</f>
        <v>44326</v>
      </c>
      <c r="AJ156" s="98" t="s">
        <v>173</v>
      </c>
      <c r="AK156" s="98" t="s">
        <v>135</v>
      </c>
      <c r="AL156" s="98" t="s">
        <v>135</v>
      </c>
      <c r="AM156" s="98" t="s">
        <v>608</v>
      </c>
      <c r="AN156" s="98" t="s">
        <v>609</v>
      </c>
      <c r="AO156" s="98" t="s">
        <v>174</v>
      </c>
      <c r="AP156" s="98" t="s">
        <v>175</v>
      </c>
      <c r="AQ156" s="98" t="s">
        <v>176</v>
      </c>
      <c r="AR156" s="4"/>
      <c r="AS156" s="4"/>
      <c r="AT156" s="4" t="s">
        <v>446</v>
      </c>
      <c r="AU156" s="4" t="s">
        <v>448</v>
      </c>
      <c r="AV156" s="4" t="s">
        <v>167</v>
      </c>
      <c r="AW156" s="4" t="s">
        <v>166</v>
      </c>
    </row>
    <row r="157" spans="1:49" x14ac:dyDescent="0.25">
      <c r="A157" s="4" t="s">
        <v>771</v>
      </c>
      <c r="B157" s="19" t="s">
        <v>168</v>
      </c>
      <c r="C157" s="40" t="s">
        <v>474</v>
      </c>
      <c r="D157" s="40" t="s">
        <v>489</v>
      </c>
      <c r="E157" s="40" t="s">
        <v>132</v>
      </c>
      <c r="F157" s="40" t="s">
        <v>455</v>
      </c>
      <c r="G157" s="40" t="s">
        <v>456</v>
      </c>
      <c r="H157" s="40" t="s">
        <v>461</v>
      </c>
      <c r="I157" s="41">
        <f t="shared" ca="1" si="16"/>
        <v>44326</v>
      </c>
      <c r="J157" s="41">
        <f t="shared" ca="1" si="17"/>
        <v>44326</v>
      </c>
      <c r="K157" s="40" t="s">
        <v>462</v>
      </c>
      <c r="L157" s="40"/>
      <c r="M157" s="40" t="s">
        <v>463</v>
      </c>
      <c r="N157" s="40"/>
      <c r="O157" s="40" t="s">
        <v>464</v>
      </c>
      <c r="P157" s="30" t="s">
        <v>475</v>
      </c>
      <c r="Q157" s="30" t="s">
        <v>476</v>
      </c>
      <c r="R157" s="30" t="s">
        <v>483</v>
      </c>
      <c r="S157" s="42">
        <f t="shared" ca="1" si="18"/>
        <v>44327</v>
      </c>
      <c r="T157" s="30" t="str">
        <f t="shared" si="19"/>
        <v>New Conitgency Title Created By Automation</v>
      </c>
      <c r="U157" s="42">
        <f t="shared" ca="1" si="20"/>
        <v>44327</v>
      </c>
      <c r="V157" s="30" t="str">
        <f t="shared" si="21"/>
        <v>Cancel remainder of term</v>
      </c>
      <c r="W157" s="30" t="s">
        <v>461</v>
      </c>
      <c r="X157" s="30"/>
      <c r="Y157" s="30" t="s">
        <v>497</v>
      </c>
      <c r="Z157" s="30">
        <v>123456790</v>
      </c>
      <c r="AA157" s="42">
        <f t="shared" ca="1" si="22"/>
        <v>43959</v>
      </c>
      <c r="AB157" s="42">
        <f t="shared" ca="1" si="23"/>
        <v>43960</v>
      </c>
      <c r="AC157" s="30">
        <v>2000</v>
      </c>
      <c r="AD157" s="30">
        <v>100</v>
      </c>
      <c r="AE157" s="30">
        <v>100</v>
      </c>
      <c r="AF157" s="98" t="s">
        <v>596</v>
      </c>
      <c r="AG157" s="98" t="s">
        <v>595</v>
      </c>
      <c r="AH157" s="99">
        <f ca="1">searchValues!E163</f>
        <v>44326</v>
      </c>
      <c r="AI157" s="99">
        <f ca="1">searchValues!E163</f>
        <v>44326</v>
      </c>
      <c r="AJ157" s="98" t="s">
        <v>173</v>
      </c>
      <c r="AK157" s="98" t="s">
        <v>135</v>
      </c>
      <c r="AL157" s="98" t="s">
        <v>135</v>
      </c>
      <c r="AM157" s="98" t="s">
        <v>608</v>
      </c>
      <c r="AN157" s="98" t="s">
        <v>609</v>
      </c>
      <c r="AO157" s="98" t="s">
        <v>174</v>
      </c>
      <c r="AP157" s="98" t="s">
        <v>175</v>
      </c>
      <c r="AQ157" s="98" t="s">
        <v>176</v>
      </c>
      <c r="AR157" s="4"/>
      <c r="AS157" s="4"/>
      <c r="AT157" s="4" t="s">
        <v>446</v>
      </c>
      <c r="AU157" s="4" t="s">
        <v>448</v>
      </c>
      <c r="AV157" s="4" t="s">
        <v>167</v>
      </c>
      <c r="AW157" s="4" t="s">
        <v>166</v>
      </c>
    </row>
    <row r="158" spans="1:49" x14ac:dyDescent="0.25">
      <c r="A158" s="4" t="s">
        <v>772</v>
      </c>
      <c r="B158" s="19" t="s">
        <v>168</v>
      </c>
      <c r="C158" s="40" t="s">
        <v>474</v>
      </c>
      <c r="D158" s="40" t="s">
        <v>489</v>
      </c>
      <c r="E158" s="40" t="s">
        <v>132</v>
      </c>
      <c r="F158" s="40" t="s">
        <v>455</v>
      </c>
      <c r="G158" s="40" t="s">
        <v>457</v>
      </c>
      <c r="H158" s="40" t="s">
        <v>461</v>
      </c>
      <c r="I158" s="41">
        <f t="shared" ca="1" si="16"/>
        <v>44326</v>
      </c>
      <c r="J158" s="41">
        <f t="shared" ca="1" si="17"/>
        <v>44326</v>
      </c>
      <c r="K158" s="40" t="s">
        <v>462</v>
      </c>
      <c r="L158" s="40"/>
      <c r="M158" s="40" t="s">
        <v>463</v>
      </c>
      <c r="N158" s="40"/>
      <c r="O158" s="40" t="s">
        <v>464</v>
      </c>
      <c r="P158" s="30" t="s">
        <v>475</v>
      </c>
      <c r="Q158" s="30" t="s">
        <v>476</v>
      </c>
      <c r="R158" s="30" t="s">
        <v>480</v>
      </c>
      <c r="S158" s="42">
        <f t="shared" ca="1" si="18"/>
        <v>44327</v>
      </c>
      <c r="T158" s="30" t="str">
        <f t="shared" si="19"/>
        <v>New Conitgency Title Created By Automation</v>
      </c>
      <c r="U158" s="42">
        <f t="shared" ca="1" si="20"/>
        <v>44327</v>
      </c>
      <c r="V158" s="30" t="str">
        <f t="shared" si="21"/>
        <v>Change policy retroactively</v>
      </c>
      <c r="W158" s="30" t="s">
        <v>461</v>
      </c>
      <c r="X158" s="30"/>
      <c r="Y158" s="30" t="s">
        <v>497</v>
      </c>
      <c r="Z158" s="30">
        <v>123456790</v>
      </c>
      <c r="AA158" s="42">
        <f t="shared" ca="1" si="22"/>
        <v>43959</v>
      </c>
      <c r="AB158" s="42">
        <f t="shared" ca="1" si="23"/>
        <v>43960</v>
      </c>
      <c r="AC158" s="30">
        <v>2000</v>
      </c>
      <c r="AD158" s="30">
        <v>100</v>
      </c>
      <c r="AE158" s="30">
        <v>100</v>
      </c>
      <c r="AF158" s="98" t="s">
        <v>596</v>
      </c>
      <c r="AG158" s="98" t="s">
        <v>595</v>
      </c>
      <c r="AH158" s="99">
        <f ca="1">searchValues!E164</f>
        <v>44326</v>
      </c>
      <c r="AI158" s="99">
        <f ca="1">searchValues!E164</f>
        <v>44326</v>
      </c>
      <c r="AJ158" s="98" t="s">
        <v>173</v>
      </c>
      <c r="AK158" s="98" t="s">
        <v>135</v>
      </c>
      <c r="AL158" s="98" t="s">
        <v>135</v>
      </c>
      <c r="AM158" s="98" t="s">
        <v>608</v>
      </c>
      <c r="AN158" s="98" t="s">
        <v>609</v>
      </c>
      <c r="AO158" s="98" t="s">
        <v>174</v>
      </c>
      <c r="AP158" s="98" t="s">
        <v>175</v>
      </c>
      <c r="AQ158" s="98" t="s">
        <v>176</v>
      </c>
      <c r="AR158" s="4"/>
      <c r="AS158" s="4"/>
      <c r="AT158" s="4" t="s">
        <v>446</v>
      </c>
      <c r="AU158" s="4" t="s">
        <v>448</v>
      </c>
      <c r="AV158" s="4" t="s">
        <v>167</v>
      </c>
      <c r="AW158" s="4" t="s">
        <v>166</v>
      </c>
    </row>
    <row r="159" spans="1:49" x14ac:dyDescent="0.25">
      <c r="A159" s="4" t="s">
        <v>773</v>
      </c>
      <c r="B159" s="19" t="s">
        <v>168</v>
      </c>
      <c r="C159" s="40" t="s">
        <v>474</v>
      </c>
      <c r="D159" s="40" t="s">
        <v>489</v>
      </c>
      <c r="E159" s="40" t="s">
        <v>132</v>
      </c>
      <c r="F159" s="40" t="s">
        <v>455</v>
      </c>
      <c r="G159" s="40" t="s">
        <v>458</v>
      </c>
      <c r="H159" s="40" t="s">
        <v>461</v>
      </c>
      <c r="I159" s="41">
        <f t="shared" ca="1" si="16"/>
        <v>44326</v>
      </c>
      <c r="J159" s="41">
        <f t="shared" ca="1" si="17"/>
        <v>44326</v>
      </c>
      <c r="K159" s="40" t="s">
        <v>462</v>
      </c>
      <c r="L159" s="40"/>
      <c r="M159" s="40" t="s">
        <v>463</v>
      </c>
      <c r="N159" s="40"/>
      <c r="O159" s="40" t="s">
        <v>464</v>
      </c>
      <c r="P159" s="30" t="s">
        <v>475</v>
      </c>
      <c r="Q159" s="30" t="s">
        <v>476</v>
      </c>
      <c r="R159" s="30" t="s">
        <v>481</v>
      </c>
      <c r="S159" s="42">
        <f t="shared" ca="1" si="18"/>
        <v>44327</v>
      </c>
      <c r="T159" s="30" t="str">
        <f t="shared" si="19"/>
        <v>New Conitgency Title Created By Automation</v>
      </c>
      <c r="U159" s="42">
        <f t="shared" ca="1" si="20"/>
        <v>44327</v>
      </c>
      <c r="V159" s="30" t="str">
        <f t="shared" si="21"/>
        <v>Change policy for remainder of term</v>
      </c>
      <c r="W159" s="30" t="s">
        <v>461</v>
      </c>
      <c r="X159" s="30"/>
      <c r="Y159" s="30" t="s">
        <v>497</v>
      </c>
      <c r="Z159" s="30">
        <v>123456790</v>
      </c>
      <c r="AA159" s="42">
        <f t="shared" ca="1" si="22"/>
        <v>43959</v>
      </c>
      <c r="AB159" s="42">
        <f t="shared" ca="1" si="23"/>
        <v>43960</v>
      </c>
      <c r="AC159" s="30">
        <v>2000</v>
      </c>
      <c r="AD159" s="30">
        <v>100</v>
      </c>
      <c r="AE159" s="30">
        <v>100</v>
      </c>
      <c r="AF159" s="98" t="s">
        <v>596</v>
      </c>
      <c r="AG159" s="98" t="s">
        <v>595</v>
      </c>
      <c r="AH159" s="99">
        <f ca="1">searchValues!E165</f>
        <v>44326</v>
      </c>
      <c r="AI159" s="99">
        <f ca="1">searchValues!E165</f>
        <v>44326</v>
      </c>
      <c r="AJ159" s="98" t="s">
        <v>173</v>
      </c>
      <c r="AK159" s="98" t="s">
        <v>135</v>
      </c>
      <c r="AL159" s="98" t="s">
        <v>135</v>
      </c>
      <c r="AM159" s="98" t="s">
        <v>608</v>
      </c>
      <c r="AN159" s="98" t="s">
        <v>609</v>
      </c>
      <c r="AO159" s="98" t="s">
        <v>174</v>
      </c>
      <c r="AP159" s="98" t="s">
        <v>175</v>
      </c>
      <c r="AQ159" s="98" t="s">
        <v>176</v>
      </c>
      <c r="AR159" s="4"/>
      <c r="AS159" s="4"/>
      <c r="AT159" s="4" t="s">
        <v>446</v>
      </c>
      <c r="AU159" s="4" t="s">
        <v>448</v>
      </c>
      <c r="AV159" s="4" t="s">
        <v>167</v>
      </c>
      <c r="AW159" s="4" t="s">
        <v>166</v>
      </c>
    </row>
    <row r="160" spans="1:49" x14ac:dyDescent="0.25">
      <c r="A160" s="4" t="s">
        <v>774</v>
      </c>
      <c r="B160" s="19" t="s">
        <v>168</v>
      </c>
      <c r="C160" s="40" t="s">
        <v>474</v>
      </c>
      <c r="D160" s="40" t="s">
        <v>489</v>
      </c>
      <c r="E160" s="40" t="s">
        <v>132</v>
      </c>
      <c r="F160" s="40" t="s">
        <v>455</v>
      </c>
      <c r="G160" s="40" t="s">
        <v>459</v>
      </c>
      <c r="H160" s="40" t="s">
        <v>461</v>
      </c>
      <c r="I160" s="41">
        <f t="shared" ca="1" si="16"/>
        <v>44326</v>
      </c>
      <c r="J160" s="41">
        <f t="shared" ca="1" si="17"/>
        <v>44326</v>
      </c>
      <c r="K160" s="40" t="s">
        <v>462</v>
      </c>
      <c r="L160" s="40"/>
      <c r="M160" s="40" t="s">
        <v>463</v>
      </c>
      <c r="N160" s="40"/>
      <c r="O160" s="40" t="s">
        <v>464</v>
      </c>
      <c r="P160" s="30" t="s">
        <v>475</v>
      </c>
      <c r="Q160" s="30" t="s">
        <v>476</v>
      </c>
      <c r="R160" s="30" t="s">
        <v>482</v>
      </c>
      <c r="S160" s="42">
        <f t="shared" ca="1" si="18"/>
        <v>44327</v>
      </c>
      <c r="T160" s="30" t="str">
        <f t="shared" si="19"/>
        <v>New Conitgency Title Created By Automation</v>
      </c>
      <c r="U160" s="42">
        <f t="shared" ca="1" si="20"/>
        <v>44327</v>
      </c>
      <c r="V160" s="30" t="str">
        <f t="shared" si="21"/>
        <v>Cancel retroactively</v>
      </c>
      <c r="W160" s="30" t="s">
        <v>461</v>
      </c>
      <c r="X160" s="30"/>
      <c r="Y160" s="30" t="s">
        <v>497</v>
      </c>
      <c r="Z160" s="30">
        <v>123456790</v>
      </c>
      <c r="AA160" s="42">
        <f t="shared" ca="1" si="22"/>
        <v>43959</v>
      </c>
      <c r="AB160" s="42">
        <f t="shared" ca="1" si="23"/>
        <v>43960</v>
      </c>
      <c r="AC160" s="30">
        <v>2000</v>
      </c>
      <c r="AD160" s="30">
        <v>100</v>
      </c>
      <c r="AE160" s="30">
        <v>100</v>
      </c>
      <c r="AF160" s="98" t="s">
        <v>596</v>
      </c>
      <c r="AG160" s="98" t="s">
        <v>595</v>
      </c>
      <c r="AH160" s="99">
        <f ca="1">searchValues!E166</f>
        <v>44326</v>
      </c>
      <c r="AI160" s="99">
        <f ca="1">searchValues!E166</f>
        <v>44326</v>
      </c>
      <c r="AJ160" s="98" t="s">
        <v>173</v>
      </c>
      <c r="AK160" s="98" t="s">
        <v>135</v>
      </c>
      <c r="AL160" s="98" t="s">
        <v>135</v>
      </c>
      <c r="AM160" s="98" t="s">
        <v>608</v>
      </c>
      <c r="AN160" s="98" t="s">
        <v>609</v>
      </c>
      <c r="AO160" s="98" t="s">
        <v>174</v>
      </c>
      <c r="AP160" s="98" t="s">
        <v>175</v>
      </c>
      <c r="AQ160" s="98" t="s">
        <v>176</v>
      </c>
      <c r="AR160" s="4"/>
      <c r="AS160" s="4"/>
      <c r="AT160" s="4" t="s">
        <v>446</v>
      </c>
      <c r="AU160" s="4" t="s">
        <v>448</v>
      </c>
      <c r="AV160" s="4" t="s">
        <v>167</v>
      </c>
      <c r="AW160" s="4" t="s">
        <v>166</v>
      </c>
    </row>
    <row r="161" spans="1:49" x14ac:dyDescent="0.25">
      <c r="A161" s="4" t="s">
        <v>775</v>
      </c>
      <c r="B161" s="19" t="s">
        <v>168</v>
      </c>
      <c r="C161" s="40" t="s">
        <v>474</v>
      </c>
      <c r="D161" s="40" t="s">
        <v>489</v>
      </c>
      <c r="E161" s="40" t="s">
        <v>132</v>
      </c>
      <c r="F161" s="40" t="s">
        <v>455</v>
      </c>
      <c r="G161" s="40" t="s">
        <v>460</v>
      </c>
      <c r="H161" s="40" t="s">
        <v>461</v>
      </c>
      <c r="I161" s="41">
        <f t="shared" ca="1" si="16"/>
        <v>44326</v>
      </c>
      <c r="J161" s="41">
        <f t="shared" ca="1" si="17"/>
        <v>44326</v>
      </c>
      <c r="K161" s="40" t="s">
        <v>462</v>
      </c>
      <c r="L161" s="40"/>
      <c r="M161" s="40" t="s">
        <v>463</v>
      </c>
      <c r="N161" s="40"/>
      <c r="O161" s="40" t="s">
        <v>464</v>
      </c>
      <c r="P161" s="30" t="s">
        <v>475</v>
      </c>
      <c r="Q161" s="30" t="s">
        <v>476</v>
      </c>
      <c r="R161" s="30" t="s">
        <v>483</v>
      </c>
      <c r="S161" s="42">
        <f t="shared" ca="1" si="18"/>
        <v>44327</v>
      </c>
      <c r="T161" s="30" t="str">
        <f t="shared" si="19"/>
        <v>New Conitgency Title Created By Automation</v>
      </c>
      <c r="U161" s="42">
        <f t="shared" ca="1" si="20"/>
        <v>44327</v>
      </c>
      <c r="V161" s="30" t="str">
        <f t="shared" si="21"/>
        <v>Cancel remainder of term</v>
      </c>
      <c r="W161" s="30" t="s">
        <v>461</v>
      </c>
      <c r="X161" s="30"/>
      <c r="Y161" s="30" t="s">
        <v>497</v>
      </c>
      <c r="Z161" s="30">
        <v>123456790</v>
      </c>
      <c r="AA161" s="42">
        <f t="shared" ca="1" si="22"/>
        <v>43959</v>
      </c>
      <c r="AB161" s="42">
        <f t="shared" ca="1" si="23"/>
        <v>43960</v>
      </c>
      <c r="AC161" s="30">
        <v>2000</v>
      </c>
      <c r="AD161" s="30">
        <v>100</v>
      </c>
      <c r="AE161" s="30">
        <v>100</v>
      </c>
      <c r="AF161" s="98" t="s">
        <v>596</v>
      </c>
      <c r="AG161" s="98" t="s">
        <v>595</v>
      </c>
      <c r="AH161" s="99">
        <f ca="1">searchValues!E167</f>
        <v>44326</v>
      </c>
      <c r="AI161" s="99">
        <f ca="1">searchValues!E167</f>
        <v>44326</v>
      </c>
      <c r="AJ161" s="98" t="s">
        <v>173</v>
      </c>
      <c r="AK161" s="98" t="s">
        <v>135</v>
      </c>
      <c r="AL161" s="98" t="s">
        <v>135</v>
      </c>
      <c r="AM161" s="98" t="s">
        <v>608</v>
      </c>
      <c r="AN161" s="98" t="s">
        <v>609</v>
      </c>
      <c r="AO161" s="98" t="s">
        <v>174</v>
      </c>
      <c r="AP161" s="98" t="s">
        <v>175</v>
      </c>
      <c r="AQ161" s="98" t="s">
        <v>176</v>
      </c>
      <c r="AR161" s="4"/>
      <c r="AS161" s="4"/>
      <c r="AT161" s="4" t="s">
        <v>446</v>
      </c>
      <c r="AU161" s="4" t="s">
        <v>448</v>
      </c>
      <c r="AV161" s="4" t="s">
        <v>167</v>
      </c>
      <c r="AW161" s="4" t="s">
        <v>166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19428-F55B-4DA0-BE94-1CF59EA9DC1E}">
  <dimension ref="A1:Y161"/>
  <sheetViews>
    <sheetView showGridLines="0" topLeftCell="R1" workbookViewId="0">
      <selection activeCell="W1" sqref="W1"/>
    </sheetView>
  </sheetViews>
  <sheetFormatPr defaultRowHeight="15" x14ac:dyDescent="0.25"/>
  <cols>
    <col min="1" max="1" width="91.85546875" style="53" bestFit="1" customWidth="1" collapsed="1"/>
    <col min="2" max="2" width="24.7109375" style="54" bestFit="1" customWidth="1" collapsed="1"/>
    <col min="3" max="3" width="10.5703125" style="54" bestFit="1" customWidth="1" collapsed="1"/>
    <col min="4" max="4" width="15.85546875" style="54" bestFit="1" customWidth="1" collapsed="1"/>
    <col min="5" max="5" width="64.28515625" style="54" bestFit="1" customWidth="1" collapsed="1"/>
    <col min="6" max="6" width="21.5703125" style="54" bestFit="1" customWidth="1" collapsed="1"/>
    <col min="7" max="7" width="13.5703125" style="54" bestFit="1" customWidth="1" collapsed="1"/>
    <col min="8" max="8" width="16.42578125" style="54" bestFit="1" customWidth="1" collapsed="1"/>
    <col min="9" max="9" width="17.7109375" style="54" bestFit="1" customWidth="1" collapsed="1"/>
    <col min="10" max="10" width="31.85546875" style="55" bestFit="1" customWidth="1" collapsed="1"/>
    <col min="11" max="11" width="38.28515625" style="55" bestFit="1" customWidth="1" collapsed="1"/>
    <col min="12" max="12" width="24.5703125" style="55" bestFit="1" customWidth="1" collapsed="1"/>
    <col min="13" max="13" width="31" style="55" bestFit="1" customWidth="1" collapsed="1"/>
    <col min="14" max="14" width="19.28515625" style="56" bestFit="1" customWidth="1" collapsed="1"/>
    <col min="15" max="15" width="20.28515625" style="56" bestFit="1" customWidth="1" collapsed="1"/>
    <col min="16" max="16" width="21.140625" style="56" bestFit="1" customWidth="1" collapsed="1"/>
    <col min="17" max="17" width="18.7109375" style="56" bestFit="1" customWidth="1" collapsed="1"/>
    <col min="18" max="18" width="26.5703125" style="56" bestFit="1" customWidth="1" collapsed="1"/>
    <col min="19" max="19" width="22.28515625" style="56" bestFit="1" customWidth="1" collapsed="1"/>
    <col min="20" max="20" width="42.5703125" style="56" bestFit="1" customWidth="1" collapsed="1"/>
    <col min="21" max="21" width="37.28515625" style="56" bestFit="1" customWidth="1" collapsed="1"/>
    <col min="22" max="22" width="43.42578125" style="56" bestFit="1" customWidth="1" collapsed="1"/>
    <col min="23" max="23" width="49.7109375" style="56" bestFit="1" customWidth="1" collapsed="1"/>
    <col min="24" max="24" width="38.5703125" style="56" bestFit="1" customWidth="1" collapsed="1"/>
    <col min="25" max="25" width="44.85546875" style="56" bestFit="1" customWidth="1" collapsed="1"/>
    <col min="26" max="16384" width="9.140625" style="53" collapsed="1"/>
  </cols>
  <sheetData>
    <row r="1" spans="1:25" s="97" customFormat="1" x14ac:dyDescent="0.25">
      <c r="A1" s="95" t="s">
        <v>2</v>
      </c>
      <c r="B1" s="95" t="s">
        <v>198</v>
      </c>
      <c r="C1" s="96" t="s">
        <v>199</v>
      </c>
      <c r="D1" s="96" t="s">
        <v>200</v>
      </c>
      <c r="E1" s="96" t="s">
        <v>201</v>
      </c>
      <c r="F1" s="96" t="s">
        <v>202</v>
      </c>
      <c r="G1" s="96" t="s">
        <v>203</v>
      </c>
      <c r="H1" s="96" t="s">
        <v>204</v>
      </c>
      <c r="I1" s="96" t="s">
        <v>205</v>
      </c>
      <c r="J1" s="96" t="s">
        <v>206</v>
      </c>
      <c r="K1" s="96" t="s">
        <v>207</v>
      </c>
      <c r="L1" s="96" t="s">
        <v>208</v>
      </c>
      <c r="M1" s="96" t="s">
        <v>209</v>
      </c>
      <c r="N1" s="96" t="s">
        <v>210</v>
      </c>
      <c r="O1" s="96" t="s">
        <v>513</v>
      </c>
      <c r="P1" s="96" t="s">
        <v>514</v>
      </c>
      <c r="Q1" s="96" t="s">
        <v>211</v>
      </c>
      <c r="R1" s="96" t="s">
        <v>212</v>
      </c>
      <c r="S1" s="96" t="s">
        <v>213</v>
      </c>
      <c r="T1" s="96" t="s">
        <v>214</v>
      </c>
      <c r="U1" s="96" t="s">
        <v>215</v>
      </c>
      <c r="V1" s="96" t="s">
        <v>216</v>
      </c>
      <c r="W1" s="97" t="s">
        <v>217</v>
      </c>
      <c r="X1" s="97" t="s">
        <v>218</v>
      </c>
      <c r="Y1" s="97" t="s">
        <v>219</v>
      </c>
    </row>
    <row r="2" spans="1:25" x14ac:dyDescent="0.25">
      <c r="A2" s="4" t="s">
        <v>616</v>
      </c>
      <c r="B2" s="44" t="str">
        <f>searchValues!F8</f>
        <v>HPfbIfMdV Automation</v>
      </c>
      <c r="C2" s="45" t="str">
        <f>policyInfo!H2</f>
        <v>Anchorage</v>
      </c>
      <c r="D2" s="44" t="str">
        <f>policyInfo!I2</f>
        <v>Home</v>
      </c>
      <c r="E2" s="44" t="s">
        <v>383</v>
      </c>
      <c r="F2" s="46">
        <f ca="1">policyInfo!B2</f>
        <v>44326</v>
      </c>
      <c r="G2" s="44" t="str">
        <f>searchValues!D8</f>
        <v>Personal Auto</v>
      </c>
      <c r="H2" s="46">
        <f ca="1">searchValues!E8</f>
        <v>44326</v>
      </c>
      <c r="I2" s="46">
        <f ca="1">policyInfo!S2</f>
        <v>44691</v>
      </c>
      <c r="J2" s="47" t="s">
        <v>128</v>
      </c>
      <c r="K2" s="47" t="s">
        <v>126</v>
      </c>
      <c r="L2" s="48" t="s">
        <v>221</v>
      </c>
      <c r="M2" s="49">
        <v>5000</v>
      </c>
      <c r="N2" s="50">
        <v>2000</v>
      </c>
      <c r="O2" s="50" t="s">
        <v>516</v>
      </c>
      <c r="P2" s="50" t="s">
        <v>517</v>
      </c>
      <c r="Q2" s="51" t="s">
        <v>515</v>
      </c>
      <c r="R2" s="51"/>
      <c r="S2" s="51" t="str">
        <f>vehicles!O2</f>
        <v>HPfbIfMdV Automation</v>
      </c>
      <c r="T2" s="52" t="s">
        <v>135</v>
      </c>
      <c r="U2" s="52" t="s">
        <v>135</v>
      </c>
      <c r="V2" s="52" t="s">
        <v>222</v>
      </c>
      <c r="W2" s="160" t="str">
        <f>paCoverages!I2</f>
        <v>250</v>
      </c>
      <c r="X2" s="51" t="s">
        <v>223</v>
      </c>
      <c r="Y2" s="51">
        <v>50</v>
      </c>
    </row>
    <row r="3" spans="1:25" x14ac:dyDescent="0.25">
      <c r="A3" s="4" t="s">
        <v>617</v>
      </c>
      <c r="B3" s="44" t="str">
        <f>searchValues!F9</f>
        <v>lizWZRysQ Automation</v>
      </c>
      <c r="C3" s="45" t="str">
        <f>policyInfo!H3</f>
        <v>Anchorage</v>
      </c>
      <c r="D3" s="44" t="str">
        <f>policyInfo!I3</f>
        <v>Home</v>
      </c>
      <c r="E3" s="44" t="s">
        <v>383</v>
      </c>
      <c r="F3" s="46">
        <f ca="1">policyInfo!B3</f>
        <v>44326</v>
      </c>
      <c r="G3" s="44" t="str">
        <f>searchValues!D9</f>
        <v>Personal Auto</v>
      </c>
      <c r="H3" s="46">
        <f ca="1">searchValues!E9</f>
        <v>44326</v>
      </c>
      <c r="I3" s="46">
        <f ca="1">policyInfo!S3</f>
        <v>44691</v>
      </c>
      <c r="J3" s="47" t="s">
        <v>128</v>
      </c>
      <c r="K3" s="47" t="s">
        <v>126</v>
      </c>
      <c r="L3" s="48" t="s">
        <v>221</v>
      </c>
      <c r="M3" s="49">
        <v>5000</v>
      </c>
      <c r="N3" s="50">
        <v>2000</v>
      </c>
      <c r="O3" s="50" t="s">
        <v>516</v>
      </c>
      <c r="P3" s="50" t="s">
        <v>517</v>
      </c>
      <c r="Q3" s="51" t="s">
        <v>515</v>
      </c>
      <c r="R3" s="51"/>
      <c r="S3" s="51" t="str">
        <f>vehicles!O3</f>
        <v>lizWZRysQ Automation</v>
      </c>
      <c r="T3" s="52" t="s">
        <v>135</v>
      </c>
      <c r="U3" s="52" t="s">
        <v>135</v>
      </c>
      <c r="V3" s="52" t="s">
        <v>222</v>
      </c>
      <c r="W3" s="160" t="str">
        <f>paCoverages!I3</f>
        <v>250</v>
      </c>
      <c r="X3" s="51" t="s">
        <v>223</v>
      </c>
      <c r="Y3" s="51">
        <v>50</v>
      </c>
    </row>
    <row r="4" spans="1:25" x14ac:dyDescent="0.25">
      <c r="A4" s="4" t="s">
        <v>618</v>
      </c>
      <c r="B4" s="44" t="str">
        <f>searchValues!F10</f>
        <v>FbIUKVlfD Automation</v>
      </c>
      <c r="C4" s="45" t="str">
        <f>policyInfo!H4</f>
        <v>Anchorage</v>
      </c>
      <c r="D4" s="44" t="str">
        <f>policyInfo!I4</f>
        <v>Home</v>
      </c>
      <c r="E4" s="44" t="s">
        <v>383</v>
      </c>
      <c r="F4" s="46">
        <f ca="1">policyInfo!B4</f>
        <v>44326</v>
      </c>
      <c r="G4" s="44" t="str">
        <f>searchValues!D10</f>
        <v>Personal Auto</v>
      </c>
      <c r="H4" s="46">
        <f ca="1">searchValues!E10</f>
        <v>44326</v>
      </c>
      <c r="I4" s="46">
        <f ca="1">policyInfo!S4</f>
        <v>44691</v>
      </c>
      <c r="J4" s="47" t="s">
        <v>128</v>
      </c>
      <c r="K4" s="47" t="s">
        <v>126</v>
      </c>
      <c r="L4" s="48" t="s">
        <v>221</v>
      </c>
      <c r="M4" s="49">
        <v>5000</v>
      </c>
      <c r="N4" s="50">
        <v>2000</v>
      </c>
      <c r="O4" s="50" t="s">
        <v>516</v>
      </c>
      <c r="P4" s="50" t="s">
        <v>517</v>
      </c>
      <c r="Q4" s="51" t="s">
        <v>515</v>
      </c>
      <c r="R4" s="51"/>
      <c r="S4" s="51" t="str">
        <f>vehicles!O4</f>
        <v>FbIUKVlfD Automation</v>
      </c>
      <c r="T4" s="52" t="s">
        <v>135</v>
      </c>
      <c r="U4" s="52" t="s">
        <v>135</v>
      </c>
      <c r="V4" s="52" t="s">
        <v>222</v>
      </c>
      <c r="W4" s="160" t="str">
        <f>paCoverages!I4</f>
        <v>250</v>
      </c>
      <c r="X4" s="51" t="s">
        <v>223</v>
      </c>
      <c r="Y4" s="51">
        <v>50</v>
      </c>
    </row>
    <row r="5" spans="1:25" x14ac:dyDescent="0.25">
      <c r="A5" s="4" t="s">
        <v>619</v>
      </c>
      <c r="B5" s="44" t="str">
        <f>searchValues!F11</f>
        <v>mzqZEiYzg Automation</v>
      </c>
      <c r="C5" s="45" t="str">
        <f>policyInfo!H5</f>
        <v>Anchorage</v>
      </c>
      <c r="D5" s="44" t="str">
        <f>policyInfo!I5</f>
        <v>Home</v>
      </c>
      <c r="E5" s="44" t="s">
        <v>383</v>
      </c>
      <c r="F5" s="46">
        <f ca="1">policyInfo!B5</f>
        <v>44326</v>
      </c>
      <c r="G5" s="44" t="str">
        <f>searchValues!D11</f>
        <v>Personal Auto</v>
      </c>
      <c r="H5" s="46">
        <f ca="1">searchValues!E11</f>
        <v>44326</v>
      </c>
      <c r="I5" s="46">
        <f ca="1">policyInfo!S5</f>
        <v>44691</v>
      </c>
      <c r="J5" s="47" t="s">
        <v>128</v>
      </c>
      <c r="K5" s="47" t="s">
        <v>126</v>
      </c>
      <c r="L5" s="48" t="s">
        <v>221</v>
      </c>
      <c r="M5" s="49">
        <v>5000</v>
      </c>
      <c r="N5" s="50">
        <v>2000</v>
      </c>
      <c r="O5" s="50" t="s">
        <v>516</v>
      </c>
      <c r="P5" s="50" t="s">
        <v>517</v>
      </c>
      <c r="Q5" s="51" t="s">
        <v>515</v>
      </c>
      <c r="R5" s="51"/>
      <c r="S5" s="51" t="str">
        <f>vehicles!O5</f>
        <v>mzqZEiYzg Automation</v>
      </c>
      <c r="T5" s="52" t="s">
        <v>135</v>
      </c>
      <c r="U5" s="52" t="s">
        <v>135</v>
      </c>
      <c r="V5" s="52" t="s">
        <v>222</v>
      </c>
      <c r="W5" s="160" t="str">
        <f>paCoverages!I5</f>
        <v>250</v>
      </c>
      <c r="X5" s="51" t="s">
        <v>223</v>
      </c>
      <c r="Y5" s="51">
        <v>50</v>
      </c>
    </row>
    <row r="6" spans="1:25" x14ac:dyDescent="0.25">
      <c r="A6" s="4" t="s">
        <v>620</v>
      </c>
      <c r="B6" s="44" t="str">
        <f>searchValues!F12</f>
        <v>mzqZEiYzg Automation</v>
      </c>
      <c r="C6" s="45" t="str">
        <f>policyInfo!H6</f>
        <v>Anchorage</v>
      </c>
      <c r="D6" s="44" t="str">
        <f>policyInfo!I6</f>
        <v>Home</v>
      </c>
      <c r="E6" s="44" t="s">
        <v>383</v>
      </c>
      <c r="F6" s="46">
        <f ca="1">policyInfo!B6</f>
        <v>44326</v>
      </c>
      <c r="G6" s="44" t="str">
        <f>searchValues!D12</f>
        <v>Personal Auto</v>
      </c>
      <c r="H6" s="46">
        <f ca="1">searchValues!E12</f>
        <v>44326</v>
      </c>
      <c r="I6" s="46">
        <f ca="1">policyInfo!S6</f>
        <v>44691</v>
      </c>
      <c r="J6" s="47" t="s">
        <v>128</v>
      </c>
      <c r="K6" s="47" t="s">
        <v>126</v>
      </c>
      <c r="L6" s="48" t="s">
        <v>221</v>
      </c>
      <c r="M6" s="49">
        <v>5000</v>
      </c>
      <c r="N6" s="50">
        <v>2000</v>
      </c>
      <c r="O6" s="50" t="s">
        <v>516</v>
      </c>
      <c r="P6" s="50" t="s">
        <v>517</v>
      </c>
      <c r="Q6" s="51" t="s">
        <v>515</v>
      </c>
      <c r="R6" s="51"/>
      <c r="S6" s="51" t="str">
        <f>vehicles!O6</f>
        <v>mzqZEiYzg Automation</v>
      </c>
      <c r="T6" s="52" t="s">
        <v>135</v>
      </c>
      <c r="U6" s="52" t="s">
        <v>135</v>
      </c>
      <c r="V6" s="52" t="s">
        <v>222</v>
      </c>
      <c r="W6" s="160" t="str">
        <f>paCoverages!I6</f>
        <v>250</v>
      </c>
      <c r="X6" s="51" t="s">
        <v>223</v>
      </c>
      <c r="Y6" s="51">
        <v>50</v>
      </c>
    </row>
    <row r="7" spans="1:25" x14ac:dyDescent="0.25">
      <c r="A7" s="4" t="s">
        <v>621</v>
      </c>
      <c r="B7" s="44">
        <f>searchValues!F13</f>
        <v>0</v>
      </c>
      <c r="C7" s="45" t="str">
        <f>policyInfo!H7</f>
        <v>Anchorage</v>
      </c>
      <c r="D7" s="44" t="str">
        <f>policyInfo!I7</f>
        <v>Home</v>
      </c>
      <c r="E7" s="44" t="s">
        <v>383</v>
      </c>
      <c r="F7" s="46">
        <f>policyInfo!B7</f>
        <v>0</v>
      </c>
      <c r="G7" s="44">
        <f>searchValues!D13</f>
        <v>0</v>
      </c>
      <c r="H7" s="46">
        <f>searchValues!E13</f>
        <v>0</v>
      </c>
      <c r="I7" s="46">
        <f>policyInfo!S7</f>
        <v>365</v>
      </c>
      <c r="J7" s="47" t="s">
        <v>128</v>
      </c>
      <c r="K7" s="47" t="s">
        <v>126</v>
      </c>
      <c r="L7" s="48" t="s">
        <v>221</v>
      </c>
      <c r="M7" s="49">
        <v>5000</v>
      </c>
      <c r="N7" s="50">
        <v>2000</v>
      </c>
      <c r="O7" s="50" t="s">
        <v>516</v>
      </c>
      <c r="P7" s="50" t="s">
        <v>517</v>
      </c>
      <c r="Q7" s="51" t="s">
        <v>515</v>
      </c>
      <c r="R7" s="51"/>
      <c r="S7" s="51">
        <f>vehicles!O7</f>
        <v>0</v>
      </c>
      <c r="T7" s="52" t="s">
        <v>135</v>
      </c>
      <c r="U7" s="52" t="s">
        <v>135</v>
      </c>
      <c r="V7" s="52" t="s">
        <v>222</v>
      </c>
      <c r="W7" s="160" t="str">
        <f>paCoverages!I7</f>
        <v>250</v>
      </c>
      <c r="X7" s="51" t="s">
        <v>223</v>
      </c>
      <c r="Y7" s="51">
        <v>50</v>
      </c>
    </row>
    <row r="8" spans="1:25" x14ac:dyDescent="0.25">
      <c r="A8" s="4" t="s">
        <v>622</v>
      </c>
      <c r="B8" s="44">
        <f>searchValues!F14</f>
        <v>0</v>
      </c>
      <c r="C8" s="45" t="str">
        <f>policyInfo!H8</f>
        <v>Anchorage</v>
      </c>
      <c r="D8" s="44" t="str">
        <f>policyInfo!I8</f>
        <v>Home</v>
      </c>
      <c r="E8" s="44" t="s">
        <v>383</v>
      </c>
      <c r="F8" s="46">
        <f>policyInfo!B8</f>
        <v>0</v>
      </c>
      <c r="G8" s="44">
        <f>searchValues!D14</f>
        <v>0</v>
      </c>
      <c r="H8" s="46">
        <f>searchValues!E14</f>
        <v>0</v>
      </c>
      <c r="I8" s="46">
        <f>policyInfo!S8</f>
        <v>365</v>
      </c>
      <c r="J8" s="47" t="s">
        <v>128</v>
      </c>
      <c r="K8" s="47" t="s">
        <v>126</v>
      </c>
      <c r="L8" s="48" t="s">
        <v>221</v>
      </c>
      <c r="M8" s="49">
        <v>5000</v>
      </c>
      <c r="N8" s="50">
        <v>2000</v>
      </c>
      <c r="O8" s="50" t="s">
        <v>516</v>
      </c>
      <c r="P8" s="50" t="s">
        <v>517</v>
      </c>
      <c r="Q8" s="51" t="s">
        <v>515</v>
      </c>
      <c r="R8" s="51"/>
      <c r="S8" s="51">
        <f>vehicles!O8</f>
        <v>0</v>
      </c>
      <c r="T8" s="52" t="s">
        <v>135</v>
      </c>
      <c r="U8" s="52" t="s">
        <v>135</v>
      </c>
      <c r="V8" s="52" t="s">
        <v>222</v>
      </c>
      <c r="W8" s="160" t="str">
        <f>paCoverages!I8</f>
        <v>250</v>
      </c>
      <c r="X8" s="51" t="s">
        <v>223</v>
      </c>
      <c r="Y8" s="51">
        <v>50</v>
      </c>
    </row>
    <row r="9" spans="1:25" x14ac:dyDescent="0.25">
      <c r="A9" s="4" t="s">
        <v>623</v>
      </c>
      <c r="B9" s="44">
        <f>searchValues!F15</f>
        <v>0</v>
      </c>
      <c r="C9" s="45" t="str">
        <f>policyInfo!H9</f>
        <v>Anchorage</v>
      </c>
      <c r="D9" s="44" t="str">
        <f>policyInfo!I9</f>
        <v>Home</v>
      </c>
      <c r="E9" s="44" t="s">
        <v>383</v>
      </c>
      <c r="F9" s="46">
        <f>policyInfo!B9</f>
        <v>0</v>
      </c>
      <c r="G9" s="44">
        <f>searchValues!D15</f>
        <v>0</v>
      </c>
      <c r="H9" s="46">
        <f>searchValues!E15</f>
        <v>0</v>
      </c>
      <c r="I9" s="46">
        <f>policyInfo!S9</f>
        <v>365</v>
      </c>
      <c r="J9" s="47" t="s">
        <v>128</v>
      </c>
      <c r="K9" s="47" t="s">
        <v>126</v>
      </c>
      <c r="L9" s="48" t="s">
        <v>221</v>
      </c>
      <c r="M9" s="49">
        <v>5000</v>
      </c>
      <c r="N9" s="50">
        <v>2000</v>
      </c>
      <c r="O9" s="50" t="s">
        <v>516</v>
      </c>
      <c r="P9" s="50" t="s">
        <v>517</v>
      </c>
      <c r="Q9" s="51" t="s">
        <v>515</v>
      </c>
      <c r="R9" s="51"/>
      <c r="S9" s="51">
        <f>vehicles!O9</f>
        <v>0</v>
      </c>
      <c r="T9" s="52" t="s">
        <v>135</v>
      </c>
      <c r="U9" s="52" t="s">
        <v>135</v>
      </c>
      <c r="V9" s="52" t="s">
        <v>222</v>
      </c>
      <c r="W9" s="160" t="str">
        <f>paCoverages!I9</f>
        <v>250</v>
      </c>
      <c r="X9" s="51" t="s">
        <v>223</v>
      </c>
      <c r="Y9" s="51">
        <v>50</v>
      </c>
    </row>
    <row r="10" spans="1:25" x14ac:dyDescent="0.25">
      <c r="A10" s="4" t="s">
        <v>624</v>
      </c>
      <c r="B10" s="44">
        <f>searchValues!F16</f>
        <v>0</v>
      </c>
      <c r="C10" s="45" t="str">
        <f>policyInfo!H10</f>
        <v>Anchorage</v>
      </c>
      <c r="D10" s="44" t="str">
        <f>policyInfo!I10</f>
        <v>Home</v>
      </c>
      <c r="E10" s="44" t="s">
        <v>383</v>
      </c>
      <c r="F10" s="46">
        <f>policyInfo!B10</f>
        <v>0</v>
      </c>
      <c r="G10" s="44">
        <f>searchValues!D16</f>
        <v>0</v>
      </c>
      <c r="H10" s="46">
        <f>searchValues!E16</f>
        <v>0</v>
      </c>
      <c r="I10" s="46">
        <f>policyInfo!S10</f>
        <v>365</v>
      </c>
      <c r="J10" s="47" t="s">
        <v>128</v>
      </c>
      <c r="K10" s="47" t="s">
        <v>126</v>
      </c>
      <c r="L10" s="48" t="s">
        <v>221</v>
      </c>
      <c r="M10" s="49">
        <v>5000</v>
      </c>
      <c r="N10" s="50">
        <v>2000</v>
      </c>
      <c r="O10" s="50" t="s">
        <v>516</v>
      </c>
      <c r="P10" s="50" t="s">
        <v>517</v>
      </c>
      <c r="Q10" s="51" t="s">
        <v>515</v>
      </c>
      <c r="R10" s="51"/>
      <c r="S10" s="51">
        <f>vehicles!O10</f>
        <v>0</v>
      </c>
      <c r="T10" s="52" t="s">
        <v>135</v>
      </c>
      <c r="U10" s="52" t="s">
        <v>135</v>
      </c>
      <c r="V10" s="52" t="s">
        <v>222</v>
      </c>
      <c r="W10" s="160" t="str">
        <f>paCoverages!I10</f>
        <v>250</v>
      </c>
      <c r="X10" s="51" t="s">
        <v>223</v>
      </c>
      <c r="Y10" s="51">
        <v>50</v>
      </c>
    </row>
    <row r="11" spans="1:25" x14ac:dyDescent="0.25">
      <c r="A11" s="4" t="s">
        <v>625</v>
      </c>
      <c r="B11" s="44">
        <f>searchValues!F17</f>
        <v>0</v>
      </c>
      <c r="C11" s="45" t="str">
        <f>policyInfo!H11</f>
        <v>Anchorage</v>
      </c>
      <c r="D11" s="44" t="str">
        <f>policyInfo!I11</f>
        <v>Home</v>
      </c>
      <c r="E11" s="44" t="s">
        <v>383</v>
      </c>
      <c r="F11" s="46">
        <f>policyInfo!B11</f>
        <v>0</v>
      </c>
      <c r="G11" s="44">
        <f>searchValues!D17</f>
        <v>0</v>
      </c>
      <c r="H11" s="46">
        <f>searchValues!E17</f>
        <v>0</v>
      </c>
      <c r="I11" s="46">
        <f>policyInfo!S11</f>
        <v>365</v>
      </c>
      <c r="J11" s="47" t="s">
        <v>128</v>
      </c>
      <c r="K11" s="47" t="s">
        <v>126</v>
      </c>
      <c r="L11" s="48" t="s">
        <v>221</v>
      </c>
      <c r="M11" s="49">
        <v>5000</v>
      </c>
      <c r="N11" s="50">
        <v>2000</v>
      </c>
      <c r="O11" s="50" t="s">
        <v>516</v>
      </c>
      <c r="P11" s="50" t="s">
        <v>517</v>
      </c>
      <c r="Q11" s="51" t="s">
        <v>515</v>
      </c>
      <c r="R11" s="51"/>
      <c r="S11" s="51">
        <f>vehicles!O11</f>
        <v>0</v>
      </c>
      <c r="T11" s="52" t="s">
        <v>135</v>
      </c>
      <c r="U11" s="52" t="s">
        <v>135</v>
      </c>
      <c r="V11" s="52" t="s">
        <v>222</v>
      </c>
      <c r="W11" s="160" t="str">
        <f>paCoverages!I11</f>
        <v>250</v>
      </c>
      <c r="X11" s="51" t="s">
        <v>223</v>
      </c>
      <c r="Y11" s="51">
        <v>50</v>
      </c>
    </row>
    <row r="12" spans="1:25" x14ac:dyDescent="0.25">
      <c r="A12" s="4" t="s">
        <v>626</v>
      </c>
      <c r="B12" s="44">
        <f>searchValues!F18</f>
        <v>0</v>
      </c>
      <c r="C12" s="45" t="str">
        <f>policyInfo!H12</f>
        <v>Anchorage</v>
      </c>
      <c r="D12" s="44" t="str">
        <f>policyInfo!I12</f>
        <v>Home</v>
      </c>
      <c r="E12" s="44" t="s">
        <v>383</v>
      </c>
      <c r="F12" s="46">
        <f>policyInfo!B12</f>
        <v>0</v>
      </c>
      <c r="G12" s="44">
        <f>searchValues!D18</f>
        <v>0</v>
      </c>
      <c r="H12" s="46">
        <f>searchValues!E18</f>
        <v>0</v>
      </c>
      <c r="I12" s="46">
        <f>policyInfo!S12</f>
        <v>365</v>
      </c>
      <c r="J12" s="47" t="s">
        <v>128</v>
      </c>
      <c r="K12" s="47" t="s">
        <v>126</v>
      </c>
      <c r="L12" s="48" t="s">
        <v>221</v>
      </c>
      <c r="M12" s="49">
        <v>5000</v>
      </c>
      <c r="N12" s="50">
        <v>2000</v>
      </c>
      <c r="O12" s="50" t="s">
        <v>516</v>
      </c>
      <c r="P12" s="50" t="s">
        <v>517</v>
      </c>
      <c r="Q12" s="51" t="s">
        <v>515</v>
      </c>
      <c r="R12" s="51"/>
      <c r="S12" s="51">
        <f>vehicles!O12</f>
        <v>0</v>
      </c>
      <c r="T12" s="52" t="s">
        <v>135</v>
      </c>
      <c r="U12" s="52" t="s">
        <v>135</v>
      </c>
      <c r="V12" s="52" t="s">
        <v>222</v>
      </c>
      <c r="W12" s="160" t="str">
        <f>paCoverages!I12</f>
        <v>250</v>
      </c>
      <c r="X12" s="51" t="s">
        <v>223</v>
      </c>
      <c r="Y12" s="51">
        <v>50</v>
      </c>
    </row>
    <row r="13" spans="1:25" x14ac:dyDescent="0.25">
      <c r="A13" s="4" t="s">
        <v>627</v>
      </c>
      <c r="B13" s="44">
        <f>searchValues!F19</f>
        <v>0</v>
      </c>
      <c r="C13" s="45" t="str">
        <f>policyInfo!H13</f>
        <v>Anchorage</v>
      </c>
      <c r="D13" s="44" t="str">
        <f>policyInfo!I13</f>
        <v>Home</v>
      </c>
      <c r="E13" s="44" t="s">
        <v>383</v>
      </c>
      <c r="F13" s="46">
        <f>policyInfo!B13</f>
        <v>0</v>
      </c>
      <c r="G13" s="44">
        <f>searchValues!D19</f>
        <v>0</v>
      </c>
      <c r="H13" s="46">
        <f>searchValues!E19</f>
        <v>0</v>
      </c>
      <c r="I13" s="46">
        <f>policyInfo!S13</f>
        <v>365</v>
      </c>
      <c r="J13" s="47" t="s">
        <v>128</v>
      </c>
      <c r="K13" s="47" t="s">
        <v>126</v>
      </c>
      <c r="L13" s="48" t="s">
        <v>221</v>
      </c>
      <c r="M13" s="49">
        <v>5000</v>
      </c>
      <c r="N13" s="50">
        <v>2000</v>
      </c>
      <c r="O13" s="50" t="s">
        <v>516</v>
      </c>
      <c r="P13" s="50" t="s">
        <v>517</v>
      </c>
      <c r="Q13" s="51" t="s">
        <v>515</v>
      </c>
      <c r="R13" s="51"/>
      <c r="S13" s="51">
        <f>vehicles!O13</f>
        <v>0</v>
      </c>
      <c r="T13" s="52" t="s">
        <v>135</v>
      </c>
      <c r="U13" s="52" t="s">
        <v>135</v>
      </c>
      <c r="V13" s="52" t="s">
        <v>222</v>
      </c>
      <c r="W13" s="160" t="str">
        <f>paCoverages!I13</f>
        <v>250</v>
      </c>
      <c r="X13" s="51" t="s">
        <v>223</v>
      </c>
      <c r="Y13" s="51">
        <v>50</v>
      </c>
    </row>
    <row r="14" spans="1:25" x14ac:dyDescent="0.25">
      <c r="A14" s="4" t="s">
        <v>628</v>
      </c>
      <c r="B14" s="44">
        <f>searchValues!F20</f>
        <v>0</v>
      </c>
      <c r="C14" s="45" t="str">
        <f>policyInfo!H14</f>
        <v>Anchorage</v>
      </c>
      <c r="D14" s="44" t="str">
        <f>policyInfo!I14</f>
        <v>Home</v>
      </c>
      <c r="E14" s="44" t="s">
        <v>383</v>
      </c>
      <c r="F14" s="46">
        <f>policyInfo!B14</f>
        <v>0</v>
      </c>
      <c r="G14" s="44">
        <f>searchValues!D20</f>
        <v>0</v>
      </c>
      <c r="H14" s="46">
        <f>searchValues!E20</f>
        <v>0</v>
      </c>
      <c r="I14" s="46">
        <f>policyInfo!S14</f>
        <v>365</v>
      </c>
      <c r="J14" s="47" t="s">
        <v>128</v>
      </c>
      <c r="K14" s="47" t="s">
        <v>126</v>
      </c>
      <c r="L14" s="48" t="s">
        <v>221</v>
      </c>
      <c r="M14" s="49">
        <v>5000</v>
      </c>
      <c r="N14" s="50">
        <v>2000</v>
      </c>
      <c r="O14" s="50" t="s">
        <v>516</v>
      </c>
      <c r="P14" s="50" t="s">
        <v>517</v>
      </c>
      <c r="Q14" s="51" t="s">
        <v>515</v>
      </c>
      <c r="R14" s="51"/>
      <c r="S14" s="51">
        <f>vehicles!O14</f>
        <v>0</v>
      </c>
      <c r="T14" s="52" t="s">
        <v>135</v>
      </c>
      <c r="U14" s="52" t="s">
        <v>135</v>
      </c>
      <c r="V14" s="52" t="s">
        <v>222</v>
      </c>
      <c r="W14" s="160" t="str">
        <f>paCoverages!I14</f>
        <v>250</v>
      </c>
      <c r="X14" s="51" t="s">
        <v>223</v>
      </c>
      <c r="Y14" s="51">
        <v>50</v>
      </c>
    </row>
    <row r="15" spans="1:25" x14ac:dyDescent="0.25">
      <c r="A15" s="4" t="s">
        <v>629</v>
      </c>
      <c r="B15" s="44">
        <f>searchValues!F21</f>
        <v>0</v>
      </c>
      <c r="C15" s="45" t="str">
        <f>policyInfo!H15</f>
        <v>Anchorage</v>
      </c>
      <c r="D15" s="44" t="str">
        <f>policyInfo!I15</f>
        <v>Home</v>
      </c>
      <c r="E15" s="44" t="s">
        <v>383</v>
      </c>
      <c r="F15" s="46">
        <f>policyInfo!B15</f>
        <v>0</v>
      </c>
      <c r="G15" s="44">
        <f>searchValues!D21</f>
        <v>0</v>
      </c>
      <c r="H15" s="46">
        <f>searchValues!E21</f>
        <v>0</v>
      </c>
      <c r="I15" s="46">
        <f>policyInfo!S15</f>
        <v>365</v>
      </c>
      <c r="J15" s="47" t="s">
        <v>128</v>
      </c>
      <c r="K15" s="47" t="s">
        <v>126</v>
      </c>
      <c r="L15" s="48" t="s">
        <v>221</v>
      </c>
      <c r="M15" s="49">
        <v>5000</v>
      </c>
      <c r="N15" s="50">
        <v>2000</v>
      </c>
      <c r="O15" s="50" t="s">
        <v>516</v>
      </c>
      <c r="P15" s="50" t="s">
        <v>517</v>
      </c>
      <c r="Q15" s="51" t="s">
        <v>515</v>
      </c>
      <c r="R15" s="51"/>
      <c r="S15" s="51">
        <f>vehicles!O15</f>
        <v>0</v>
      </c>
      <c r="T15" s="52" t="s">
        <v>135</v>
      </c>
      <c r="U15" s="52" t="s">
        <v>135</v>
      </c>
      <c r="V15" s="52" t="s">
        <v>222</v>
      </c>
      <c r="W15" s="160" t="str">
        <f>paCoverages!I15</f>
        <v>250</v>
      </c>
      <c r="X15" s="51" t="s">
        <v>223</v>
      </c>
      <c r="Y15" s="51">
        <v>50</v>
      </c>
    </row>
    <row r="16" spans="1:25" x14ac:dyDescent="0.25">
      <c r="A16" s="4" t="s">
        <v>630</v>
      </c>
      <c r="B16" s="44">
        <f>searchValues!F22</f>
        <v>0</v>
      </c>
      <c r="C16" s="45" t="str">
        <f>policyInfo!H16</f>
        <v>Anchorage</v>
      </c>
      <c r="D16" s="44" t="str">
        <f>policyInfo!I16</f>
        <v>Home</v>
      </c>
      <c r="E16" s="44" t="s">
        <v>383</v>
      </c>
      <c r="F16" s="46">
        <f>policyInfo!B16</f>
        <v>0</v>
      </c>
      <c r="G16" s="44">
        <f>searchValues!D22</f>
        <v>0</v>
      </c>
      <c r="H16" s="46">
        <f>searchValues!E22</f>
        <v>0</v>
      </c>
      <c r="I16" s="46">
        <f>policyInfo!S16</f>
        <v>365</v>
      </c>
      <c r="J16" s="47" t="s">
        <v>128</v>
      </c>
      <c r="K16" s="47" t="s">
        <v>126</v>
      </c>
      <c r="L16" s="48" t="s">
        <v>221</v>
      </c>
      <c r="M16" s="49">
        <v>5000</v>
      </c>
      <c r="N16" s="50">
        <v>2000</v>
      </c>
      <c r="O16" s="50" t="s">
        <v>516</v>
      </c>
      <c r="P16" s="50" t="s">
        <v>517</v>
      </c>
      <c r="Q16" s="51" t="s">
        <v>515</v>
      </c>
      <c r="R16" s="51"/>
      <c r="S16" s="51">
        <f>vehicles!O16</f>
        <v>0</v>
      </c>
      <c r="T16" s="52" t="s">
        <v>135</v>
      </c>
      <c r="U16" s="52" t="s">
        <v>135</v>
      </c>
      <c r="V16" s="52" t="s">
        <v>222</v>
      </c>
      <c r="W16" s="160" t="str">
        <f>paCoverages!I16</f>
        <v>250</v>
      </c>
      <c r="X16" s="51" t="s">
        <v>223</v>
      </c>
      <c r="Y16" s="51">
        <v>50</v>
      </c>
    </row>
    <row r="17" spans="1:25" x14ac:dyDescent="0.25">
      <c r="A17" s="4" t="s">
        <v>631</v>
      </c>
      <c r="B17" s="44">
        <f>searchValues!F23</f>
        <v>0</v>
      </c>
      <c r="C17" s="45" t="str">
        <f>policyInfo!H17</f>
        <v>Anchorage</v>
      </c>
      <c r="D17" s="44" t="str">
        <f>policyInfo!I17</f>
        <v>Home</v>
      </c>
      <c r="E17" s="44" t="s">
        <v>383</v>
      </c>
      <c r="F17" s="46">
        <f>policyInfo!B17</f>
        <v>0</v>
      </c>
      <c r="G17" s="44">
        <f>searchValues!D23</f>
        <v>0</v>
      </c>
      <c r="H17" s="46">
        <f>searchValues!E23</f>
        <v>0</v>
      </c>
      <c r="I17" s="46">
        <f>policyInfo!S17</f>
        <v>365</v>
      </c>
      <c r="J17" s="47" t="s">
        <v>128</v>
      </c>
      <c r="K17" s="47" t="s">
        <v>126</v>
      </c>
      <c r="L17" s="48" t="s">
        <v>221</v>
      </c>
      <c r="M17" s="49">
        <v>5000</v>
      </c>
      <c r="N17" s="50">
        <v>2000</v>
      </c>
      <c r="O17" s="50" t="s">
        <v>516</v>
      </c>
      <c r="P17" s="50" t="s">
        <v>517</v>
      </c>
      <c r="Q17" s="51" t="s">
        <v>515</v>
      </c>
      <c r="R17" s="51"/>
      <c r="S17" s="51">
        <f>vehicles!O17</f>
        <v>0</v>
      </c>
      <c r="T17" s="52" t="s">
        <v>135</v>
      </c>
      <c r="U17" s="52" t="s">
        <v>135</v>
      </c>
      <c r="V17" s="52" t="s">
        <v>222</v>
      </c>
      <c r="W17" s="160" t="str">
        <f>paCoverages!I17</f>
        <v>250</v>
      </c>
      <c r="X17" s="51" t="s">
        <v>223</v>
      </c>
      <c r="Y17" s="51">
        <v>50</v>
      </c>
    </row>
    <row r="18" spans="1:25" x14ac:dyDescent="0.25">
      <c r="A18" s="4" t="s">
        <v>632</v>
      </c>
      <c r="B18" s="44">
        <f>searchValues!F24</f>
        <v>0</v>
      </c>
      <c r="C18" s="45" t="str">
        <f>policyInfo!H18</f>
        <v>Anchorage</v>
      </c>
      <c r="D18" s="44" t="str">
        <f>policyInfo!I18</f>
        <v>Home</v>
      </c>
      <c r="E18" s="44" t="s">
        <v>383</v>
      </c>
      <c r="F18" s="46">
        <f>policyInfo!B18</f>
        <v>0</v>
      </c>
      <c r="G18" s="44">
        <f>searchValues!D24</f>
        <v>0</v>
      </c>
      <c r="H18" s="46">
        <f>searchValues!E24</f>
        <v>0</v>
      </c>
      <c r="I18" s="46">
        <f>policyInfo!S18</f>
        <v>365</v>
      </c>
      <c r="J18" s="47" t="s">
        <v>128</v>
      </c>
      <c r="K18" s="47" t="s">
        <v>126</v>
      </c>
      <c r="L18" s="48" t="s">
        <v>221</v>
      </c>
      <c r="M18" s="49">
        <v>5000</v>
      </c>
      <c r="N18" s="50">
        <v>2000</v>
      </c>
      <c r="O18" s="50" t="s">
        <v>516</v>
      </c>
      <c r="P18" s="50" t="s">
        <v>517</v>
      </c>
      <c r="Q18" s="51" t="s">
        <v>515</v>
      </c>
      <c r="R18" s="51"/>
      <c r="S18" s="51">
        <f>vehicles!O18</f>
        <v>0</v>
      </c>
      <c r="T18" s="52" t="s">
        <v>135</v>
      </c>
      <c r="U18" s="52" t="s">
        <v>135</v>
      </c>
      <c r="V18" s="52" t="s">
        <v>222</v>
      </c>
      <c r="W18" s="160" t="str">
        <f>paCoverages!I18</f>
        <v>250</v>
      </c>
      <c r="X18" s="51" t="s">
        <v>223</v>
      </c>
      <c r="Y18" s="51">
        <v>50</v>
      </c>
    </row>
    <row r="19" spans="1:25" x14ac:dyDescent="0.25">
      <c r="A19" s="4" t="s">
        <v>633</v>
      </c>
      <c r="B19" s="44" t="str">
        <f>searchValues!F25</f>
        <v>gCEhRbtRp Automation</v>
      </c>
      <c r="C19" s="45" t="str">
        <f>policyInfo!H19</f>
        <v>Anchorage</v>
      </c>
      <c r="D19" s="44" t="str">
        <f>policyInfo!I19</f>
        <v>Home</v>
      </c>
      <c r="E19" s="44" t="s">
        <v>383</v>
      </c>
      <c r="F19" s="46">
        <f ca="1">policyInfo!B19</f>
        <v>44326</v>
      </c>
      <c r="G19" s="44" t="str">
        <f>searchValues!D25</f>
        <v>Personal Auto</v>
      </c>
      <c r="H19" s="46">
        <f ca="1">searchValues!E25</f>
        <v>44326</v>
      </c>
      <c r="I19" s="46">
        <f ca="1">policyInfo!S19</f>
        <v>44691</v>
      </c>
      <c r="J19" s="47" t="s">
        <v>128</v>
      </c>
      <c r="K19" s="47" t="s">
        <v>126</v>
      </c>
      <c r="L19" s="48" t="s">
        <v>221</v>
      </c>
      <c r="M19" s="49">
        <v>5000</v>
      </c>
      <c r="N19" s="50">
        <v>2000</v>
      </c>
      <c r="O19" s="50" t="s">
        <v>516</v>
      </c>
      <c r="P19" s="50" t="s">
        <v>517</v>
      </c>
      <c r="Q19" s="51" t="s">
        <v>515</v>
      </c>
      <c r="R19" s="51"/>
      <c r="S19" s="51" t="str">
        <f>vehicles!O19</f>
        <v>gCEhRbtRp Automation</v>
      </c>
      <c r="T19" s="52" t="s">
        <v>135</v>
      </c>
      <c r="U19" s="52" t="s">
        <v>135</v>
      </c>
      <c r="V19" s="52" t="s">
        <v>222</v>
      </c>
      <c r="W19" s="160" t="str">
        <f>paCoverages!I19</f>
        <v>250</v>
      </c>
      <c r="X19" s="51" t="s">
        <v>223</v>
      </c>
      <c r="Y19" s="51">
        <v>50</v>
      </c>
    </row>
    <row r="20" spans="1:25" x14ac:dyDescent="0.25">
      <c r="A20" s="4" t="s">
        <v>634</v>
      </c>
      <c r="B20" s="44">
        <f>searchValues!F26</f>
        <v>0</v>
      </c>
      <c r="C20" s="45" t="str">
        <f>policyInfo!H20</f>
        <v>Anchorage</v>
      </c>
      <c r="D20" s="44" t="str">
        <f>policyInfo!I20</f>
        <v>Home</v>
      </c>
      <c r="E20" s="44" t="s">
        <v>383</v>
      </c>
      <c r="F20" s="46">
        <f>policyInfo!B20</f>
        <v>0</v>
      </c>
      <c r="G20" s="44">
        <f>searchValues!D26</f>
        <v>0</v>
      </c>
      <c r="H20" s="46">
        <f>searchValues!E26</f>
        <v>0</v>
      </c>
      <c r="I20" s="46">
        <f>policyInfo!S20</f>
        <v>365</v>
      </c>
      <c r="J20" s="47" t="s">
        <v>128</v>
      </c>
      <c r="K20" s="47" t="s">
        <v>126</v>
      </c>
      <c r="L20" s="48" t="s">
        <v>221</v>
      </c>
      <c r="M20" s="49">
        <v>5000</v>
      </c>
      <c r="N20" s="50">
        <v>2000</v>
      </c>
      <c r="O20" s="50" t="s">
        <v>516</v>
      </c>
      <c r="P20" s="50" t="s">
        <v>517</v>
      </c>
      <c r="Q20" s="51" t="s">
        <v>515</v>
      </c>
      <c r="R20" s="51"/>
      <c r="S20" s="51">
        <f>vehicles!O20</f>
        <v>0</v>
      </c>
      <c r="T20" s="52" t="s">
        <v>135</v>
      </c>
      <c r="U20" s="52" t="s">
        <v>135</v>
      </c>
      <c r="V20" s="52" t="s">
        <v>222</v>
      </c>
      <c r="W20" s="160" t="str">
        <f>paCoverages!I20</f>
        <v>250</v>
      </c>
      <c r="X20" s="51" t="s">
        <v>223</v>
      </c>
      <c r="Y20" s="51">
        <v>50</v>
      </c>
    </row>
    <row r="21" spans="1:25" ht="30" x14ac:dyDescent="0.25">
      <c r="A21" s="4" t="s">
        <v>635</v>
      </c>
      <c r="B21" s="44" t="str">
        <f>searchValues!F27</f>
        <v>huSeGebZT Automation</v>
      </c>
      <c r="C21" s="45" t="str">
        <f>policyInfo!H21</f>
        <v>Anchorage</v>
      </c>
      <c r="D21" s="44" t="str">
        <f>policyInfo!I21</f>
        <v>Home</v>
      </c>
      <c r="E21" s="44" t="s">
        <v>383</v>
      </c>
      <c r="F21" s="46">
        <f ca="1">policyInfo!B21</f>
        <v>44326</v>
      </c>
      <c r="G21" s="44" t="str">
        <f>searchValues!D27</f>
        <v>Personal Auto</v>
      </c>
      <c r="H21" s="46">
        <f ca="1">searchValues!E27</f>
        <v>44326</v>
      </c>
      <c r="I21" s="46">
        <f ca="1">policyInfo!S21</f>
        <v>44691</v>
      </c>
      <c r="J21" s="47" t="s">
        <v>128</v>
      </c>
      <c r="K21" s="47" t="s">
        <v>126</v>
      </c>
      <c r="L21" s="48" t="s">
        <v>221</v>
      </c>
      <c r="M21" s="49">
        <v>5000</v>
      </c>
      <c r="N21" s="50">
        <v>2000</v>
      </c>
      <c r="O21" s="50" t="s">
        <v>516</v>
      </c>
      <c r="P21" s="50" t="s">
        <v>517</v>
      </c>
      <c r="Q21" s="51" t="s">
        <v>515</v>
      </c>
      <c r="R21" s="51"/>
      <c r="S21" s="51" t="str">
        <f>vehicles!O21</f>
        <v>huSeGebZT Automation</v>
      </c>
      <c r="T21" s="52" t="s">
        <v>135</v>
      </c>
      <c r="U21" s="52" t="s">
        <v>135</v>
      </c>
      <c r="V21" s="52" t="s">
        <v>222</v>
      </c>
      <c r="W21" s="160" t="str">
        <f>paCoverages!I21</f>
        <v>250</v>
      </c>
      <c r="X21" s="51" t="s">
        <v>223</v>
      </c>
      <c r="Y21" s="51">
        <v>50</v>
      </c>
    </row>
    <row r="22" spans="1:25" x14ac:dyDescent="0.25">
      <c r="A22" s="4" t="s">
        <v>636</v>
      </c>
      <c r="B22" s="44" t="str">
        <f>searchValues!F28</f>
        <v>wbGIMySal Automation</v>
      </c>
      <c r="C22" s="45" t="str">
        <f>policyInfo!H22</f>
        <v>Anchorage</v>
      </c>
      <c r="D22" s="44" t="str">
        <f>policyInfo!I22</f>
        <v>Home</v>
      </c>
      <c r="E22" s="44" t="s">
        <v>383</v>
      </c>
      <c r="F22" s="46">
        <f ca="1">policyInfo!B22</f>
        <v>44326</v>
      </c>
      <c r="G22" s="44" t="str">
        <f>searchValues!D28</f>
        <v>Personal Auto</v>
      </c>
      <c r="H22" s="46">
        <f ca="1">searchValues!E28</f>
        <v>44326</v>
      </c>
      <c r="I22" s="46">
        <f ca="1">policyInfo!S22</f>
        <v>44691</v>
      </c>
      <c r="J22" s="47" t="s">
        <v>128</v>
      </c>
      <c r="K22" s="47" t="s">
        <v>126</v>
      </c>
      <c r="L22" s="48" t="s">
        <v>221</v>
      </c>
      <c r="M22" s="49">
        <v>5000</v>
      </c>
      <c r="N22" s="50">
        <v>2000</v>
      </c>
      <c r="O22" s="50" t="s">
        <v>516</v>
      </c>
      <c r="P22" s="50" t="s">
        <v>517</v>
      </c>
      <c r="Q22" s="51" t="s">
        <v>515</v>
      </c>
      <c r="R22" s="51"/>
      <c r="S22" s="51" t="str">
        <f>vehicles!O22</f>
        <v>wbGIMySal Automation</v>
      </c>
      <c r="T22" s="52" t="s">
        <v>135</v>
      </c>
      <c r="U22" s="52" t="s">
        <v>135</v>
      </c>
      <c r="V22" s="52" t="s">
        <v>222</v>
      </c>
      <c r="W22" s="160" t="str">
        <f>paCoverages!I22</f>
        <v>250</v>
      </c>
      <c r="X22" s="51" t="s">
        <v>223</v>
      </c>
      <c r="Y22" s="51">
        <v>50</v>
      </c>
    </row>
    <row r="23" spans="1:25" x14ac:dyDescent="0.25">
      <c r="A23" s="4" t="s">
        <v>637</v>
      </c>
      <c r="B23" s="44" t="str">
        <f>searchValues!F29</f>
        <v>memqcVIRh Automation</v>
      </c>
      <c r="C23" s="45" t="str">
        <f>policyInfo!H23</f>
        <v>Anchorage</v>
      </c>
      <c r="D23" s="44" t="str">
        <f>policyInfo!I23</f>
        <v>Home</v>
      </c>
      <c r="E23" s="44" t="s">
        <v>383</v>
      </c>
      <c r="F23" s="46">
        <f ca="1">policyInfo!B23</f>
        <v>44326</v>
      </c>
      <c r="G23" s="44" t="str">
        <f>searchValues!D29</f>
        <v>Personal Auto</v>
      </c>
      <c r="H23" s="46">
        <f ca="1">searchValues!E29</f>
        <v>44326</v>
      </c>
      <c r="I23" s="46">
        <f ca="1">policyInfo!S23</f>
        <v>44691</v>
      </c>
      <c r="J23" s="47" t="s">
        <v>128</v>
      </c>
      <c r="K23" s="47" t="s">
        <v>126</v>
      </c>
      <c r="L23" s="48" t="s">
        <v>221</v>
      </c>
      <c r="M23" s="49">
        <v>5000</v>
      </c>
      <c r="N23" s="50">
        <v>2000</v>
      </c>
      <c r="O23" s="50" t="s">
        <v>516</v>
      </c>
      <c r="P23" s="50" t="s">
        <v>517</v>
      </c>
      <c r="Q23" s="51" t="s">
        <v>515</v>
      </c>
      <c r="R23" s="51"/>
      <c r="S23" s="51" t="str">
        <f>vehicles!O23</f>
        <v>memqcVIRh Automation</v>
      </c>
      <c r="T23" s="52" t="s">
        <v>135</v>
      </c>
      <c r="U23" s="52" t="s">
        <v>135</v>
      </c>
      <c r="V23" s="52" t="s">
        <v>222</v>
      </c>
      <c r="W23" s="160" t="str">
        <f>paCoverages!I23</f>
        <v>250</v>
      </c>
      <c r="X23" s="51" t="s">
        <v>223</v>
      </c>
      <c r="Y23" s="51">
        <v>50</v>
      </c>
    </row>
    <row r="24" spans="1:25" ht="30" x14ac:dyDescent="0.25">
      <c r="A24" s="4" t="s">
        <v>638</v>
      </c>
      <c r="B24" s="44" t="str">
        <f>searchValues!F30</f>
        <v>wuHMIRHgH Automation</v>
      </c>
      <c r="C24" s="45" t="str">
        <f>policyInfo!H24</f>
        <v>Anchorage</v>
      </c>
      <c r="D24" s="44" t="str">
        <f>policyInfo!I24</f>
        <v>Home</v>
      </c>
      <c r="E24" s="44" t="s">
        <v>383</v>
      </c>
      <c r="F24" s="46">
        <f ca="1">policyInfo!B24</f>
        <v>44326</v>
      </c>
      <c r="G24" s="44" t="str">
        <f>searchValues!D30</f>
        <v>Personal Auto</v>
      </c>
      <c r="H24" s="46">
        <f ca="1">searchValues!E30</f>
        <v>44326</v>
      </c>
      <c r="I24" s="46">
        <f ca="1">policyInfo!S24</f>
        <v>44691</v>
      </c>
      <c r="J24" s="47" t="s">
        <v>128</v>
      </c>
      <c r="K24" s="47" t="s">
        <v>126</v>
      </c>
      <c r="L24" s="48" t="s">
        <v>221</v>
      </c>
      <c r="M24" s="49">
        <v>5000</v>
      </c>
      <c r="N24" s="50">
        <v>2000</v>
      </c>
      <c r="O24" s="50" t="s">
        <v>516</v>
      </c>
      <c r="P24" s="50" t="s">
        <v>517</v>
      </c>
      <c r="Q24" s="51" t="s">
        <v>515</v>
      </c>
      <c r="R24" s="51"/>
      <c r="S24" s="51" t="str">
        <f>vehicles!O24</f>
        <v>wuHMIRHgH Automation</v>
      </c>
      <c r="T24" s="52" t="s">
        <v>135</v>
      </c>
      <c r="U24" s="52" t="s">
        <v>135</v>
      </c>
      <c r="V24" s="52" t="s">
        <v>222</v>
      </c>
      <c r="W24" s="160" t="str">
        <f>paCoverages!I24</f>
        <v>250</v>
      </c>
      <c r="X24" s="51" t="s">
        <v>223</v>
      </c>
      <c r="Y24" s="51">
        <v>50</v>
      </c>
    </row>
    <row r="25" spans="1:25" x14ac:dyDescent="0.25">
      <c r="A25" s="4" t="s">
        <v>639</v>
      </c>
      <c r="B25" s="44" t="str">
        <f>searchValues!F31</f>
        <v>quSpHlyiP Automation</v>
      </c>
      <c r="C25" s="45" t="str">
        <f>policyInfo!H25</f>
        <v>Anchorage</v>
      </c>
      <c r="D25" s="44" t="str">
        <f>policyInfo!I25</f>
        <v>Home</v>
      </c>
      <c r="E25" s="44" t="s">
        <v>383</v>
      </c>
      <c r="F25" s="46">
        <f ca="1">policyInfo!B25</f>
        <v>44326</v>
      </c>
      <c r="G25" s="44" t="str">
        <f>searchValues!D31</f>
        <v>Personal Auto</v>
      </c>
      <c r="H25" s="46">
        <f ca="1">searchValues!E31</f>
        <v>44326</v>
      </c>
      <c r="I25" s="46">
        <f ca="1">policyInfo!S25</f>
        <v>44691</v>
      </c>
      <c r="J25" s="47" t="s">
        <v>128</v>
      </c>
      <c r="K25" s="47" t="s">
        <v>126</v>
      </c>
      <c r="L25" s="48" t="s">
        <v>221</v>
      </c>
      <c r="M25" s="49">
        <v>5000</v>
      </c>
      <c r="N25" s="50">
        <v>2000</v>
      </c>
      <c r="O25" s="50" t="s">
        <v>516</v>
      </c>
      <c r="P25" s="50" t="s">
        <v>517</v>
      </c>
      <c r="Q25" s="51" t="s">
        <v>515</v>
      </c>
      <c r="R25" s="51"/>
      <c r="S25" s="51" t="str">
        <f>vehicles!O25</f>
        <v>quSpHlyiP Automation</v>
      </c>
      <c r="T25" s="52" t="s">
        <v>135</v>
      </c>
      <c r="U25" s="52" t="s">
        <v>135</v>
      </c>
      <c r="V25" s="52" t="s">
        <v>222</v>
      </c>
      <c r="W25" s="160" t="str">
        <f>paCoverages!I25</f>
        <v>250</v>
      </c>
      <c r="X25" s="51" t="s">
        <v>223</v>
      </c>
      <c r="Y25" s="51">
        <v>50</v>
      </c>
    </row>
    <row r="26" spans="1:25" x14ac:dyDescent="0.25">
      <c r="A26" s="4" t="s">
        <v>640</v>
      </c>
      <c r="B26" s="44" t="str">
        <f>searchValues!F32</f>
        <v>ZfKElzPIh Automation</v>
      </c>
      <c r="C26" s="45" t="str">
        <f>policyInfo!H26</f>
        <v>Anchorage</v>
      </c>
      <c r="D26" s="44" t="str">
        <f>policyInfo!I26</f>
        <v>Home</v>
      </c>
      <c r="E26" s="44" t="s">
        <v>383</v>
      </c>
      <c r="F26" s="46">
        <f ca="1">policyInfo!B26</f>
        <v>44326</v>
      </c>
      <c r="G26" s="44" t="str">
        <f>searchValues!D32</f>
        <v>Personal Auto</v>
      </c>
      <c r="H26" s="46">
        <f ca="1">searchValues!E32</f>
        <v>44326</v>
      </c>
      <c r="I26" s="46">
        <f ca="1">policyInfo!S26</f>
        <v>44691</v>
      </c>
      <c r="J26" s="47" t="s">
        <v>128</v>
      </c>
      <c r="K26" s="47" t="s">
        <v>126</v>
      </c>
      <c r="L26" s="48" t="s">
        <v>221</v>
      </c>
      <c r="M26" s="49">
        <v>5000</v>
      </c>
      <c r="N26" s="50">
        <v>2000</v>
      </c>
      <c r="O26" s="50" t="s">
        <v>516</v>
      </c>
      <c r="P26" s="50" t="s">
        <v>517</v>
      </c>
      <c r="Q26" s="51" t="s">
        <v>515</v>
      </c>
      <c r="R26" s="51"/>
      <c r="S26" s="51" t="str">
        <f>vehicles!O26</f>
        <v>ZfKElzPIh Automation</v>
      </c>
      <c r="T26" s="52" t="s">
        <v>135</v>
      </c>
      <c r="U26" s="52" t="s">
        <v>135</v>
      </c>
      <c r="V26" s="52" t="s">
        <v>222</v>
      </c>
      <c r="W26" s="160" t="str">
        <f>paCoverages!I26</f>
        <v>250</v>
      </c>
      <c r="X26" s="51" t="s">
        <v>223</v>
      </c>
      <c r="Y26" s="51">
        <v>50</v>
      </c>
    </row>
    <row r="27" spans="1:25" x14ac:dyDescent="0.25">
      <c r="A27" s="4" t="s">
        <v>641</v>
      </c>
      <c r="B27" s="44" t="str">
        <f>searchValues!F33</f>
        <v>gfORjxfCj Automation</v>
      </c>
      <c r="C27" s="45" t="str">
        <f>policyInfo!H27</f>
        <v>Anchorage</v>
      </c>
      <c r="D27" s="44" t="str">
        <f>policyInfo!I27</f>
        <v>Home</v>
      </c>
      <c r="E27" s="44" t="s">
        <v>383</v>
      </c>
      <c r="F27" s="46">
        <f ca="1">policyInfo!B27</f>
        <v>44326</v>
      </c>
      <c r="G27" s="44" t="str">
        <f>searchValues!D33</f>
        <v>Personal Auto</v>
      </c>
      <c r="H27" s="46">
        <f ca="1">searchValues!E33</f>
        <v>44326</v>
      </c>
      <c r="I27" s="46">
        <f ca="1">policyInfo!S27</f>
        <v>44691</v>
      </c>
      <c r="J27" s="47" t="s">
        <v>128</v>
      </c>
      <c r="K27" s="47" t="s">
        <v>126</v>
      </c>
      <c r="L27" s="48" t="s">
        <v>221</v>
      </c>
      <c r="M27" s="49">
        <v>5000</v>
      </c>
      <c r="N27" s="50">
        <v>2000</v>
      </c>
      <c r="O27" s="50" t="s">
        <v>516</v>
      </c>
      <c r="P27" s="50" t="s">
        <v>517</v>
      </c>
      <c r="Q27" s="51" t="s">
        <v>515</v>
      </c>
      <c r="R27" s="51"/>
      <c r="S27" s="51" t="str">
        <f>vehicles!O27</f>
        <v>gfORjxfCj Automation</v>
      </c>
      <c r="T27" s="52" t="s">
        <v>135</v>
      </c>
      <c r="U27" s="52" t="s">
        <v>135</v>
      </c>
      <c r="V27" s="52" t="s">
        <v>222</v>
      </c>
      <c r="W27" s="160" t="str">
        <f>paCoverages!I27</f>
        <v>250</v>
      </c>
      <c r="X27" s="51" t="s">
        <v>223</v>
      </c>
      <c r="Y27" s="51">
        <v>50</v>
      </c>
    </row>
    <row r="28" spans="1:25" x14ac:dyDescent="0.25">
      <c r="A28" s="4" t="s">
        <v>642</v>
      </c>
      <c r="B28" s="44" t="str">
        <f>searchValues!F34</f>
        <v>iRByncFsF Automation</v>
      </c>
      <c r="C28" s="45" t="str">
        <f>policyInfo!H28</f>
        <v>Anchorage</v>
      </c>
      <c r="D28" s="44" t="str">
        <f>policyInfo!I28</f>
        <v>Home</v>
      </c>
      <c r="E28" s="44" t="s">
        <v>383</v>
      </c>
      <c r="F28" s="46">
        <f ca="1">policyInfo!B28</f>
        <v>44326</v>
      </c>
      <c r="G28" s="44" t="str">
        <f>searchValues!D34</f>
        <v>Personal Auto</v>
      </c>
      <c r="H28" s="46">
        <f ca="1">searchValues!E34</f>
        <v>44326</v>
      </c>
      <c r="I28" s="46">
        <f ca="1">policyInfo!S28</f>
        <v>44691</v>
      </c>
      <c r="J28" s="47" t="s">
        <v>128</v>
      </c>
      <c r="K28" s="47" t="s">
        <v>126</v>
      </c>
      <c r="L28" s="48" t="s">
        <v>221</v>
      </c>
      <c r="M28" s="49">
        <v>5000</v>
      </c>
      <c r="N28" s="50">
        <v>2000</v>
      </c>
      <c r="O28" s="50" t="s">
        <v>516</v>
      </c>
      <c r="P28" s="50" t="s">
        <v>517</v>
      </c>
      <c r="Q28" s="51" t="s">
        <v>515</v>
      </c>
      <c r="R28" s="51"/>
      <c r="S28" s="51" t="str">
        <f>vehicles!O28</f>
        <v>iRByncFsF Automation</v>
      </c>
      <c r="T28" s="52" t="s">
        <v>135</v>
      </c>
      <c r="U28" s="52" t="s">
        <v>135</v>
      </c>
      <c r="V28" s="52" t="s">
        <v>222</v>
      </c>
      <c r="W28" s="160" t="str">
        <f>paCoverages!I28</f>
        <v>250</v>
      </c>
      <c r="X28" s="51" t="s">
        <v>223</v>
      </c>
      <c r="Y28" s="51">
        <v>50</v>
      </c>
    </row>
    <row r="29" spans="1:25" x14ac:dyDescent="0.25">
      <c r="A29" s="4" t="s">
        <v>643</v>
      </c>
      <c r="B29" s="44">
        <f>searchValues!F35</f>
        <v>0</v>
      </c>
      <c r="C29" s="45" t="str">
        <f>policyInfo!H29</f>
        <v>Anchorage</v>
      </c>
      <c r="D29" s="44" t="str">
        <f>policyInfo!I29</f>
        <v>Home</v>
      </c>
      <c r="E29" s="44" t="s">
        <v>383</v>
      </c>
      <c r="F29" s="46">
        <f>policyInfo!B29</f>
        <v>0</v>
      </c>
      <c r="G29" s="44">
        <f>searchValues!D35</f>
        <v>0</v>
      </c>
      <c r="H29" s="46">
        <f>searchValues!E35</f>
        <v>0</v>
      </c>
      <c r="I29" s="46">
        <f>policyInfo!S29</f>
        <v>365</v>
      </c>
      <c r="J29" s="47" t="s">
        <v>128</v>
      </c>
      <c r="K29" s="47" t="s">
        <v>126</v>
      </c>
      <c r="L29" s="48" t="s">
        <v>221</v>
      </c>
      <c r="M29" s="49">
        <v>5000</v>
      </c>
      <c r="N29" s="50">
        <v>2000</v>
      </c>
      <c r="O29" s="50" t="s">
        <v>516</v>
      </c>
      <c r="P29" s="50" t="s">
        <v>517</v>
      </c>
      <c r="Q29" s="51" t="s">
        <v>515</v>
      </c>
      <c r="R29" s="51"/>
      <c r="S29" s="51">
        <f>vehicles!O29</f>
        <v>0</v>
      </c>
      <c r="T29" s="52" t="s">
        <v>135</v>
      </c>
      <c r="U29" s="52" t="s">
        <v>135</v>
      </c>
      <c r="V29" s="52" t="s">
        <v>222</v>
      </c>
      <c r="W29" s="160" t="str">
        <f>paCoverages!I29</f>
        <v>250</v>
      </c>
      <c r="X29" s="51" t="s">
        <v>223</v>
      </c>
      <c r="Y29" s="51">
        <v>50</v>
      </c>
    </row>
    <row r="30" spans="1:25" x14ac:dyDescent="0.25">
      <c r="A30" s="4" t="s">
        <v>644</v>
      </c>
      <c r="B30" s="44">
        <f>searchValues!F36</f>
        <v>0</v>
      </c>
      <c r="C30" s="45" t="str">
        <f>policyInfo!H30</f>
        <v>Anchorage</v>
      </c>
      <c r="D30" s="44" t="str">
        <f>policyInfo!I30</f>
        <v>Home</v>
      </c>
      <c r="E30" s="44" t="s">
        <v>383</v>
      </c>
      <c r="F30" s="46">
        <f>policyInfo!B30</f>
        <v>0</v>
      </c>
      <c r="G30" s="44">
        <f>searchValues!D36</f>
        <v>0</v>
      </c>
      <c r="H30" s="46">
        <f>searchValues!E36</f>
        <v>0</v>
      </c>
      <c r="I30" s="46">
        <f>policyInfo!S30</f>
        <v>365</v>
      </c>
      <c r="J30" s="47" t="s">
        <v>128</v>
      </c>
      <c r="K30" s="47" t="s">
        <v>126</v>
      </c>
      <c r="L30" s="48" t="s">
        <v>221</v>
      </c>
      <c r="M30" s="49">
        <v>5000</v>
      </c>
      <c r="N30" s="50">
        <v>2000</v>
      </c>
      <c r="O30" s="50" t="s">
        <v>516</v>
      </c>
      <c r="P30" s="50" t="s">
        <v>517</v>
      </c>
      <c r="Q30" s="51" t="s">
        <v>515</v>
      </c>
      <c r="R30" s="51"/>
      <c r="S30" s="51">
        <f>vehicles!O30</f>
        <v>0</v>
      </c>
      <c r="T30" s="52" t="s">
        <v>135</v>
      </c>
      <c r="U30" s="52" t="s">
        <v>135</v>
      </c>
      <c r="V30" s="52" t="s">
        <v>222</v>
      </c>
      <c r="W30" s="160" t="str">
        <f>paCoverages!I30</f>
        <v>250</v>
      </c>
      <c r="X30" s="51" t="s">
        <v>223</v>
      </c>
      <c r="Y30" s="51">
        <v>50</v>
      </c>
    </row>
    <row r="31" spans="1:25" x14ac:dyDescent="0.25">
      <c r="A31" s="4" t="s">
        <v>645</v>
      </c>
      <c r="B31" s="44">
        <f>searchValues!F37</f>
        <v>0</v>
      </c>
      <c r="C31" s="45" t="str">
        <f>policyInfo!H31</f>
        <v>Anchorage</v>
      </c>
      <c r="D31" s="44" t="str">
        <f>policyInfo!I31</f>
        <v>Home</v>
      </c>
      <c r="E31" s="44" t="s">
        <v>383</v>
      </c>
      <c r="F31" s="46">
        <f>policyInfo!B31</f>
        <v>0</v>
      </c>
      <c r="G31" s="44">
        <f>searchValues!D37</f>
        <v>0</v>
      </c>
      <c r="H31" s="46">
        <f>searchValues!E37</f>
        <v>0</v>
      </c>
      <c r="I31" s="46">
        <f>policyInfo!S31</f>
        <v>365</v>
      </c>
      <c r="J31" s="47" t="s">
        <v>128</v>
      </c>
      <c r="K31" s="47" t="s">
        <v>126</v>
      </c>
      <c r="L31" s="48" t="s">
        <v>221</v>
      </c>
      <c r="M31" s="49">
        <v>5000</v>
      </c>
      <c r="N31" s="50">
        <v>2000</v>
      </c>
      <c r="O31" s="50" t="s">
        <v>516</v>
      </c>
      <c r="P31" s="50" t="s">
        <v>517</v>
      </c>
      <c r="Q31" s="51" t="s">
        <v>515</v>
      </c>
      <c r="R31" s="51"/>
      <c r="S31" s="51">
        <f>vehicles!O31</f>
        <v>0</v>
      </c>
      <c r="T31" s="52" t="s">
        <v>135</v>
      </c>
      <c r="U31" s="52" t="s">
        <v>135</v>
      </c>
      <c r="V31" s="52" t="s">
        <v>222</v>
      </c>
      <c r="W31" s="160" t="str">
        <f>paCoverages!I31</f>
        <v>250</v>
      </c>
      <c r="X31" s="51" t="s">
        <v>223</v>
      </c>
      <c r="Y31" s="51">
        <v>50</v>
      </c>
    </row>
    <row r="32" spans="1:25" x14ac:dyDescent="0.25">
      <c r="A32" s="4" t="s">
        <v>646</v>
      </c>
      <c r="B32" s="44">
        <f>searchValues!F38</f>
        <v>0</v>
      </c>
      <c r="C32" s="45" t="str">
        <f>policyInfo!H32</f>
        <v>Anchorage</v>
      </c>
      <c r="D32" s="44" t="str">
        <f>policyInfo!I32</f>
        <v>Home</v>
      </c>
      <c r="E32" s="44" t="s">
        <v>383</v>
      </c>
      <c r="F32" s="46">
        <f>policyInfo!B32</f>
        <v>0</v>
      </c>
      <c r="G32" s="44">
        <f>searchValues!D38</f>
        <v>0</v>
      </c>
      <c r="H32" s="46">
        <f>searchValues!E38</f>
        <v>0</v>
      </c>
      <c r="I32" s="46">
        <f>policyInfo!S32</f>
        <v>365</v>
      </c>
      <c r="J32" s="47" t="s">
        <v>128</v>
      </c>
      <c r="K32" s="47" t="s">
        <v>126</v>
      </c>
      <c r="L32" s="48" t="s">
        <v>221</v>
      </c>
      <c r="M32" s="49">
        <v>5000</v>
      </c>
      <c r="N32" s="50">
        <v>2000</v>
      </c>
      <c r="O32" s="50" t="s">
        <v>516</v>
      </c>
      <c r="P32" s="50" t="s">
        <v>517</v>
      </c>
      <c r="Q32" s="51" t="s">
        <v>515</v>
      </c>
      <c r="R32" s="51"/>
      <c r="S32" s="51">
        <f>vehicles!O32</f>
        <v>0</v>
      </c>
      <c r="T32" s="52" t="s">
        <v>135</v>
      </c>
      <c r="U32" s="52" t="s">
        <v>135</v>
      </c>
      <c r="V32" s="52" t="s">
        <v>222</v>
      </c>
      <c r="W32" s="160" t="str">
        <f>paCoverages!I32</f>
        <v>250</v>
      </c>
      <c r="X32" s="51" t="s">
        <v>223</v>
      </c>
      <c r="Y32" s="51">
        <v>50</v>
      </c>
    </row>
    <row r="33" spans="1:25" x14ac:dyDescent="0.25">
      <c r="A33" s="4" t="s">
        <v>647</v>
      </c>
      <c r="B33" s="44">
        <f>searchValues!F39</f>
        <v>0</v>
      </c>
      <c r="C33" s="45" t="str">
        <f>policyInfo!H33</f>
        <v>Anchorage</v>
      </c>
      <c r="D33" s="44" t="str">
        <f>policyInfo!I33</f>
        <v>Home</v>
      </c>
      <c r="E33" s="44" t="s">
        <v>383</v>
      </c>
      <c r="F33" s="46">
        <f>policyInfo!B33</f>
        <v>0</v>
      </c>
      <c r="G33" s="44">
        <f>searchValues!D39</f>
        <v>0</v>
      </c>
      <c r="H33" s="46">
        <f>searchValues!E39</f>
        <v>0</v>
      </c>
      <c r="I33" s="46">
        <f>policyInfo!S33</f>
        <v>365</v>
      </c>
      <c r="J33" s="47" t="s">
        <v>128</v>
      </c>
      <c r="K33" s="47" t="s">
        <v>126</v>
      </c>
      <c r="L33" s="48" t="s">
        <v>221</v>
      </c>
      <c r="M33" s="49">
        <v>5000</v>
      </c>
      <c r="N33" s="50">
        <v>2000</v>
      </c>
      <c r="O33" s="50" t="s">
        <v>516</v>
      </c>
      <c r="P33" s="50" t="s">
        <v>517</v>
      </c>
      <c r="Q33" s="51" t="s">
        <v>515</v>
      </c>
      <c r="R33" s="51"/>
      <c r="S33" s="51">
        <f>vehicles!O33</f>
        <v>0</v>
      </c>
      <c r="T33" s="52" t="s">
        <v>135</v>
      </c>
      <c r="U33" s="52" t="s">
        <v>135</v>
      </c>
      <c r="V33" s="52" t="s">
        <v>222</v>
      </c>
      <c r="W33" s="160" t="str">
        <f>paCoverages!I33</f>
        <v>250</v>
      </c>
      <c r="X33" s="51" t="s">
        <v>223</v>
      </c>
      <c r="Y33" s="51">
        <v>50</v>
      </c>
    </row>
    <row r="34" spans="1:25" ht="30" x14ac:dyDescent="0.25">
      <c r="A34" s="4" t="s">
        <v>648</v>
      </c>
      <c r="B34" s="44" t="str">
        <f>searchValues!F40</f>
        <v>SfMfoQNLq Automation</v>
      </c>
      <c r="C34" s="45" t="str">
        <f>policyInfo!H34</f>
        <v>Anchorage</v>
      </c>
      <c r="D34" s="44" t="str">
        <f>policyInfo!I34</f>
        <v>Home</v>
      </c>
      <c r="E34" s="44" t="s">
        <v>383</v>
      </c>
      <c r="F34" s="46">
        <f>policyInfo!B34</f>
        <v>-2</v>
      </c>
      <c r="G34" s="44">
        <f>searchValues!D40</f>
        <v>0</v>
      </c>
      <c r="H34" s="46">
        <f>searchValues!E40</f>
        <v>0</v>
      </c>
      <c r="I34" s="46">
        <f>policyInfo!S34</f>
        <v>365</v>
      </c>
      <c r="J34" s="47" t="s">
        <v>128</v>
      </c>
      <c r="K34" s="47" t="s">
        <v>126</v>
      </c>
      <c r="L34" s="48" t="s">
        <v>221</v>
      </c>
      <c r="M34" s="49">
        <v>5000</v>
      </c>
      <c r="N34" s="50">
        <v>2000</v>
      </c>
      <c r="O34" s="50" t="s">
        <v>516</v>
      </c>
      <c r="P34" s="50" t="s">
        <v>517</v>
      </c>
      <c r="Q34" s="51" t="s">
        <v>515</v>
      </c>
      <c r="R34" s="51"/>
      <c r="S34" s="51" t="str">
        <f>vehicles!O34</f>
        <v>SfMfoQNLq Automation</v>
      </c>
      <c r="T34" s="52" t="s">
        <v>135</v>
      </c>
      <c r="U34" s="52" t="s">
        <v>135</v>
      </c>
      <c r="V34" s="52" t="s">
        <v>222</v>
      </c>
      <c r="W34" s="160" t="str">
        <f>paCoverages!I34</f>
        <v>250</v>
      </c>
      <c r="X34" s="51" t="s">
        <v>223</v>
      </c>
      <c r="Y34" s="51">
        <v>50</v>
      </c>
    </row>
    <row r="35" spans="1:25" x14ac:dyDescent="0.25">
      <c r="A35" s="4" t="s">
        <v>649</v>
      </c>
      <c r="B35" s="44" t="str">
        <f>searchValues!F41</f>
        <v>WHiSgaUni Automation</v>
      </c>
      <c r="C35" s="45" t="str">
        <f>policyInfo!H35</f>
        <v>Anchorage</v>
      </c>
      <c r="D35" s="44" t="str">
        <f>policyInfo!I35</f>
        <v>Home</v>
      </c>
      <c r="E35" s="44" t="s">
        <v>383</v>
      </c>
      <c r="F35" s="46">
        <f ca="1">policyInfo!B35</f>
        <v>44328</v>
      </c>
      <c r="G35" s="44" t="str">
        <f>searchValues!D41</f>
        <v>Personal Auto</v>
      </c>
      <c r="H35" s="46">
        <f ca="1">searchValues!E41</f>
        <v>44326</v>
      </c>
      <c r="I35" s="46">
        <f ca="1">policyInfo!S35</f>
        <v>44691</v>
      </c>
      <c r="J35" s="47" t="s">
        <v>128</v>
      </c>
      <c r="K35" s="47" t="s">
        <v>126</v>
      </c>
      <c r="L35" s="48" t="s">
        <v>221</v>
      </c>
      <c r="M35" s="49">
        <v>5000</v>
      </c>
      <c r="N35" s="50">
        <v>2000</v>
      </c>
      <c r="O35" s="50" t="s">
        <v>516</v>
      </c>
      <c r="P35" s="50" t="s">
        <v>517</v>
      </c>
      <c r="Q35" s="51" t="s">
        <v>515</v>
      </c>
      <c r="R35" s="51"/>
      <c r="S35" s="51" t="str">
        <f>vehicles!O35</f>
        <v>WHiSgaUni Automation</v>
      </c>
      <c r="T35" s="52" t="s">
        <v>135</v>
      </c>
      <c r="U35" s="52" t="s">
        <v>135</v>
      </c>
      <c r="V35" s="52" t="s">
        <v>222</v>
      </c>
      <c r="W35" s="160" t="str">
        <f>paCoverages!I35</f>
        <v>250</v>
      </c>
      <c r="X35" s="51" t="s">
        <v>223</v>
      </c>
      <c r="Y35" s="51">
        <v>50</v>
      </c>
    </row>
    <row r="36" spans="1:25" x14ac:dyDescent="0.25">
      <c r="A36" s="4" t="s">
        <v>650</v>
      </c>
      <c r="B36" s="44">
        <f>searchValues!F42</f>
        <v>0</v>
      </c>
      <c r="C36" s="45" t="str">
        <f>policyInfo!H36</f>
        <v>Anchorage</v>
      </c>
      <c r="D36" s="44" t="str">
        <f>policyInfo!I36</f>
        <v>Home</v>
      </c>
      <c r="E36" s="44" t="s">
        <v>383</v>
      </c>
      <c r="F36" s="46">
        <f>policyInfo!B36</f>
        <v>0</v>
      </c>
      <c r="G36" s="44">
        <f>searchValues!D42</f>
        <v>0</v>
      </c>
      <c r="H36" s="46">
        <f>searchValues!E42</f>
        <v>0</v>
      </c>
      <c r="I36" s="46">
        <f>policyInfo!S36</f>
        <v>365</v>
      </c>
      <c r="J36" s="47" t="s">
        <v>128</v>
      </c>
      <c r="K36" s="47" t="s">
        <v>126</v>
      </c>
      <c r="L36" s="48" t="s">
        <v>221</v>
      </c>
      <c r="M36" s="49">
        <v>5000</v>
      </c>
      <c r="N36" s="50">
        <v>2000</v>
      </c>
      <c r="O36" s="50" t="s">
        <v>516</v>
      </c>
      <c r="P36" s="50" t="s">
        <v>517</v>
      </c>
      <c r="Q36" s="51" t="s">
        <v>515</v>
      </c>
      <c r="R36" s="51"/>
      <c r="S36" s="51">
        <f>vehicles!O36</f>
        <v>0</v>
      </c>
      <c r="T36" s="52" t="s">
        <v>135</v>
      </c>
      <c r="U36" s="52" t="s">
        <v>135</v>
      </c>
      <c r="V36" s="52" t="s">
        <v>222</v>
      </c>
      <c r="W36" s="160" t="str">
        <f>paCoverages!I36</f>
        <v>250</v>
      </c>
      <c r="X36" s="51" t="s">
        <v>223</v>
      </c>
      <c r="Y36" s="51">
        <v>50</v>
      </c>
    </row>
    <row r="37" spans="1:25" x14ac:dyDescent="0.25">
      <c r="A37" s="4" t="s">
        <v>651</v>
      </c>
      <c r="B37" s="44">
        <f>searchValues!F43</f>
        <v>0</v>
      </c>
      <c r="C37" s="45" t="str">
        <f>policyInfo!H37</f>
        <v>Anchorage</v>
      </c>
      <c r="D37" s="44" t="str">
        <f>policyInfo!I37</f>
        <v>Home</v>
      </c>
      <c r="E37" s="44" t="s">
        <v>383</v>
      </c>
      <c r="F37" s="46">
        <f>policyInfo!B37</f>
        <v>0</v>
      </c>
      <c r="G37" s="44">
        <f>searchValues!D43</f>
        <v>0</v>
      </c>
      <c r="H37" s="46">
        <f>searchValues!E43</f>
        <v>0</v>
      </c>
      <c r="I37" s="46">
        <f>policyInfo!S37</f>
        <v>365</v>
      </c>
      <c r="J37" s="47" t="s">
        <v>128</v>
      </c>
      <c r="K37" s="47" t="s">
        <v>126</v>
      </c>
      <c r="L37" s="48" t="s">
        <v>221</v>
      </c>
      <c r="M37" s="49">
        <v>5000</v>
      </c>
      <c r="N37" s="50">
        <v>2000</v>
      </c>
      <c r="O37" s="50" t="s">
        <v>516</v>
      </c>
      <c r="P37" s="50" t="s">
        <v>517</v>
      </c>
      <c r="Q37" s="51" t="s">
        <v>515</v>
      </c>
      <c r="R37" s="51"/>
      <c r="S37" s="51">
        <f>vehicles!O37</f>
        <v>0</v>
      </c>
      <c r="T37" s="52" t="s">
        <v>135</v>
      </c>
      <c r="U37" s="52" t="s">
        <v>135</v>
      </c>
      <c r="V37" s="52" t="s">
        <v>222</v>
      </c>
      <c r="W37" s="160" t="str">
        <f>paCoverages!I37</f>
        <v>250</v>
      </c>
      <c r="X37" s="51" t="s">
        <v>223</v>
      </c>
      <c r="Y37" s="51">
        <v>50</v>
      </c>
    </row>
    <row r="38" spans="1:25" x14ac:dyDescent="0.25">
      <c r="A38" s="4" t="s">
        <v>652</v>
      </c>
      <c r="B38" s="44">
        <f>searchValues!F44</f>
        <v>0</v>
      </c>
      <c r="C38" s="45" t="str">
        <f>policyInfo!H38</f>
        <v>Anchorage</v>
      </c>
      <c r="D38" s="44" t="str">
        <f>policyInfo!I38</f>
        <v>Home</v>
      </c>
      <c r="E38" s="44" t="s">
        <v>383</v>
      </c>
      <c r="F38" s="46">
        <f>policyInfo!B38</f>
        <v>0</v>
      </c>
      <c r="G38" s="44">
        <f>searchValues!D44</f>
        <v>0</v>
      </c>
      <c r="H38" s="46">
        <f>searchValues!E44</f>
        <v>0</v>
      </c>
      <c r="I38" s="46">
        <f>policyInfo!S38</f>
        <v>365</v>
      </c>
      <c r="J38" s="47" t="s">
        <v>128</v>
      </c>
      <c r="K38" s="47" t="s">
        <v>126</v>
      </c>
      <c r="L38" s="48" t="s">
        <v>221</v>
      </c>
      <c r="M38" s="49">
        <v>5000</v>
      </c>
      <c r="N38" s="50">
        <v>2000</v>
      </c>
      <c r="O38" s="50" t="s">
        <v>516</v>
      </c>
      <c r="P38" s="50" t="s">
        <v>517</v>
      </c>
      <c r="Q38" s="51" t="s">
        <v>515</v>
      </c>
      <c r="R38" s="51"/>
      <c r="S38" s="51">
        <f>vehicles!O38</f>
        <v>0</v>
      </c>
      <c r="T38" s="52" t="s">
        <v>135</v>
      </c>
      <c r="U38" s="52" t="s">
        <v>135</v>
      </c>
      <c r="V38" s="52" t="s">
        <v>222</v>
      </c>
      <c r="W38" s="160" t="str">
        <f>paCoverages!I38</f>
        <v>250</v>
      </c>
      <c r="X38" s="51" t="s">
        <v>223</v>
      </c>
      <c r="Y38" s="51">
        <v>50</v>
      </c>
    </row>
    <row r="39" spans="1:25" x14ac:dyDescent="0.25">
      <c r="A39" s="4" t="s">
        <v>653</v>
      </c>
      <c r="B39" s="44">
        <f>searchValues!F45</f>
        <v>0</v>
      </c>
      <c r="C39" s="45" t="str">
        <f>policyInfo!H39</f>
        <v>Anchorage</v>
      </c>
      <c r="D39" s="44" t="str">
        <f>policyInfo!I39</f>
        <v>Home</v>
      </c>
      <c r="E39" s="44" t="s">
        <v>383</v>
      </c>
      <c r="F39" s="46">
        <f>policyInfo!B39</f>
        <v>0</v>
      </c>
      <c r="G39" s="44">
        <f>searchValues!D45</f>
        <v>0</v>
      </c>
      <c r="H39" s="46">
        <f>searchValues!E45</f>
        <v>0</v>
      </c>
      <c r="I39" s="46">
        <f>policyInfo!S39</f>
        <v>365</v>
      </c>
      <c r="J39" s="47" t="s">
        <v>128</v>
      </c>
      <c r="K39" s="47" t="s">
        <v>126</v>
      </c>
      <c r="L39" s="48" t="s">
        <v>221</v>
      </c>
      <c r="M39" s="49">
        <v>5000</v>
      </c>
      <c r="N39" s="50">
        <v>2000</v>
      </c>
      <c r="O39" s="50" t="s">
        <v>516</v>
      </c>
      <c r="P39" s="50" t="s">
        <v>517</v>
      </c>
      <c r="Q39" s="51" t="s">
        <v>515</v>
      </c>
      <c r="R39" s="51"/>
      <c r="S39" s="51">
        <f>vehicles!O39</f>
        <v>0</v>
      </c>
      <c r="T39" s="52" t="s">
        <v>135</v>
      </c>
      <c r="U39" s="52" t="s">
        <v>135</v>
      </c>
      <c r="V39" s="52" t="s">
        <v>222</v>
      </c>
      <c r="W39" s="160" t="str">
        <f>paCoverages!I39</f>
        <v>250</v>
      </c>
      <c r="X39" s="51" t="s">
        <v>223</v>
      </c>
      <c r="Y39" s="51">
        <v>50</v>
      </c>
    </row>
    <row r="40" spans="1:25" x14ac:dyDescent="0.25">
      <c r="A40" s="4" t="s">
        <v>654</v>
      </c>
      <c r="B40" s="44">
        <f>searchValues!F46</f>
        <v>0</v>
      </c>
      <c r="C40" s="45" t="str">
        <f>policyInfo!H40</f>
        <v>Anchorage</v>
      </c>
      <c r="D40" s="44" t="str">
        <f>policyInfo!I40</f>
        <v>Home</v>
      </c>
      <c r="E40" s="44" t="s">
        <v>383</v>
      </c>
      <c r="F40" s="46">
        <f>policyInfo!B40</f>
        <v>0</v>
      </c>
      <c r="G40" s="44">
        <f>searchValues!D46</f>
        <v>0</v>
      </c>
      <c r="H40" s="46">
        <f>searchValues!E46</f>
        <v>0</v>
      </c>
      <c r="I40" s="46">
        <f>policyInfo!S40</f>
        <v>365</v>
      </c>
      <c r="J40" s="47" t="s">
        <v>128</v>
      </c>
      <c r="K40" s="47" t="s">
        <v>126</v>
      </c>
      <c r="L40" s="48" t="s">
        <v>221</v>
      </c>
      <c r="M40" s="49">
        <v>5000</v>
      </c>
      <c r="N40" s="50">
        <v>2000</v>
      </c>
      <c r="O40" s="50" t="s">
        <v>516</v>
      </c>
      <c r="P40" s="50" t="s">
        <v>517</v>
      </c>
      <c r="Q40" s="51" t="s">
        <v>515</v>
      </c>
      <c r="R40" s="51"/>
      <c r="S40" s="51">
        <f>vehicles!O40</f>
        <v>0</v>
      </c>
      <c r="T40" s="52" t="s">
        <v>135</v>
      </c>
      <c r="U40" s="52" t="s">
        <v>135</v>
      </c>
      <c r="V40" s="52" t="s">
        <v>222</v>
      </c>
      <c r="W40" s="160" t="str">
        <f>paCoverages!I40</f>
        <v>250</v>
      </c>
      <c r="X40" s="51" t="s">
        <v>223</v>
      </c>
      <c r="Y40" s="51">
        <v>50</v>
      </c>
    </row>
    <row r="41" spans="1:25" x14ac:dyDescent="0.25">
      <c r="A41" s="4" t="s">
        <v>655</v>
      </c>
      <c r="B41" s="44">
        <f>searchValues!F47</f>
        <v>0</v>
      </c>
      <c r="C41" s="45" t="str">
        <f>policyInfo!H41</f>
        <v>Anchorage</v>
      </c>
      <c r="D41" s="44" t="str">
        <f>policyInfo!I41</f>
        <v>Home</v>
      </c>
      <c r="E41" s="44" t="s">
        <v>383</v>
      </c>
      <c r="F41" s="46">
        <f>policyInfo!B41</f>
        <v>0</v>
      </c>
      <c r="G41" s="44">
        <f>searchValues!D47</f>
        <v>0</v>
      </c>
      <c r="H41" s="46">
        <f>searchValues!E47</f>
        <v>0</v>
      </c>
      <c r="I41" s="46">
        <f>policyInfo!S41</f>
        <v>365</v>
      </c>
      <c r="J41" s="47" t="s">
        <v>128</v>
      </c>
      <c r="K41" s="47" t="s">
        <v>126</v>
      </c>
      <c r="L41" s="48" t="s">
        <v>221</v>
      </c>
      <c r="M41" s="49">
        <v>5000</v>
      </c>
      <c r="N41" s="50">
        <v>2000</v>
      </c>
      <c r="O41" s="50" t="s">
        <v>516</v>
      </c>
      <c r="P41" s="50" t="s">
        <v>517</v>
      </c>
      <c r="Q41" s="51" t="s">
        <v>515</v>
      </c>
      <c r="R41" s="51"/>
      <c r="S41" s="51">
        <f>vehicles!O41</f>
        <v>0</v>
      </c>
      <c r="T41" s="52" t="s">
        <v>135</v>
      </c>
      <c r="U41" s="52" t="s">
        <v>135</v>
      </c>
      <c r="V41" s="52" t="s">
        <v>222</v>
      </c>
      <c r="W41" s="160" t="str">
        <f>paCoverages!I41</f>
        <v>250</v>
      </c>
      <c r="X41" s="51" t="s">
        <v>223</v>
      </c>
      <c r="Y41" s="51">
        <v>50</v>
      </c>
    </row>
    <row r="42" spans="1:25" x14ac:dyDescent="0.25">
      <c r="A42" s="4" t="s">
        <v>656</v>
      </c>
      <c r="B42" s="44">
        <f>searchValues!F48</f>
        <v>0</v>
      </c>
      <c r="C42" s="45" t="str">
        <f>policyInfo!H42</f>
        <v>Anchorage</v>
      </c>
      <c r="D42" s="44" t="str">
        <f>policyInfo!I42</f>
        <v>Home</v>
      </c>
      <c r="E42" s="44" t="s">
        <v>383</v>
      </c>
      <c r="F42" s="46">
        <f>policyInfo!B42</f>
        <v>0</v>
      </c>
      <c r="G42" s="44">
        <f>searchValues!D48</f>
        <v>0</v>
      </c>
      <c r="H42" s="46">
        <f>searchValues!E48</f>
        <v>0</v>
      </c>
      <c r="I42" s="46">
        <f>policyInfo!S42</f>
        <v>365</v>
      </c>
      <c r="J42" s="47" t="s">
        <v>128</v>
      </c>
      <c r="K42" s="47" t="s">
        <v>126</v>
      </c>
      <c r="L42" s="48" t="s">
        <v>221</v>
      </c>
      <c r="M42" s="49">
        <v>5000</v>
      </c>
      <c r="N42" s="50">
        <v>2000</v>
      </c>
      <c r="O42" s="50" t="s">
        <v>516</v>
      </c>
      <c r="P42" s="50" t="s">
        <v>517</v>
      </c>
      <c r="Q42" s="51" t="s">
        <v>515</v>
      </c>
      <c r="R42" s="51"/>
      <c r="S42" s="51">
        <f>vehicles!O42</f>
        <v>0</v>
      </c>
      <c r="T42" s="52" t="s">
        <v>135</v>
      </c>
      <c r="U42" s="52" t="s">
        <v>135</v>
      </c>
      <c r="V42" s="52" t="s">
        <v>222</v>
      </c>
      <c r="W42" s="160" t="str">
        <f>paCoverages!I42</f>
        <v>250</v>
      </c>
      <c r="X42" s="51" t="s">
        <v>223</v>
      </c>
      <c r="Y42" s="51">
        <v>50</v>
      </c>
    </row>
    <row r="43" spans="1:25" x14ac:dyDescent="0.25">
      <c r="A43" s="4" t="s">
        <v>657</v>
      </c>
      <c r="B43" s="44">
        <f>searchValues!F49</f>
        <v>0</v>
      </c>
      <c r="C43" s="45" t="str">
        <f>policyInfo!H43</f>
        <v>Anchorage</v>
      </c>
      <c r="D43" s="44" t="str">
        <f>policyInfo!I43</f>
        <v>Home</v>
      </c>
      <c r="E43" s="44" t="s">
        <v>383</v>
      </c>
      <c r="F43" s="46">
        <f>policyInfo!B43</f>
        <v>0</v>
      </c>
      <c r="G43" s="44">
        <f>searchValues!D49</f>
        <v>0</v>
      </c>
      <c r="H43" s="46">
        <f>searchValues!E49</f>
        <v>0</v>
      </c>
      <c r="I43" s="46">
        <f>policyInfo!S43</f>
        <v>365</v>
      </c>
      <c r="J43" s="47" t="s">
        <v>128</v>
      </c>
      <c r="K43" s="47" t="s">
        <v>126</v>
      </c>
      <c r="L43" s="48" t="s">
        <v>221</v>
      </c>
      <c r="M43" s="49">
        <v>5000</v>
      </c>
      <c r="N43" s="50">
        <v>2000</v>
      </c>
      <c r="O43" s="50" t="s">
        <v>516</v>
      </c>
      <c r="P43" s="50" t="s">
        <v>517</v>
      </c>
      <c r="Q43" s="51" t="s">
        <v>515</v>
      </c>
      <c r="R43" s="51"/>
      <c r="S43" s="51">
        <f>vehicles!O43</f>
        <v>0</v>
      </c>
      <c r="T43" s="52" t="s">
        <v>135</v>
      </c>
      <c r="U43" s="52" t="s">
        <v>135</v>
      </c>
      <c r="V43" s="52" t="s">
        <v>222</v>
      </c>
      <c r="W43" s="160" t="str">
        <f>paCoverages!I43</f>
        <v>250</v>
      </c>
      <c r="X43" s="51" t="s">
        <v>223</v>
      </c>
      <c r="Y43" s="51">
        <v>50</v>
      </c>
    </row>
    <row r="44" spans="1:25" x14ac:dyDescent="0.25">
      <c r="A44" s="4" t="s">
        <v>658</v>
      </c>
      <c r="B44" s="44">
        <f>searchValues!F50</f>
        <v>0</v>
      </c>
      <c r="C44" s="45" t="str">
        <f>policyInfo!H44</f>
        <v>Anchorage</v>
      </c>
      <c r="D44" s="44" t="str">
        <f>policyInfo!I44</f>
        <v>Home</v>
      </c>
      <c r="E44" s="44" t="s">
        <v>383</v>
      </c>
      <c r="F44" s="46">
        <f>policyInfo!B44</f>
        <v>0</v>
      </c>
      <c r="G44" s="44">
        <f>searchValues!D50</f>
        <v>0</v>
      </c>
      <c r="H44" s="46">
        <f>searchValues!E50</f>
        <v>0</v>
      </c>
      <c r="I44" s="46">
        <f>policyInfo!S44</f>
        <v>365</v>
      </c>
      <c r="J44" s="47" t="s">
        <v>128</v>
      </c>
      <c r="K44" s="47" t="s">
        <v>126</v>
      </c>
      <c r="L44" s="48" t="s">
        <v>221</v>
      </c>
      <c r="M44" s="49">
        <v>5000</v>
      </c>
      <c r="N44" s="50">
        <v>2000</v>
      </c>
      <c r="O44" s="50" t="s">
        <v>516</v>
      </c>
      <c r="P44" s="50" t="s">
        <v>517</v>
      </c>
      <c r="Q44" s="51" t="s">
        <v>515</v>
      </c>
      <c r="R44" s="51"/>
      <c r="S44" s="51">
        <f>vehicles!O44</f>
        <v>0</v>
      </c>
      <c r="T44" s="52" t="s">
        <v>135</v>
      </c>
      <c r="U44" s="52" t="s">
        <v>135</v>
      </c>
      <c r="V44" s="52" t="s">
        <v>222</v>
      </c>
      <c r="W44" s="160" t="str">
        <f>paCoverages!I44</f>
        <v>250</v>
      </c>
      <c r="X44" s="51" t="s">
        <v>223</v>
      </c>
      <c r="Y44" s="51">
        <v>50</v>
      </c>
    </row>
    <row r="45" spans="1:25" x14ac:dyDescent="0.25">
      <c r="A45" s="4" t="s">
        <v>659</v>
      </c>
      <c r="B45" s="44">
        <f>searchValues!F51</f>
        <v>0</v>
      </c>
      <c r="C45" s="45" t="str">
        <f>policyInfo!H45</f>
        <v>Anchorage</v>
      </c>
      <c r="D45" s="44" t="str">
        <f>policyInfo!I45</f>
        <v>Home</v>
      </c>
      <c r="E45" s="44" t="s">
        <v>383</v>
      </c>
      <c r="F45" s="46">
        <f>policyInfo!B45</f>
        <v>0</v>
      </c>
      <c r="G45" s="44">
        <f>searchValues!D51</f>
        <v>0</v>
      </c>
      <c r="H45" s="46">
        <f>searchValues!E51</f>
        <v>0</v>
      </c>
      <c r="I45" s="46">
        <f>policyInfo!S45</f>
        <v>365</v>
      </c>
      <c r="J45" s="47" t="s">
        <v>128</v>
      </c>
      <c r="K45" s="47" t="s">
        <v>126</v>
      </c>
      <c r="L45" s="48" t="s">
        <v>221</v>
      </c>
      <c r="M45" s="49">
        <v>5000</v>
      </c>
      <c r="N45" s="50">
        <v>2000</v>
      </c>
      <c r="O45" s="50" t="s">
        <v>516</v>
      </c>
      <c r="P45" s="50" t="s">
        <v>517</v>
      </c>
      <c r="Q45" s="51" t="s">
        <v>515</v>
      </c>
      <c r="R45" s="51"/>
      <c r="S45" s="51">
        <f>vehicles!O45</f>
        <v>0</v>
      </c>
      <c r="T45" s="52" t="s">
        <v>135</v>
      </c>
      <c r="U45" s="52" t="s">
        <v>135</v>
      </c>
      <c r="V45" s="52" t="s">
        <v>222</v>
      </c>
      <c r="W45" s="160" t="str">
        <f>paCoverages!I45</f>
        <v>250</v>
      </c>
      <c r="X45" s="51" t="s">
        <v>223</v>
      </c>
      <c r="Y45" s="51">
        <v>50</v>
      </c>
    </row>
    <row r="46" spans="1:25" x14ac:dyDescent="0.25">
      <c r="A46" s="4" t="s">
        <v>660</v>
      </c>
      <c r="B46" s="44">
        <f>searchValues!F52</f>
        <v>0</v>
      </c>
      <c r="C46" s="45" t="str">
        <f>policyInfo!H46</f>
        <v>Anchorage</v>
      </c>
      <c r="D46" s="44" t="str">
        <f>policyInfo!I46</f>
        <v>Home</v>
      </c>
      <c r="E46" s="44" t="s">
        <v>383</v>
      </c>
      <c r="F46" s="46">
        <f>policyInfo!B46</f>
        <v>0</v>
      </c>
      <c r="G46" s="44">
        <f>searchValues!D52</f>
        <v>0</v>
      </c>
      <c r="H46" s="46">
        <f>searchValues!E52</f>
        <v>0</v>
      </c>
      <c r="I46" s="46">
        <f>policyInfo!S46</f>
        <v>365</v>
      </c>
      <c r="J46" s="47" t="s">
        <v>128</v>
      </c>
      <c r="K46" s="47" t="s">
        <v>126</v>
      </c>
      <c r="L46" s="48" t="s">
        <v>221</v>
      </c>
      <c r="M46" s="49">
        <v>5000</v>
      </c>
      <c r="N46" s="50">
        <v>2000</v>
      </c>
      <c r="O46" s="50" t="s">
        <v>516</v>
      </c>
      <c r="P46" s="50" t="s">
        <v>517</v>
      </c>
      <c r="Q46" s="51" t="s">
        <v>515</v>
      </c>
      <c r="R46" s="51"/>
      <c r="S46" s="51">
        <f>vehicles!O46</f>
        <v>0</v>
      </c>
      <c r="T46" s="52" t="s">
        <v>135</v>
      </c>
      <c r="U46" s="52" t="s">
        <v>135</v>
      </c>
      <c r="V46" s="52" t="s">
        <v>222</v>
      </c>
      <c r="W46" s="160" t="str">
        <f>paCoverages!I46</f>
        <v>250</v>
      </c>
      <c r="X46" s="51" t="s">
        <v>223</v>
      </c>
      <c r="Y46" s="51">
        <v>50</v>
      </c>
    </row>
    <row r="47" spans="1:25" ht="30" x14ac:dyDescent="0.25">
      <c r="A47" s="4" t="s">
        <v>661</v>
      </c>
      <c r="B47" s="44" t="str">
        <f>searchValues!F53</f>
        <v>sBbxzNvQq Automation</v>
      </c>
      <c r="C47" s="45" t="str">
        <f>policyInfo!H47</f>
        <v>Anchorage</v>
      </c>
      <c r="D47" s="44" t="str">
        <f>policyInfo!I47</f>
        <v>Home</v>
      </c>
      <c r="E47" s="44" t="s">
        <v>383</v>
      </c>
      <c r="F47" s="46">
        <f ca="1">policyInfo!B47</f>
        <v>44326</v>
      </c>
      <c r="G47" s="44" t="str">
        <f>searchValues!D53</f>
        <v>Personal Auto</v>
      </c>
      <c r="H47" s="46">
        <f ca="1">searchValues!E53</f>
        <v>44326</v>
      </c>
      <c r="I47" s="46">
        <f ca="1">policyInfo!S47</f>
        <v>44691</v>
      </c>
      <c r="J47" s="47" t="s">
        <v>128</v>
      </c>
      <c r="K47" s="47" t="s">
        <v>126</v>
      </c>
      <c r="L47" s="48" t="s">
        <v>221</v>
      </c>
      <c r="M47" s="49">
        <v>5000</v>
      </c>
      <c r="N47" s="50">
        <v>2000</v>
      </c>
      <c r="O47" s="50" t="s">
        <v>516</v>
      </c>
      <c r="P47" s="50" t="s">
        <v>517</v>
      </c>
      <c r="Q47" s="51" t="s">
        <v>515</v>
      </c>
      <c r="R47" s="51"/>
      <c r="S47" s="51" t="str">
        <f>vehicles!O47</f>
        <v>sBbxzNvQq Automation</v>
      </c>
      <c r="T47" s="52" t="s">
        <v>135</v>
      </c>
      <c r="U47" s="52" t="s">
        <v>135</v>
      </c>
      <c r="V47" s="52" t="s">
        <v>222</v>
      </c>
      <c r="W47" s="160" t="str">
        <f>paCoverages!I47</f>
        <v>250</v>
      </c>
      <c r="X47" s="51" t="s">
        <v>223</v>
      </c>
      <c r="Y47" s="51">
        <v>50</v>
      </c>
    </row>
    <row r="48" spans="1:25" x14ac:dyDescent="0.25">
      <c r="A48" s="4" t="s">
        <v>662</v>
      </c>
      <c r="B48" s="44" t="str">
        <f>searchValues!F54</f>
        <v>TZzrcIvos Automation</v>
      </c>
      <c r="C48" s="45" t="str">
        <f>policyInfo!H48</f>
        <v>Anchorage</v>
      </c>
      <c r="D48" s="44" t="str">
        <f>policyInfo!I48</f>
        <v>Home</v>
      </c>
      <c r="E48" s="44" t="s">
        <v>383</v>
      </c>
      <c r="F48" s="46">
        <f ca="1">policyInfo!B48</f>
        <v>44326</v>
      </c>
      <c r="G48" s="44" t="str">
        <f>searchValues!D54</f>
        <v>Personal Auto</v>
      </c>
      <c r="H48" s="46">
        <f ca="1">searchValues!E54</f>
        <v>44326</v>
      </c>
      <c r="I48" s="46">
        <f ca="1">policyInfo!S48</f>
        <v>44691</v>
      </c>
      <c r="J48" s="47" t="s">
        <v>128</v>
      </c>
      <c r="K48" s="47" t="s">
        <v>126</v>
      </c>
      <c r="L48" s="48" t="s">
        <v>221</v>
      </c>
      <c r="M48" s="49">
        <v>5000</v>
      </c>
      <c r="N48" s="50">
        <v>2000</v>
      </c>
      <c r="O48" s="50" t="s">
        <v>516</v>
      </c>
      <c r="P48" s="50" t="s">
        <v>517</v>
      </c>
      <c r="Q48" s="51" t="s">
        <v>515</v>
      </c>
      <c r="R48" s="51"/>
      <c r="S48" s="51" t="str">
        <f>vehicles!O48</f>
        <v>TZzrcIvos Automation</v>
      </c>
      <c r="T48" s="52" t="s">
        <v>135</v>
      </c>
      <c r="U48" s="52" t="s">
        <v>135</v>
      </c>
      <c r="V48" s="52" t="s">
        <v>222</v>
      </c>
      <c r="W48" s="160" t="str">
        <f>paCoverages!I48</f>
        <v>250</v>
      </c>
      <c r="X48" s="51" t="s">
        <v>223</v>
      </c>
      <c r="Y48" s="51">
        <v>50</v>
      </c>
    </row>
    <row r="49" spans="1:25" x14ac:dyDescent="0.25">
      <c r="A49" s="4" t="s">
        <v>663</v>
      </c>
      <c r="B49" s="44" t="str">
        <f>searchValues!F55</f>
        <v>gzqgqyMSY Automation</v>
      </c>
      <c r="C49" s="45" t="str">
        <f>policyInfo!H49</f>
        <v>Anchorage</v>
      </c>
      <c r="D49" s="44" t="str">
        <f>policyInfo!I49</f>
        <v>Home</v>
      </c>
      <c r="E49" s="44" t="s">
        <v>383</v>
      </c>
      <c r="F49" s="46">
        <f ca="1">policyInfo!B49</f>
        <v>44326</v>
      </c>
      <c r="G49" s="44" t="str">
        <f>searchValues!D55</f>
        <v>Personal Auto</v>
      </c>
      <c r="H49" s="46">
        <f ca="1">searchValues!E55</f>
        <v>44326</v>
      </c>
      <c r="I49" s="46">
        <f ca="1">policyInfo!S49</f>
        <v>44691</v>
      </c>
      <c r="J49" s="47" t="s">
        <v>128</v>
      </c>
      <c r="K49" s="47" t="s">
        <v>126</v>
      </c>
      <c r="L49" s="48" t="s">
        <v>221</v>
      </c>
      <c r="M49" s="49">
        <v>5000</v>
      </c>
      <c r="N49" s="50">
        <v>2000</v>
      </c>
      <c r="O49" s="50" t="s">
        <v>516</v>
      </c>
      <c r="P49" s="50" t="s">
        <v>517</v>
      </c>
      <c r="Q49" s="51" t="s">
        <v>515</v>
      </c>
      <c r="R49" s="51"/>
      <c r="S49" s="51" t="str">
        <f>vehicles!O49</f>
        <v>gzqgqyMSY Automation</v>
      </c>
      <c r="T49" s="52" t="s">
        <v>135</v>
      </c>
      <c r="U49" s="52" t="s">
        <v>135</v>
      </c>
      <c r="V49" s="52" t="s">
        <v>222</v>
      </c>
      <c r="W49" s="160" t="str">
        <f>paCoverages!I49</f>
        <v>250</v>
      </c>
      <c r="X49" s="51" t="s">
        <v>223</v>
      </c>
      <c r="Y49" s="51">
        <v>50</v>
      </c>
    </row>
    <row r="50" spans="1:25" ht="30" x14ac:dyDescent="0.25">
      <c r="A50" s="4" t="s">
        <v>664</v>
      </c>
      <c r="B50" s="44" t="str">
        <f>searchValues!F56</f>
        <v>dcXUHxeXU Automation</v>
      </c>
      <c r="C50" s="45" t="str">
        <f>policyInfo!H50</f>
        <v>Anchorage</v>
      </c>
      <c r="D50" s="44" t="str">
        <f>policyInfo!I50</f>
        <v>Home</v>
      </c>
      <c r="E50" s="44" t="s">
        <v>383</v>
      </c>
      <c r="F50" s="46">
        <f ca="1">policyInfo!B50</f>
        <v>44326</v>
      </c>
      <c r="G50" s="44" t="str">
        <f>searchValues!D56</f>
        <v>Personal Auto</v>
      </c>
      <c r="H50" s="46">
        <f ca="1">searchValues!E56</f>
        <v>44326</v>
      </c>
      <c r="I50" s="46">
        <f ca="1">policyInfo!S50</f>
        <v>44691</v>
      </c>
      <c r="J50" s="47" t="s">
        <v>128</v>
      </c>
      <c r="K50" s="47" t="s">
        <v>126</v>
      </c>
      <c r="L50" s="48" t="s">
        <v>221</v>
      </c>
      <c r="M50" s="49">
        <v>5000</v>
      </c>
      <c r="N50" s="50">
        <v>2000</v>
      </c>
      <c r="O50" s="50" t="s">
        <v>516</v>
      </c>
      <c r="P50" s="50" t="s">
        <v>517</v>
      </c>
      <c r="Q50" s="51" t="s">
        <v>515</v>
      </c>
      <c r="R50" s="51"/>
      <c r="S50" s="51" t="str">
        <f>vehicles!O50</f>
        <v>dcXUHxeXU Automation</v>
      </c>
      <c r="T50" s="52" t="s">
        <v>135</v>
      </c>
      <c r="U50" s="52" t="s">
        <v>135</v>
      </c>
      <c r="V50" s="52" t="s">
        <v>222</v>
      </c>
      <c r="W50" s="160" t="str">
        <f>paCoverages!I50</f>
        <v>250</v>
      </c>
      <c r="X50" s="51" t="s">
        <v>223</v>
      </c>
      <c r="Y50" s="51">
        <v>50</v>
      </c>
    </row>
    <row r="51" spans="1:25" x14ac:dyDescent="0.25">
      <c r="A51" s="4" t="s">
        <v>665</v>
      </c>
      <c r="B51" s="44" t="str">
        <f>searchValues!F57</f>
        <v>FEayQezbf Automation</v>
      </c>
      <c r="C51" s="45" t="str">
        <f>policyInfo!H51</f>
        <v>Anchorage</v>
      </c>
      <c r="D51" s="44" t="str">
        <f>policyInfo!I51</f>
        <v>Home</v>
      </c>
      <c r="E51" s="44" t="s">
        <v>383</v>
      </c>
      <c r="F51" s="46">
        <f ca="1">policyInfo!B51</f>
        <v>44326</v>
      </c>
      <c r="G51" s="44" t="str">
        <f>searchValues!D57</f>
        <v>Personal Auto</v>
      </c>
      <c r="H51" s="46">
        <f ca="1">searchValues!E57</f>
        <v>44326</v>
      </c>
      <c r="I51" s="46">
        <f ca="1">policyInfo!S51</f>
        <v>44691</v>
      </c>
      <c r="J51" s="47" t="s">
        <v>128</v>
      </c>
      <c r="K51" s="47" t="s">
        <v>126</v>
      </c>
      <c r="L51" s="48" t="s">
        <v>221</v>
      </c>
      <c r="M51" s="49">
        <v>5000</v>
      </c>
      <c r="N51" s="50">
        <v>2000</v>
      </c>
      <c r="O51" s="50" t="s">
        <v>516</v>
      </c>
      <c r="P51" s="50" t="s">
        <v>517</v>
      </c>
      <c r="Q51" s="51" t="s">
        <v>515</v>
      </c>
      <c r="R51" s="51"/>
      <c r="S51" s="51" t="str">
        <f>vehicles!O51</f>
        <v>FEayQezbf Automation</v>
      </c>
      <c r="T51" s="52" t="s">
        <v>135</v>
      </c>
      <c r="U51" s="52" t="s">
        <v>135</v>
      </c>
      <c r="V51" s="52" t="s">
        <v>222</v>
      </c>
      <c r="W51" s="160" t="str">
        <f>paCoverages!I51</f>
        <v>250</v>
      </c>
      <c r="X51" s="51" t="s">
        <v>223</v>
      </c>
      <c r="Y51" s="51">
        <v>50</v>
      </c>
    </row>
    <row r="52" spans="1:25" x14ac:dyDescent="0.25">
      <c r="A52" s="4" t="s">
        <v>666</v>
      </c>
      <c r="B52" s="44">
        <f>searchValues!F58</f>
        <v>0</v>
      </c>
      <c r="C52" s="45" t="str">
        <f>policyInfo!H52</f>
        <v>Anchorage</v>
      </c>
      <c r="D52" s="44" t="str">
        <f>policyInfo!I52</f>
        <v>Home</v>
      </c>
      <c r="E52" s="44" t="s">
        <v>383</v>
      </c>
      <c r="F52" s="46">
        <f ca="1">policyInfo!B52</f>
        <v>44326</v>
      </c>
      <c r="G52" s="44" t="str">
        <f>searchValues!D58</f>
        <v>Personal Auto</v>
      </c>
      <c r="H52" s="46">
        <f ca="1">searchValues!E58</f>
        <v>44326</v>
      </c>
      <c r="I52" s="46">
        <f ca="1">policyInfo!S52</f>
        <v>44691</v>
      </c>
      <c r="J52" s="47" t="s">
        <v>128</v>
      </c>
      <c r="K52" s="47" t="s">
        <v>126</v>
      </c>
      <c r="L52" s="48" t="s">
        <v>221</v>
      </c>
      <c r="M52" s="49">
        <v>5000</v>
      </c>
      <c r="N52" s="50">
        <v>2000</v>
      </c>
      <c r="O52" s="50" t="s">
        <v>516</v>
      </c>
      <c r="P52" s="50" t="s">
        <v>517</v>
      </c>
      <c r="Q52" s="51" t="s">
        <v>515</v>
      </c>
      <c r="R52" s="51"/>
      <c r="S52" s="51">
        <f>vehicles!O52</f>
        <v>0</v>
      </c>
      <c r="T52" s="52" t="s">
        <v>135</v>
      </c>
      <c r="U52" s="52" t="s">
        <v>135</v>
      </c>
      <c r="V52" s="52" t="s">
        <v>222</v>
      </c>
      <c r="W52" s="160" t="str">
        <f>paCoverages!I52</f>
        <v>250</v>
      </c>
      <c r="X52" s="51" t="s">
        <v>223</v>
      </c>
      <c r="Y52" s="51">
        <v>50</v>
      </c>
    </row>
    <row r="53" spans="1:25" x14ac:dyDescent="0.25">
      <c r="A53" s="4" t="s">
        <v>667</v>
      </c>
      <c r="B53" s="44" t="str">
        <f>searchValues!F59</f>
        <v>mzqZEiYzg Automation</v>
      </c>
      <c r="C53" s="45" t="str">
        <f>policyInfo!H53</f>
        <v>Anchorage</v>
      </c>
      <c r="D53" s="44" t="str">
        <f>policyInfo!I53</f>
        <v>Home</v>
      </c>
      <c r="E53" s="44" t="s">
        <v>383</v>
      </c>
      <c r="F53" s="46">
        <f ca="1">policyInfo!B53</f>
        <v>44326</v>
      </c>
      <c r="G53" s="44" t="str">
        <f>searchValues!D59</f>
        <v>Personal Auto</v>
      </c>
      <c r="H53" s="46">
        <f ca="1">searchValues!E59</f>
        <v>44326</v>
      </c>
      <c r="I53" s="46">
        <f ca="1">policyInfo!S53</f>
        <v>44691</v>
      </c>
      <c r="J53" s="47" t="s">
        <v>128</v>
      </c>
      <c r="K53" s="47" t="s">
        <v>126</v>
      </c>
      <c r="L53" s="48" t="s">
        <v>221</v>
      </c>
      <c r="M53" s="49">
        <v>5000</v>
      </c>
      <c r="N53" s="50">
        <v>2000</v>
      </c>
      <c r="O53" s="50" t="s">
        <v>516</v>
      </c>
      <c r="P53" s="50" t="s">
        <v>517</v>
      </c>
      <c r="Q53" s="51" t="s">
        <v>515</v>
      </c>
      <c r="R53" s="51"/>
      <c r="S53" s="51" t="str">
        <f>vehicles!O53</f>
        <v>mzqZEiYzg Automation</v>
      </c>
      <c r="T53" s="52" t="s">
        <v>135</v>
      </c>
      <c r="U53" s="52" t="s">
        <v>135</v>
      </c>
      <c r="V53" s="52" t="s">
        <v>222</v>
      </c>
      <c r="W53" s="160" t="str">
        <f>paCoverages!I53</f>
        <v>250</v>
      </c>
      <c r="X53" s="51" t="s">
        <v>223</v>
      </c>
      <c r="Y53" s="51">
        <v>50</v>
      </c>
    </row>
    <row r="54" spans="1:25" ht="30" x14ac:dyDescent="0.25">
      <c r="A54" s="4" t="s">
        <v>668</v>
      </c>
      <c r="B54" s="44" t="str">
        <f>searchValues!F60</f>
        <v>tVNkSdgGe Automation</v>
      </c>
      <c r="C54" s="45" t="str">
        <f>policyInfo!H54</f>
        <v>Anchorage</v>
      </c>
      <c r="D54" s="44" t="str">
        <f>policyInfo!I54</f>
        <v>Home</v>
      </c>
      <c r="E54" s="44" t="s">
        <v>383</v>
      </c>
      <c r="F54" s="46">
        <f ca="1">policyInfo!B54</f>
        <v>44326</v>
      </c>
      <c r="G54" s="44" t="str">
        <f>searchValues!D60</f>
        <v>Personal Auto</v>
      </c>
      <c r="H54" s="46">
        <f ca="1">searchValues!E60</f>
        <v>44326</v>
      </c>
      <c r="I54" s="46">
        <f ca="1">policyInfo!S54</f>
        <v>44691</v>
      </c>
      <c r="J54" s="47" t="s">
        <v>128</v>
      </c>
      <c r="K54" s="47" t="s">
        <v>126</v>
      </c>
      <c r="L54" s="48" t="s">
        <v>221</v>
      </c>
      <c r="M54" s="49">
        <v>5000</v>
      </c>
      <c r="N54" s="50">
        <v>2000</v>
      </c>
      <c r="O54" s="50" t="s">
        <v>516</v>
      </c>
      <c r="P54" s="50" t="s">
        <v>517</v>
      </c>
      <c r="Q54" s="51" t="s">
        <v>515</v>
      </c>
      <c r="R54" s="51"/>
      <c r="S54" s="51" t="str">
        <f>vehicles!O54</f>
        <v>tVNkSdgGe Automation</v>
      </c>
      <c r="T54" s="52" t="s">
        <v>135</v>
      </c>
      <c r="U54" s="52" t="s">
        <v>135</v>
      </c>
      <c r="V54" s="52" t="s">
        <v>222</v>
      </c>
      <c r="W54" s="160" t="str">
        <f>paCoverages!I54</f>
        <v>250</v>
      </c>
      <c r="X54" s="51" t="s">
        <v>223</v>
      </c>
      <c r="Y54" s="51">
        <v>50</v>
      </c>
    </row>
    <row r="55" spans="1:25" x14ac:dyDescent="0.25">
      <c r="A55" s="4" t="s">
        <v>669</v>
      </c>
      <c r="B55" s="44">
        <f>searchValues!F61</f>
        <v>0</v>
      </c>
      <c r="C55" s="45" t="str">
        <f>policyInfo!H55</f>
        <v>Anchorage</v>
      </c>
      <c r="D55" s="44" t="str">
        <f>policyInfo!I55</f>
        <v>Home</v>
      </c>
      <c r="E55" s="44" t="s">
        <v>383</v>
      </c>
      <c r="F55" s="46">
        <f ca="1">policyInfo!B55</f>
        <v>44326</v>
      </c>
      <c r="G55" s="44" t="str">
        <f>searchValues!D61</f>
        <v>Personal Auto</v>
      </c>
      <c r="H55" s="46">
        <f ca="1">searchValues!E61</f>
        <v>44326</v>
      </c>
      <c r="I55" s="46">
        <f ca="1">policyInfo!S55</f>
        <v>44691</v>
      </c>
      <c r="J55" s="47" t="s">
        <v>128</v>
      </c>
      <c r="K55" s="47" t="s">
        <v>126</v>
      </c>
      <c r="L55" s="48" t="s">
        <v>221</v>
      </c>
      <c r="M55" s="49">
        <v>5000</v>
      </c>
      <c r="N55" s="50">
        <v>2000</v>
      </c>
      <c r="O55" s="50" t="s">
        <v>516</v>
      </c>
      <c r="P55" s="50" t="s">
        <v>517</v>
      </c>
      <c r="Q55" s="51" t="s">
        <v>515</v>
      </c>
      <c r="R55" s="51"/>
      <c r="S55" s="51">
        <f>vehicles!O55</f>
        <v>0</v>
      </c>
      <c r="T55" s="52" t="s">
        <v>135</v>
      </c>
      <c r="U55" s="52" t="s">
        <v>135</v>
      </c>
      <c r="V55" s="52" t="s">
        <v>222</v>
      </c>
      <c r="W55" s="160" t="str">
        <f>paCoverages!I55</f>
        <v>250</v>
      </c>
      <c r="X55" s="51" t="s">
        <v>223</v>
      </c>
      <c r="Y55" s="51">
        <v>50</v>
      </c>
    </row>
    <row r="56" spans="1:25" x14ac:dyDescent="0.25">
      <c r="A56" s="4" t="s">
        <v>670</v>
      </c>
      <c r="B56" s="44">
        <f>searchValues!F62</f>
        <v>0</v>
      </c>
      <c r="C56" s="45" t="str">
        <f>policyInfo!H56</f>
        <v>Anchorage</v>
      </c>
      <c r="D56" s="44" t="str">
        <f>policyInfo!I56</f>
        <v>Home</v>
      </c>
      <c r="E56" s="44" t="s">
        <v>383</v>
      </c>
      <c r="F56" s="46">
        <f ca="1">policyInfo!B56</f>
        <v>44326</v>
      </c>
      <c r="G56" s="44" t="str">
        <f>searchValues!D62</f>
        <v>Personal Auto</v>
      </c>
      <c r="H56" s="46">
        <f ca="1">searchValues!E62</f>
        <v>44326</v>
      </c>
      <c r="I56" s="46">
        <f ca="1">policyInfo!S56</f>
        <v>44691</v>
      </c>
      <c r="J56" s="47" t="s">
        <v>128</v>
      </c>
      <c r="K56" s="47" t="s">
        <v>126</v>
      </c>
      <c r="L56" s="48" t="s">
        <v>221</v>
      </c>
      <c r="M56" s="49">
        <v>5000</v>
      </c>
      <c r="N56" s="50">
        <v>2000</v>
      </c>
      <c r="O56" s="50" t="s">
        <v>516</v>
      </c>
      <c r="P56" s="50" t="s">
        <v>517</v>
      </c>
      <c r="Q56" s="51" t="s">
        <v>515</v>
      </c>
      <c r="R56" s="51"/>
      <c r="S56" s="51">
        <f>vehicles!O56</f>
        <v>0</v>
      </c>
      <c r="T56" s="52" t="s">
        <v>135</v>
      </c>
      <c r="U56" s="52" t="s">
        <v>135</v>
      </c>
      <c r="V56" s="52" t="s">
        <v>222</v>
      </c>
      <c r="W56" s="160" t="str">
        <f>paCoverages!I56</f>
        <v>250</v>
      </c>
      <c r="X56" s="51" t="s">
        <v>223</v>
      </c>
      <c r="Y56" s="51">
        <v>50</v>
      </c>
    </row>
    <row r="57" spans="1:25" x14ac:dyDescent="0.25">
      <c r="A57" s="4" t="s">
        <v>671</v>
      </c>
      <c r="B57" s="44">
        <f>searchValues!F63</f>
        <v>0</v>
      </c>
      <c r="C57" s="45" t="str">
        <f>policyInfo!H57</f>
        <v>Anchorage</v>
      </c>
      <c r="D57" s="44" t="str">
        <f>policyInfo!I57</f>
        <v>Home</v>
      </c>
      <c r="E57" s="44" t="s">
        <v>383</v>
      </c>
      <c r="F57" s="46">
        <f ca="1">policyInfo!B57</f>
        <v>44326</v>
      </c>
      <c r="G57" s="44" t="str">
        <f>searchValues!D63</f>
        <v>Personal Auto</v>
      </c>
      <c r="H57" s="46">
        <f ca="1">searchValues!E63</f>
        <v>44326</v>
      </c>
      <c r="I57" s="46">
        <f ca="1">policyInfo!S57</f>
        <v>44691</v>
      </c>
      <c r="J57" s="47" t="s">
        <v>128</v>
      </c>
      <c r="K57" s="47" t="s">
        <v>126</v>
      </c>
      <c r="L57" s="48" t="s">
        <v>221</v>
      </c>
      <c r="M57" s="49">
        <v>5000</v>
      </c>
      <c r="N57" s="50">
        <v>2000</v>
      </c>
      <c r="O57" s="50" t="s">
        <v>516</v>
      </c>
      <c r="P57" s="50" t="s">
        <v>517</v>
      </c>
      <c r="Q57" s="51" t="s">
        <v>515</v>
      </c>
      <c r="R57" s="51"/>
      <c r="S57" s="51">
        <f>vehicles!O57</f>
        <v>0</v>
      </c>
      <c r="T57" s="52" t="s">
        <v>135</v>
      </c>
      <c r="U57" s="52" t="s">
        <v>135</v>
      </c>
      <c r="V57" s="52" t="s">
        <v>222</v>
      </c>
      <c r="W57" s="160" t="str">
        <f>paCoverages!I57</f>
        <v>250</v>
      </c>
      <c r="X57" s="51" t="s">
        <v>223</v>
      </c>
      <c r="Y57" s="51">
        <v>50</v>
      </c>
    </row>
    <row r="58" spans="1:25" x14ac:dyDescent="0.25">
      <c r="A58" s="4" t="s">
        <v>672</v>
      </c>
      <c r="B58" s="44" t="str">
        <f>searchValues!F64</f>
        <v>INCUEWpiz Automation</v>
      </c>
      <c r="C58" s="45" t="str">
        <f>policyInfo!H58</f>
        <v>Anchorage</v>
      </c>
      <c r="D58" s="44" t="str">
        <f>policyInfo!I58</f>
        <v>Home</v>
      </c>
      <c r="E58" s="44" t="s">
        <v>383</v>
      </c>
      <c r="F58" s="46">
        <f ca="1">policyInfo!B58</f>
        <v>44326</v>
      </c>
      <c r="G58" s="44" t="str">
        <f>searchValues!D64</f>
        <v>Personal Auto</v>
      </c>
      <c r="H58" s="46">
        <f ca="1">searchValues!E64</f>
        <v>44326</v>
      </c>
      <c r="I58" s="46">
        <f ca="1">policyInfo!S58</f>
        <v>44691</v>
      </c>
      <c r="J58" s="47" t="s">
        <v>128</v>
      </c>
      <c r="K58" s="47" t="s">
        <v>126</v>
      </c>
      <c r="L58" s="48" t="s">
        <v>221</v>
      </c>
      <c r="M58" s="49">
        <v>5000</v>
      </c>
      <c r="N58" s="50">
        <v>2000</v>
      </c>
      <c r="O58" s="50" t="s">
        <v>516</v>
      </c>
      <c r="P58" s="50" t="s">
        <v>517</v>
      </c>
      <c r="Q58" s="51" t="s">
        <v>515</v>
      </c>
      <c r="R58" s="51"/>
      <c r="S58" s="51" t="str">
        <f>vehicles!O58</f>
        <v>INCUEWpiz Automation</v>
      </c>
      <c r="T58" s="52" t="s">
        <v>135</v>
      </c>
      <c r="U58" s="52" t="s">
        <v>135</v>
      </c>
      <c r="V58" s="52" t="s">
        <v>222</v>
      </c>
      <c r="W58" s="160" t="str">
        <f>paCoverages!I58</f>
        <v>250</v>
      </c>
      <c r="X58" s="51" t="s">
        <v>223</v>
      </c>
      <c r="Y58" s="51">
        <v>50</v>
      </c>
    </row>
    <row r="59" spans="1:25" ht="30" x14ac:dyDescent="0.25">
      <c r="A59" s="4" t="s">
        <v>673</v>
      </c>
      <c r="B59" s="44" t="str">
        <f>searchValues!F65</f>
        <v>DqkpAHydO Automation</v>
      </c>
      <c r="C59" s="45" t="str">
        <f>policyInfo!H59</f>
        <v>Anchorage</v>
      </c>
      <c r="D59" s="44" t="str">
        <f>policyInfo!I59</f>
        <v>Home</v>
      </c>
      <c r="E59" s="44" t="s">
        <v>383</v>
      </c>
      <c r="F59" s="46">
        <f ca="1">policyInfo!B59</f>
        <v>44326</v>
      </c>
      <c r="G59" s="44" t="str">
        <f>searchValues!D65</f>
        <v>Personal Auto</v>
      </c>
      <c r="H59" s="46">
        <f ca="1">searchValues!E65</f>
        <v>44326</v>
      </c>
      <c r="I59" s="46">
        <f ca="1">policyInfo!S59</f>
        <v>44691</v>
      </c>
      <c r="J59" s="47" t="s">
        <v>128</v>
      </c>
      <c r="K59" s="47" t="s">
        <v>126</v>
      </c>
      <c r="L59" s="48" t="s">
        <v>221</v>
      </c>
      <c r="M59" s="49">
        <v>5000</v>
      </c>
      <c r="N59" s="50">
        <v>2000</v>
      </c>
      <c r="O59" s="50" t="s">
        <v>516</v>
      </c>
      <c r="P59" s="50" t="s">
        <v>517</v>
      </c>
      <c r="Q59" s="51" t="s">
        <v>515</v>
      </c>
      <c r="R59" s="51"/>
      <c r="S59" s="51" t="str">
        <f>vehicles!O59</f>
        <v>DqkpAHydO Automation</v>
      </c>
      <c r="T59" s="52" t="s">
        <v>135</v>
      </c>
      <c r="U59" s="52" t="s">
        <v>135</v>
      </c>
      <c r="V59" s="52" t="s">
        <v>222</v>
      </c>
      <c r="W59" s="160" t="str">
        <f>paCoverages!I59</f>
        <v>250</v>
      </c>
      <c r="X59" s="51" t="s">
        <v>223</v>
      </c>
      <c r="Y59" s="51">
        <v>50</v>
      </c>
    </row>
    <row r="60" spans="1:25" ht="30" x14ac:dyDescent="0.25">
      <c r="A60" s="4" t="s">
        <v>674</v>
      </c>
      <c r="B60" s="44" t="str">
        <f>searchValues!F66</f>
        <v>DqkpAHydO Automation</v>
      </c>
      <c r="C60" s="45" t="str">
        <f>policyInfo!H60</f>
        <v>Anchorage</v>
      </c>
      <c r="D60" s="44" t="str">
        <f>policyInfo!I60</f>
        <v>Home</v>
      </c>
      <c r="E60" s="44" t="s">
        <v>383</v>
      </c>
      <c r="F60" s="46">
        <f ca="1">policyInfo!B60</f>
        <v>44326</v>
      </c>
      <c r="G60" s="44" t="str">
        <f>searchValues!D66</f>
        <v>Personal Auto</v>
      </c>
      <c r="H60" s="46">
        <f ca="1">searchValues!E66</f>
        <v>44326</v>
      </c>
      <c r="I60" s="46">
        <f ca="1">policyInfo!S60</f>
        <v>44691</v>
      </c>
      <c r="J60" s="47" t="s">
        <v>128</v>
      </c>
      <c r="K60" s="47" t="s">
        <v>126</v>
      </c>
      <c r="L60" s="48" t="s">
        <v>221</v>
      </c>
      <c r="M60" s="49">
        <v>5000</v>
      </c>
      <c r="N60" s="50">
        <v>2000</v>
      </c>
      <c r="O60" s="50" t="s">
        <v>516</v>
      </c>
      <c r="P60" s="50" t="s">
        <v>517</v>
      </c>
      <c r="Q60" s="51" t="s">
        <v>515</v>
      </c>
      <c r="R60" s="51"/>
      <c r="S60" s="51" t="str">
        <f>vehicles!O60</f>
        <v>DqkpAHydO Automation</v>
      </c>
      <c r="T60" s="52" t="s">
        <v>135</v>
      </c>
      <c r="U60" s="52" t="s">
        <v>135</v>
      </c>
      <c r="V60" s="52" t="s">
        <v>222</v>
      </c>
      <c r="W60" s="160" t="str">
        <f>paCoverages!I60</f>
        <v>250</v>
      </c>
      <c r="X60" s="51" t="s">
        <v>223</v>
      </c>
      <c r="Y60" s="51">
        <v>50</v>
      </c>
    </row>
    <row r="61" spans="1:25" ht="30" x14ac:dyDescent="0.25">
      <c r="A61" s="4" t="s">
        <v>675</v>
      </c>
      <c r="B61" s="44" t="str">
        <f>searchValues!F67</f>
        <v>WkdfFYDED Automation</v>
      </c>
      <c r="C61" s="45" t="str">
        <f>policyInfo!H61</f>
        <v>Anchorage</v>
      </c>
      <c r="D61" s="44" t="str">
        <f>policyInfo!I61</f>
        <v>Home</v>
      </c>
      <c r="E61" s="44" t="s">
        <v>383</v>
      </c>
      <c r="F61" s="46">
        <f ca="1">policyInfo!B61</f>
        <v>44326</v>
      </c>
      <c r="G61" s="44" t="str">
        <f>searchValues!D67</f>
        <v>Personal Auto</v>
      </c>
      <c r="H61" s="46">
        <f ca="1">searchValues!E67</f>
        <v>44326</v>
      </c>
      <c r="I61" s="46">
        <f ca="1">policyInfo!S61</f>
        <v>44691</v>
      </c>
      <c r="J61" s="47" t="s">
        <v>128</v>
      </c>
      <c r="K61" s="47" t="s">
        <v>126</v>
      </c>
      <c r="L61" s="48" t="s">
        <v>221</v>
      </c>
      <c r="M61" s="49">
        <v>5000</v>
      </c>
      <c r="N61" s="50">
        <v>2000</v>
      </c>
      <c r="O61" s="50" t="s">
        <v>516</v>
      </c>
      <c r="P61" s="50" t="s">
        <v>517</v>
      </c>
      <c r="Q61" s="51" t="s">
        <v>515</v>
      </c>
      <c r="R61" s="51"/>
      <c r="S61" s="51" t="str">
        <f>vehicles!O61</f>
        <v>WkdfFYDED Automation</v>
      </c>
      <c r="T61" s="52" t="s">
        <v>135</v>
      </c>
      <c r="U61" s="52" t="s">
        <v>135</v>
      </c>
      <c r="V61" s="52" t="s">
        <v>222</v>
      </c>
      <c r="W61" s="160" t="str">
        <f>paCoverages!I61</f>
        <v>250</v>
      </c>
      <c r="X61" s="51" t="s">
        <v>223</v>
      </c>
      <c r="Y61" s="51">
        <v>50</v>
      </c>
    </row>
    <row r="62" spans="1:25" ht="30" x14ac:dyDescent="0.25">
      <c r="A62" s="4" t="s">
        <v>676</v>
      </c>
      <c r="B62" s="44" t="str">
        <f>searchValues!F68</f>
        <v>WkdfFYDED Automation</v>
      </c>
      <c r="C62" s="45" t="str">
        <f>policyInfo!H62</f>
        <v>Anchorage</v>
      </c>
      <c r="D62" s="44" t="str">
        <f>policyInfo!I62</f>
        <v>Home</v>
      </c>
      <c r="E62" s="44" t="s">
        <v>383</v>
      </c>
      <c r="F62" s="46">
        <f ca="1">policyInfo!B62</f>
        <v>44326</v>
      </c>
      <c r="G62" s="44" t="str">
        <f>searchValues!D68</f>
        <v>Personal Auto</v>
      </c>
      <c r="H62" s="46">
        <f ca="1">searchValues!E68</f>
        <v>44326</v>
      </c>
      <c r="I62" s="46">
        <f ca="1">policyInfo!S62</f>
        <v>44691</v>
      </c>
      <c r="J62" s="47" t="s">
        <v>128</v>
      </c>
      <c r="K62" s="47" t="s">
        <v>126</v>
      </c>
      <c r="L62" s="48" t="s">
        <v>221</v>
      </c>
      <c r="M62" s="49">
        <v>5000</v>
      </c>
      <c r="N62" s="50">
        <v>2000</v>
      </c>
      <c r="O62" s="50" t="s">
        <v>516</v>
      </c>
      <c r="P62" s="50" t="s">
        <v>517</v>
      </c>
      <c r="Q62" s="51" t="s">
        <v>515</v>
      </c>
      <c r="R62" s="51"/>
      <c r="S62" s="51" t="str">
        <f>vehicles!O62</f>
        <v>WkdfFYDED Automation</v>
      </c>
      <c r="T62" s="52" t="s">
        <v>135</v>
      </c>
      <c r="U62" s="52" t="s">
        <v>135</v>
      </c>
      <c r="V62" s="52" t="s">
        <v>222</v>
      </c>
      <c r="W62" s="160" t="str">
        <f>paCoverages!I62</f>
        <v>250</v>
      </c>
      <c r="X62" s="51" t="s">
        <v>223</v>
      </c>
      <c r="Y62" s="51">
        <v>50</v>
      </c>
    </row>
    <row r="63" spans="1:25" ht="30" x14ac:dyDescent="0.25">
      <c r="A63" s="4" t="s">
        <v>677</v>
      </c>
      <c r="B63" s="44" t="str">
        <f>searchValues!F69</f>
        <v>WkdfFYDED Automation</v>
      </c>
      <c r="C63" s="45" t="str">
        <f>policyInfo!H63</f>
        <v>Anchorage</v>
      </c>
      <c r="D63" s="44" t="str">
        <f>policyInfo!I63</f>
        <v>Home</v>
      </c>
      <c r="E63" s="44" t="s">
        <v>383</v>
      </c>
      <c r="F63" s="46">
        <f ca="1">policyInfo!B63</f>
        <v>44326</v>
      </c>
      <c r="G63" s="44" t="str">
        <f>searchValues!D69</f>
        <v>Personal Auto</v>
      </c>
      <c r="H63" s="46">
        <f ca="1">searchValues!E69</f>
        <v>44326</v>
      </c>
      <c r="I63" s="46">
        <f ca="1">policyInfo!S63</f>
        <v>44691</v>
      </c>
      <c r="J63" s="47" t="s">
        <v>128</v>
      </c>
      <c r="K63" s="47" t="s">
        <v>126</v>
      </c>
      <c r="L63" s="48" t="s">
        <v>221</v>
      </c>
      <c r="M63" s="49">
        <v>5000</v>
      </c>
      <c r="N63" s="50">
        <v>2000</v>
      </c>
      <c r="O63" s="50" t="s">
        <v>516</v>
      </c>
      <c r="P63" s="50" t="s">
        <v>517</v>
      </c>
      <c r="Q63" s="51" t="s">
        <v>515</v>
      </c>
      <c r="R63" s="51"/>
      <c r="S63" s="51" t="str">
        <f>vehicles!O63</f>
        <v>WkdfFYDED Automation</v>
      </c>
      <c r="T63" s="52" t="s">
        <v>135</v>
      </c>
      <c r="U63" s="52" t="s">
        <v>135</v>
      </c>
      <c r="V63" s="52" t="s">
        <v>222</v>
      </c>
      <c r="W63" s="160" t="str">
        <f>paCoverages!I63</f>
        <v>250</v>
      </c>
      <c r="X63" s="51" t="s">
        <v>223</v>
      </c>
      <c r="Y63" s="51">
        <v>50</v>
      </c>
    </row>
    <row r="64" spans="1:25" x14ac:dyDescent="0.25">
      <c r="A64" s="4" t="s">
        <v>678</v>
      </c>
      <c r="B64" s="44">
        <f>searchValues!F70</f>
        <v>0</v>
      </c>
      <c r="C64" s="45" t="str">
        <f>policyInfo!H64</f>
        <v>Anchorage</v>
      </c>
      <c r="D64" s="44" t="str">
        <f>policyInfo!I64</f>
        <v>Home</v>
      </c>
      <c r="E64" s="44" t="s">
        <v>383</v>
      </c>
      <c r="F64" s="46">
        <f>policyInfo!B64</f>
        <v>0</v>
      </c>
      <c r="G64" s="44">
        <f>searchValues!D70</f>
        <v>0</v>
      </c>
      <c r="H64" s="46">
        <f>searchValues!E70</f>
        <v>0</v>
      </c>
      <c r="I64" s="46">
        <f>policyInfo!S64</f>
        <v>365</v>
      </c>
      <c r="J64" s="47" t="s">
        <v>128</v>
      </c>
      <c r="K64" s="47" t="s">
        <v>126</v>
      </c>
      <c r="L64" s="48" t="s">
        <v>221</v>
      </c>
      <c r="M64" s="49">
        <v>5000</v>
      </c>
      <c r="N64" s="50">
        <v>2000</v>
      </c>
      <c r="O64" s="50" t="s">
        <v>516</v>
      </c>
      <c r="P64" s="50" t="s">
        <v>517</v>
      </c>
      <c r="Q64" s="51" t="s">
        <v>515</v>
      </c>
      <c r="R64" s="51"/>
      <c r="S64" s="51">
        <f>vehicles!O64</f>
        <v>0</v>
      </c>
      <c r="T64" s="52" t="s">
        <v>135</v>
      </c>
      <c r="U64" s="52" t="s">
        <v>135</v>
      </c>
      <c r="V64" s="52" t="s">
        <v>222</v>
      </c>
      <c r="W64" s="160" t="str">
        <f>paCoverages!I64</f>
        <v>250</v>
      </c>
      <c r="X64" s="51" t="s">
        <v>223</v>
      </c>
      <c r="Y64" s="51">
        <v>50</v>
      </c>
    </row>
    <row r="65" spans="1:25" x14ac:dyDescent="0.25">
      <c r="A65" s="4" t="s">
        <v>679</v>
      </c>
      <c r="B65" s="44">
        <f>searchValues!F71</f>
        <v>0</v>
      </c>
      <c r="C65" s="45" t="str">
        <f>policyInfo!H65</f>
        <v>Anchorage</v>
      </c>
      <c r="D65" s="44" t="str">
        <f>policyInfo!I65</f>
        <v>Home</v>
      </c>
      <c r="E65" s="44" t="s">
        <v>383</v>
      </c>
      <c r="F65" s="46">
        <f>policyInfo!B65</f>
        <v>0</v>
      </c>
      <c r="G65" s="44">
        <f>searchValues!D71</f>
        <v>0</v>
      </c>
      <c r="H65" s="46">
        <f>searchValues!E71</f>
        <v>0</v>
      </c>
      <c r="I65" s="46">
        <f>policyInfo!S65</f>
        <v>365</v>
      </c>
      <c r="J65" s="47" t="s">
        <v>128</v>
      </c>
      <c r="K65" s="47" t="s">
        <v>126</v>
      </c>
      <c r="L65" s="48" t="s">
        <v>221</v>
      </c>
      <c r="M65" s="49">
        <v>5000</v>
      </c>
      <c r="N65" s="50">
        <v>2000</v>
      </c>
      <c r="O65" s="50" t="s">
        <v>516</v>
      </c>
      <c r="P65" s="50" t="s">
        <v>517</v>
      </c>
      <c r="Q65" s="51" t="s">
        <v>515</v>
      </c>
      <c r="R65" s="51"/>
      <c r="S65" s="51">
        <f>vehicles!O65</f>
        <v>0</v>
      </c>
      <c r="T65" s="52" t="s">
        <v>135</v>
      </c>
      <c r="U65" s="52" t="s">
        <v>135</v>
      </c>
      <c r="V65" s="52" t="s">
        <v>222</v>
      </c>
      <c r="W65" s="160" t="str">
        <f>paCoverages!I65</f>
        <v>250</v>
      </c>
      <c r="X65" s="51" t="s">
        <v>223</v>
      </c>
      <c r="Y65" s="51">
        <v>50</v>
      </c>
    </row>
    <row r="66" spans="1:25" x14ac:dyDescent="0.25">
      <c r="A66" s="4" t="s">
        <v>680</v>
      </c>
      <c r="B66" s="44">
        <f>searchValues!F72</f>
        <v>0</v>
      </c>
      <c r="C66" s="45" t="str">
        <f>policyInfo!H66</f>
        <v>Anchorage</v>
      </c>
      <c r="D66" s="44" t="str">
        <f>policyInfo!I66</f>
        <v>Home</v>
      </c>
      <c r="E66" s="44" t="s">
        <v>383</v>
      </c>
      <c r="F66" s="46">
        <f>policyInfo!B66</f>
        <v>0</v>
      </c>
      <c r="G66" s="44">
        <f>searchValues!D72</f>
        <v>0</v>
      </c>
      <c r="H66" s="46">
        <f>searchValues!E72</f>
        <v>0</v>
      </c>
      <c r="I66" s="46">
        <f>policyInfo!S66</f>
        <v>365</v>
      </c>
      <c r="J66" s="47" t="s">
        <v>128</v>
      </c>
      <c r="K66" s="47" t="s">
        <v>126</v>
      </c>
      <c r="L66" s="48" t="s">
        <v>221</v>
      </c>
      <c r="M66" s="49">
        <v>5000</v>
      </c>
      <c r="N66" s="50">
        <v>2000</v>
      </c>
      <c r="O66" s="50" t="s">
        <v>516</v>
      </c>
      <c r="P66" s="50" t="s">
        <v>517</v>
      </c>
      <c r="Q66" s="51" t="s">
        <v>515</v>
      </c>
      <c r="R66" s="51"/>
      <c r="S66" s="51">
        <f>vehicles!O66</f>
        <v>0</v>
      </c>
      <c r="T66" s="52" t="s">
        <v>135</v>
      </c>
      <c r="U66" s="52" t="s">
        <v>135</v>
      </c>
      <c r="V66" s="52" t="s">
        <v>222</v>
      </c>
      <c r="W66" s="160" t="str">
        <f>paCoverages!I66</f>
        <v>250</v>
      </c>
      <c r="X66" s="51" t="s">
        <v>223</v>
      </c>
      <c r="Y66" s="51">
        <v>50</v>
      </c>
    </row>
    <row r="67" spans="1:25" x14ac:dyDescent="0.25">
      <c r="A67" s="4" t="s">
        <v>681</v>
      </c>
      <c r="B67" s="44">
        <f>searchValues!F73</f>
        <v>0</v>
      </c>
      <c r="C67" s="45" t="str">
        <f>policyInfo!H67</f>
        <v>Anchorage</v>
      </c>
      <c r="D67" s="44" t="str">
        <f>policyInfo!I67</f>
        <v>Home</v>
      </c>
      <c r="E67" s="44" t="s">
        <v>383</v>
      </c>
      <c r="F67" s="46">
        <f>policyInfo!B67</f>
        <v>0</v>
      </c>
      <c r="G67" s="44">
        <f>searchValues!D73</f>
        <v>0</v>
      </c>
      <c r="H67" s="46">
        <f>searchValues!E73</f>
        <v>0</v>
      </c>
      <c r="I67" s="46">
        <f>policyInfo!S67</f>
        <v>365</v>
      </c>
      <c r="J67" s="47" t="s">
        <v>128</v>
      </c>
      <c r="K67" s="47" t="s">
        <v>126</v>
      </c>
      <c r="L67" s="48" t="s">
        <v>221</v>
      </c>
      <c r="M67" s="49">
        <v>5000</v>
      </c>
      <c r="N67" s="50">
        <v>2000</v>
      </c>
      <c r="O67" s="50" t="s">
        <v>516</v>
      </c>
      <c r="P67" s="50" t="s">
        <v>517</v>
      </c>
      <c r="Q67" s="51" t="s">
        <v>515</v>
      </c>
      <c r="R67" s="51"/>
      <c r="S67" s="51">
        <f>vehicles!O67</f>
        <v>0</v>
      </c>
      <c r="T67" s="52" t="s">
        <v>135</v>
      </c>
      <c r="U67" s="52" t="s">
        <v>135</v>
      </c>
      <c r="V67" s="52" t="s">
        <v>222</v>
      </c>
      <c r="W67" s="160" t="str">
        <f>paCoverages!I67</f>
        <v>250</v>
      </c>
      <c r="X67" s="51" t="s">
        <v>223</v>
      </c>
      <c r="Y67" s="51">
        <v>50</v>
      </c>
    </row>
    <row r="68" spans="1:25" x14ac:dyDescent="0.25">
      <c r="A68" s="4" t="s">
        <v>682</v>
      </c>
      <c r="B68" s="44">
        <f>searchValues!F74</f>
        <v>0</v>
      </c>
      <c r="C68" s="45" t="str">
        <f>policyInfo!H68</f>
        <v>Anchorage</v>
      </c>
      <c r="D68" s="44" t="str">
        <f>policyInfo!I68</f>
        <v>Home</v>
      </c>
      <c r="E68" s="44" t="s">
        <v>383</v>
      </c>
      <c r="F68" s="46">
        <f>policyInfo!B68</f>
        <v>0</v>
      </c>
      <c r="G68" s="44">
        <f>searchValues!D74</f>
        <v>0</v>
      </c>
      <c r="H68" s="46">
        <f>searchValues!E74</f>
        <v>0</v>
      </c>
      <c r="I68" s="46">
        <f>policyInfo!S68</f>
        <v>365</v>
      </c>
      <c r="J68" s="47" t="s">
        <v>128</v>
      </c>
      <c r="K68" s="47" t="s">
        <v>126</v>
      </c>
      <c r="L68" s="48" t="s">
        <v>221</v>
      </c>
      <c r="M68" s="49">
        <v>5000</v>
      </c>
      <c r="N68" s="50">
        <v>2000</v>
      </c>
      <c r="O68" s="50" t="s">
        <v>516</v>
      </c>
      <c r="P68" s="50" t="s">
        <v>517</v>
      </c>
      <c r="Q68" s="51" t="s">
        <v>515</v>
      </c>
      <c r="R68" s="51"/>
      <c r="S68" s="51">
        <f>vehicles!O68</f>
        <v>0</v>
      </c>
      <c r="T68" s="52" t="s">
        <v>135</v>
      </c>
      <c r="U68" s="52" t="s">
        <v>135</v>
      </c>
      <c r="V68" s="52" t="s">
        <v>222</v>
      </c>
      <c r="W68" s="160" t="str">
        <f>paCoverages!I68</f>
        <v>250</v>
      </c>
      <c r="X68" s="51" t="s">
        <v>223</v>
      </c>
      <c r="Y68" s="51">
        <v>50</v>
      </c>
    </row>
    <row r="69" spans="1:25" x14ac:dyDescent="0.25">
      <c r="A69" s="4" t="s">
        <v>683</v>
      </c>
      <c r="B69" s="44" t="str">
        <f>searchValues!F75</f>
        <v>neephjeDz Automation</v>
      </c>
      <c r="C69" s="45" t="str">
        <f>policyInfo!H69</f>
        <v>Anchorage</v>
      </c>
      <c r="D69" s="44" t="str">
        <f>policyInfo!I69</f>
        <v>Home</v>
      </c>
      <c r="E69" s="44" t="s">
        <v>383</v>
      </c>
      <c r="F69" s="46">
        <f ca="1">policyInfo!B69</f>
        <v>44326</v>
      </c>
      <c r="G69" s="44" t="str">
        <f>searchValues!D75</f>
        <v>Personal Auto</v>
      </c>
      <c r="H69" s="46">
        <f ca="1">searchValues!E75</f>
        <v>44326</v>
      </c>
      <c r="I69" s="46">
        <f ca="1">policyInfo!S69</f>
        <v>44691</v>
      </c>
      <c r="J69" s="47" t="s">
        <v>128</v>
      </c>
      <c r="K69" s="47" t="s">
        <v>126</v>
      </c>
      <c r="L69" s="48" t="s">
        <v>221</v>
      </c>
      <c r="M69" s="49">
        <v>5000</v>
      </c>
      <c r="N69" s="50">
        <v>2000</v>
      </c>
      <c r="O69" s="50" t="s">
        <v>516</v>
      </c>
      <c r="P69" s="50" t="s">
        <v>517</v>
      </c>
      <c r="Q69" s="51" t="s">
        <v>515</v>
      </c>
      <c r="R69" s="51"/>
      <c r="S69" s="51" t="str">
        <f>vehicles!O69</f>
        <v>neephjeDz Automation</v>
      </c>
      <c r="T69" s="52" t="s">
        <v>135</v>
      </c>
      <c r="U69" s="52" t="s">
        <v>135</v>
      </c>
      <c r="V69" s="52" t="s">
        <v>222</v>
      </c>
      <c r="W69" s="160" t="str">
        <f>paCoverages!I69</f>
        <v>250</v>
      </c>
      <c r="X69" s="51" t="s">
        <v>223</v>
      </c>
      <c r="Y69" s="51">
        <v>50</v>
      </c>
    </row>
    <row r="70" spans="1:25" x14ac:dyDescent="0.25">
      <c r="A70" s="4" t="s">
        <v>684</v>
      </c>
      <c r="B70" s="44" t="str">
        <f>searchValues!F76</f>
        <v>qrpXgIHtz Automation</v>
      </c>
      <c r="C70" s="45" t="str">
        <f>policyInfo!H70</f>
        <v>Anchorage</v>
      </c>
      <c r="D70" s="44" t="str">
        <f>policyInfo!I70</f>
        <v>Home</v>
      </c>
      <c r="E70" s="44" t="s">
        <v>383</v>
      </c>
      <c r="F70" s="46">
        <f ca="1">policyInfo!B70</f>
        <v>44326</v>
      </c>
      <c r="G70" s="44" t="str">
        <f>searchValues!D76</f>
        <v>Personal Auto</v>
      </c>
      <c r="H70" s="46">
        <f ca="1">searchValues!E76</f>
        <v>44326</v>
      </c>
      <c r="I70" s="46">
        <f ca="1">policyInfo!S70</f>
        <v>44691</v>
      </c>
      <c r="J70" s="47" t="s">
        <v>128</v>
      </c>
      <c r="K70" s="47" t="s">
        <v>126</v>
      </c>
      <c r="L70" s="48" t="s">
        <v>221</v>
      </c>
      <c r="M70" s="49">
        <v>5000</v>
      </c>
      <c r="N70" s="50">
        <v>2000</v>
      </c>
      <c r="O70" s="50" t="s">
        <v>516</v>
      </c>
      <c r="P70" s="50" t="s">
        <v>517</v>
      </c>
      <c r="Q70" s="51" t="s">
        <v>515</v>
      </c>
      <c r="R70" s="51"/>
      <c r="S70" s="51" t="str">
        <f>vehicles!O70</f>
        <v>qrpXgIHtz Automation</v>
      </c>
      <c r="T70" s="52" t="s">
        <v>135</v>
      </c>
      <c r="U70" s="52" t="s">
        <v>135</v>
      </c>
      <c r="V70" s="52" t="s">
        <v>222</v>
      </c>
      <c r="W70" s="160" t="str">
        <f>paCoverages!I70</f>
        <v>250</v>
      </c>
      <c r="X70" s="51" t="s">
        <v>223</v>
      </c>
      <c r="Y70" s="51">
        <v>50</v>
      </c>
    </row>
    <row r="71" spans="1:25" x14ac:dyDescent="0.25">
      <c r="A71" s="4" t="s">
        <v>685</v>
      </c>
      <c r="B71" s="44" t="str">
        <f>searchValues!F77</f>
        <v>qrpXgIHtz Automation</v>
      </c>
      <c r="C71" s="45" t="str">
        <f>policyInfo!H71</f>
        <v>Anchorage</v>
      </c>
      <c r="D71" s="44" t="str">
        <f>policyInfo!I71</f>
        <v>Home</v>
      </c>
      <c r="E71" s="44" t="s">
        <v>383</v>
      </c>
      <c r="F71" s="46">
        <f ca="1">policyInfo!B71</f>
        <v>44326</v>
      </c>
      <c r="G71" s="44" t="str">
        <f>searchValues!D77</f>
        <v>Personal Auto</v>
      </c>
      <c r="H71" s="46">
        <f ca="1">searchValues!E77</f>
        <v>44326</v>
      </c>
      <c r="I71" s="46">
        <f ca="1">policyInfo!S71</f>
        <v>44691</v>
      </c>
      <c r="J71" s="47" t="s">
        <v>128</v>
      </c>
      <c r="K71" s="47" t="s">
        <v>126</v>
      </c>
      <c r="L71" s="48" t="s">
        <v>221</v>
      </c>
      <c r="M71" s="49">
        <v>5000</v>
      </c>
      <c r="N71" s="50">
        <v>2000</v>
      </c>
      <c r="O71" s="50" t="s">
        <v>516</v>
      </c>
      <c r="P71" s="50" t="s">
        <v>517</v>
      </c>
      <c r="Q71" s="51" t="s">
        <v>515</v>
      </c>
      <c r="R71" s="51"/>
      <c r="S71" s="51" t="str">
        <f>vehicles!O71</f>
        <v>qrpXgIHtz Automation</v>
      </c>
      <c r="T71" s="52" t="s">
        <v>135</v>
      </c>
      <c r="U71" s="52" t="s">
        <v>135</v>
      </c>
      <c r="V71" s="52" t="s">
        <v>222</v>
      </c>
      <c r="W71" s="160" t="str">
        <f>paCoverages!I71</f>
        <v>250</v>
      </c>
      <c r="X71" s="51" t="s">
        <v>223</v>
      </c>
      <c r="Y71" s="51">
        <v>50</v>
      </c>
    </row>
    <row r="72" spans="1:25" x14ac:dyDescent="0.25">
      <c r="A72" s="4" t="s">
        <v>686</v>
      </c>
      <c r="B72" s="44">
        <f>searchValues!F78</f>
        <v>0</v>
      </c>
      <c r="C72" s="45" t="str">
        <f>policyInfo!H72</f>
        <v>Anchorage</v>
      </c>
      <c r="D72" s="44" t="str">
        <f>policyInfo!I72</f>
        <v>Home</v>
      </c>
      <c r="E72" s="44" t="s">
        <v>383</v>
      </c>
      <c r="F72" s="46">
        <f>policyInfo!B72</f>
        <v>0</v>
      </c>
      <c r="G72" s="44">
        <f>searchValues!D78</f>
        <v>0</v>
      </c>
      <c r="H72" s="46">
        <f>searchValues!E78</f>
        <v>0</v>
      </c>
      <c r="I72" s="46">
        <f>policyInfo!S72</f>
        <v>365</v>
      </c>
      <c r="J72" s="47" t="s">
        <v>128</v>
      </c>
      <c r="K72" s="47" t="s">
        <v>126</v>
      </c>
      <c r="L72" s="48" t="s">
        <v>221</v>
      </c>
      <c r="M72" s="49">
        <v>5000</v>
      </c>
      <c r="N72" s="50">
        <v>2000</v>
      </c>
      <c r="O72" s="50" t="s">
        <v>516</v>
      </c>
      <c r="P72" s="50" t="s">
        <v>517</v>
      </c>
      <c r="Q72" s="51" t="s">
        <v>515</v>
      </c>
      <c r="R72" s="51"/>
      <c r="S72" s="51">
        <f>vehicles!O72</f>
        <v>0</v>
      </c>
      <c r="T72" s="52" t="s">
        <v>135</v>
      </c>
      <c r="U72" s="52" t="s">
        <v>135</v>
      </c>
      <c r="V72" s="52" t="s">
        <v>222</v>
      </c>
      <c r="W72" s="160" t="str">
        <f>paCoverages!I72</f>
        <v>250</v>
      </c>
      <c r="X72" s="51" t="s">
        <v>223</v>
      </c>
      <c r="Y72" s="51">
        <v>50</v>
      </c>
    </row>
    <row r="73" spans="1:25" x14ac:dyDescent="0.25">
      <c r="A73" s="4" t="s">
        <v>687</v>
      </c>
      <c r="B73" s="44">
        <f>searchValues!F79</f>
        <v>0</v>
      </c>
      <c r="C73" s="45" t="str">
        <f>policyInfo!H73</f>
        <v>Anchorage</v>
      </c>
      <c r="D73" s="44" t="str">
        <f>policyInfo!I73</f>
        <v>Home</v>
      </c>
      <c r="E73" s="44" t="s">
        <v>383</v>
      </c>
      <c r="F73" s="46">
        <f>policyInfo!B73</f>
        <v>0</v>
      </c>
      <c r="G73" s="44">
        <f>searchValues!D79</f>
        <v>0</v>
      </c>
      <c r="H73" s="46">
        <f>searchValues!E79</f>
        <v>0</v>
      </c>
      <c r="I73" s="46">
        <f>policyInfo!S73</f>
        <v>365</v>
      </c>
      <c r="J73" s="47" t="s">
        <v>128</v>
      </c>
      <c r="K73" s="47" t="s">
        <v>126</v>
      </c>
      <c r="L73" s="48" t="s">
        <v>221</v>
      </c>
      <c r="M73" s="49">
        <v>5000</v>
      </c>
      <c r="N73" s="50">
        <v>2000</v>
      </c>
      <c r="O73" s="50" t="s">
        <v>516</v>
      </c>
      <c r="P73" s="50" t="s">
        <v>517</v>
      </c>
      <c r="Q73" s="51" t="s">
        <v>515</v>
      </c>
      <c r="R73" s="51"/>
      <c r="S73" s="51">
        <f>vehicles!O73</f>
        <v>0</v>
      </c>
      <c r="T73" s="52" t="s">
        <v>135</v>
      </c>
      <c r="U73" s="52" t="s">
        <v>135</v>
      </c>
      <c r="V73" s="52" t="s">
        <v>222</v>
      </c>
      <c r="W73" s="160" t="str">
        <f>paCoverages!I73</f>
        <v>250</v>
      </c>
      <c r="X73" s="51" t="s">
        <v>223</v>
      </c>
      <c r="Y73" s="51">
        <v>50</v>
      </c>
    </row>
    <row r="74" spans="1:25" x14ac:dyDescent="0.25">
      <c r="A74" s="4" t="s">
        <v>688</v>
      </c>
      <c r="B74" s="44">
        <f>searchValues!F80</f>
        <v>0</v>
      </c>
      <c r="C74" s="45" t="str">
        <f>policyInfo!H74</f>
        <v>Anchorage</v>
      </c>
      <c r="D74" s="44" t="str">
        <f>policyInfo!I74</f>
        <v>Home</v>
      </c>
      <c r="E74" s="44" t="s">
        <v>383</v>
      </c>
      <c r="F74" s="46">
        <f>policyInfo!B74</f>
        <v>0</v>
      </c>
      <c r="G74" s="44">
        <f>searchValues!D80</f>
        <v>0</v>
      </c>
      <c r="H74" s="46">
        <f>searchValues!E80</f>
        <v>0</v>
      </c>
      <c r="I74" s="46">
        <f>policyInfo!S74</f>
        <v>365</v>
      </c>
      <c r="J74" s="47" t="s">
        <v>128</v>
      </c>
      <c r="K74" s="47" t="s">
        <v>126</v>
      </c>
      <c r="L74" s="48" t="s">
        <v>221</v>
      </c>
      <c r="M74" s="49">
        <v>5000</v>
      </c>
      <c r="N74" s="50">
        <v>2000</v>
      </c>
      <c r="O74" s="50" t="s">
        <v>516</v>
      </c>
      <c r="P74" s="50" t="s">
        <v>517</v>
      </c>
      <c r="Q74" s="51" t="s">
        <v>515</v>
      </c>
      <c r="R74" s="51"/>
      <c r="S74" s="51">
        <f>vehicles!O74</f>
        <v>0</v>
      </c>
      <c r="T74" s="52" t="s">
        <v>135</v>
      </c>
      <c r="U74" s="52" t="s">
        <v>135</v>
      </c>
      <c r="V74" s="52" t="s">
        <v>222</v>
      </c>
      <c r="W74" s="160" t="str">
        <f>paCoverages!I74</f>
        <v>250</v>
      </c>
      <c r="X74" s="51" t="s">
        <v>223</v>
      </c>
      <c r="Y74" s="51">
        <v>50</v>
      </c>
    </row>
    <row r="75" spans="1:25" x14ac:dyDescent="0.25">
      <c r="A75" s="4" t="s">
        <v>689</v>
      </c>
      <c r="B75" s="44">
        <f>searchValues!F81</f>
        <v>0</v>
      </c>
      <c r="C75" s="45" t="str">
        <f>policyInfo!H75</f>
        <v>Anchorage</v>
      </c>
      <c r="D75" s="44" t="str">
        <f>policyInfo!I75</f>
        <v>Home</v>
      </c>
      <c r="E75" s="44" t="s">
        <v>383</v>
      </c>
      <c r="F75" s="46">
        <f>policyInfo!B75</f>
        <v>0</v>
      </c>
      <c r="G75" s="44">
        <f>searchValues!D81</f>
        <v>0</v>
      </c>
      <c r="H75" s="46">
        <f>searchValues!E81</f>
        <v>0</v>
      </c>
      <c r="I75" s="46">
        <f>policyInfo!S75</f>
        <v>365</v>
      </c>
      <c r="J75" s="47" t="s">
        <v>128</v>
      </c>
      <c r="K75" s="47" t="s">
        <v>126</v>
      </c>
      <c r="L75" s="48" t="s">
        <v>221</v>
      </c>
      <c r="M75" s="49">
        <v>5000</v>
      </c>
      <c r="N75" s="50">
        <v>2000</v>
      </c>
      <c r="O75" s="50" t="s">
        <v>516</v>
      </c>
      <c r="P75" s="50" t="s">
        <v>517</v>
      </c>
      <c r="Q75" s="51" t="s">
        <v>515</v>
      </c>
      <c r="R75" s="51"/>
      <c r="S75" s="51">
        <f>vehicles!O75</f>
        <v>0</v>
      </c>
      <c r="T75" s="52" t="s">
        <v>135</v>
      </c>
      <c r="U75" s="52" t="s">
        <v>135</v>
      </c>
      <c r="V75" s="52" t="s">
        <v>222</v>
      </c>
      <c r="W75" s="160" t="str">
        <f>paCoverages!I75</f>
        <v>250</v>
      </c>
      <c r="X75" s="51" t="s">
        <v>223</v>
      </c>
      <c r="Y75" s="51">
        <v>50</v>
      </c>
    </row>
    <row r="76" spans="1:25" x14ac:dyDescent="0.25">
      <c r="A76" s="4" t="s">
        <v>690</v>
      </c>
      <c r="B76" s="44">
        <f>searchValues!F82</f>
        <v>0</v>
      </c>
      <c r="C76" s="45" t="str">
        <f>policyInfo!H76</f>
        <v>Anchorage</v>
      </c>
      <c r="D76" s="44" t="str">
        <f>policyInfo!I76</f>
        <v>Home</v>
      </c>
      <c r="E76" s="44" t="s">
        <v>383</v>
      </c>
      <c r="F76" s="46">
        <f>policyInfo!B76</f>
        <v>0</v>
      </c>
      <c r="G76" s="44">
        <f>searchValues!D82</f>
        <v>0</v>
      </c>
      <c r="H76" s="46">
        <f>searchValues!E82</f>
        <v>0</v>
      </c>
      <c r="I76" s="46">
        <f>policyInfo!S76</f>
        <v>365</v>
      </c>
      <c r="J76" s="47" t="s">
        <v>128</v>
      </c>
      <c r="K76" s="47" t="s">
        <v>126</v>
      </c>
      <c r="L76" s="48" t="s">
        <v>221</v>
      </c>
      <c r="M76" s="49">
        <v>5000</v>
      </c>
      <c r="N76" s="50">
        <v>2000</v>
      </c>
      <c r="O76" s="50" t="s">
        <v>516</v>
      </c>
      <c r="P76" s="50" t="s">
        <v>517</v>
      </c>
      <c r="Q76" s="51" t="s">
        <v>515</v>
      </c>
      <c r="R76" s="51"/>
      <c r="S76" s="51">
        <f>vehicles!O76</f>
        <v>0</v>
      </c>
      <c r="T76" s="52" t="s">
        <v>135</v>
      </c>
      <c r="U76" s="52" t="s">
        <v>135</v>
      </c>
      <c r="V76" s="52" t="s">
        <v>222</v>
      </c>
      <c r="W76" s="160" t="str">
        <f>paCoverages!I76</f>
        <v>250</v>
      </c>
      <c r="X76" s="51" t="s">
        <v>223</v>
      </c>
      <c r="Y76" s="51">
        <v>50</v>
      </c>
    </row>
    <row r="77" spans="1:25" x14ac:dyDescent="0.25">
      <c r="A77" s="4" t="s">
        <v>691</v>
      </c>
      <c r="B77" s="44">
        <f>searchValues!F83</f>
        <v>0</v>
      </c>
      <c r="C77" s="45" t="str">
        <f>policyInfo!H77</f>
        <v>Anchorage</v>
      </c>
      <c r="D77" s="44" t="str">
        <f>policyInfo!I77</f>
        <v>Home</v>
      </c>
      <c r="E77" s="44" t="s">
        <v>383</v>
      </c>
      <c r="F77" s="46">
        <f>policyInfo!B77</f>
        <v>0</v>
      </c>
      <c r="G77" s="44">
        <f>searchValues!D83</f>
        <v>0</v>
      </c>
      <c r="H77" s="46">
        <f>searchValues!E83</f>
        <v>0</v>
      </c>
      <c r="I77" s="46">
        <f>policyInfo!S77</f>
        <v>365</v>
      </c>
      <c r="J77" s="47" t="s">
        <v>128</v>
      </c>
      <c r="K77" s="47" t="s">
        <v>126</v>
      </c>
      <c r="L77" s="48" t="s">
        <v>221</v>
      </c>
      <c r="M77" s="49">
        <v>5000</v>
      </c>
      <c r="N77" s="50">
        <v>2000</v>
      </c>
      <c r="O77" s="50" t="s">
        <v>516</v>
      </c>
      <c r="P77" s="50" t="s">
        <v>517</v>
      </c>
      <c r="Q77" s="51" t="s">
        <v>515</v>
      </c>
      <c r="R77" s="51"/>
      <c r="S77" s="51">
        <f>vehicles!O77</f>
        <v>0</v>
      </c>
      <c r="T77" s="52" t="s">
        <v>135</v>
      </c>
      <c r="U77" s="52" t="s">
        <v>135</v>
      </c>
      <c r="V77" s="52" t="s">
        <v>222</v>
      </c>
      <c r="W77" s="160" t="str">
        <f>paCoverages!I77</f>
        <v>250</v>
      </c>
      <c r="X77" s="51" t="s">
        <v>223</v>
      </c>
      <c r="Y77" s="51">
        <v>50</v>
      </c>
    </row>
    <row r="78" spans="1:25" x14ac:dyDescent="0.25">
      <c r="A78" s="4" t="s">
        <v>692</v>
      </c>
      <c r="B78" s="44">
        <f>searchValues!F84</f>
        <v>0</v>
      </c>
      <c r="C78" s="45" t="str">
        <f>policyInfo!H78</f>
        <v>Anchorage</v>
      </c>
      <c r="D78" s="44" t="str">
        <f>policyInfo!I78</f>
        <v>Home</v>
      </c>
      <c r="E78" s="44" t="s">
        <v>383</v>
      </c>
      <c r="F78" s="46">
        <f>policyInfo!B78</f>
        <v>0</v>
      </c>
      <c r="G78" s="44">
        <f>searchValues!D84</f>
        <v>0</v>
      </c>
      <c r="H78" s="46">
        <f>searchValues!E84</f>
        <v>0</v>
      </c>
      <c r="I78" s="46">
        <f>policyInfo!S78</f>
        <v>365</v>
      </c>
      <c r="J78" s="47" t="s">
        <v>128</v>
      </c>
      <c r="K78" s="47" t="s">
        <v>126</v>
      </c>
      <c r="L78" s="48" t="s">
        <v>221</v>
      </c>
      <c r="M78" s="49">
        <v>5000</v>
      </c>
      <c r="N78" s="50">
        <v>2000</v>
      </c>
      <c r="O78" s="50" t="s">
        <v>516</v>
      </c>
      <c r="P78" s="50" t="s">
        <v>517</v>
      </c>
      <c r="Q78" s="51" t="s">
        <v>515</v>
      </c>
      <c r="R78" s="51"/>
      <c r="S78" s="51">
        <f>vehicles!O78</f>
        <v>0</v>
      </c>
      <c r="T78" s="52" t="s">
        <v>135</v>
      </c>
      <c r="U78" s="52" t="s">
        <v>135</v>
      </c>
      <c r="V78" s="52" t="s">
        <v>222</v>
      </c>
      <c r="W78" s="160" t="str">
        <f>paCoverages!I78</f>
        <v>250</v>
      </c>
      <c r="X78" s="51" t="s">
        <v>223</v>
      </c>
      <c r="Y78" s="51">
        <v>50</v>
      </c>
    </row>
    <row r="79" spans="1:25" x14ac:dyDescent="0.25">
      <c r="A79" s="4" t="s">
        <v>693</v>
      </c>
      <c r="B79" s="44">
        <f>searchValues!F85</f>
        <v>0</v>
      </c>
      <c r="C79" s="45" t="str">
        <f>policyInfo!H79</f>
        <v>Anchorage</v>
      </c>
      <c r="D79" s="44" t="str">
        <f>policyInfo!I79</f>
        <v>Home</v>
      </c>
      <c r="E79" s="44" t="s">
        <v>383</v>
      </c>
      <c r="F79" s="46">
        <f>policyInfo!B79</f>
        <v>0</v>
      </c>
      <c r="G79" s="44">
        <f>searchValues!D85</f>
        <v>0</v>
      </c>
      <c r="H79" s="46">
        <f>searchValues!E85</f>
        <v>0</v>
      </c>
      <c r="I79" s="46">
        <f>policyInfo!S79</f>
        <v>365</v>
      </c>
      <c r="J79" s="47" t="s">
        <v>128</v>
      </c>
      <c r="K79" s="47" t="s">
        <v>126</v>
      </c>
      <c r="L79" s="48" t="s">
        <v>221</v>
      </c>
      <c r="M79" s="49">
        <v>5000</v>
      </c>
      <c r="N79" s="50">
        <v>2000</v>
      </c>
      <c r="O79" s="50" t="s">
        <v>516</v>
      </c>
      <c r="P79" s="50" t="s">
        <v>517</v>
      </c>
      <c r="Q79" s="51" t="s">
        <v>515</v>
      </c>
      <c r="R79" s="51"/>
      <c r="S79" s="51">
        <f>vehicles!O79</f>
        <v>0</v>
      </c>
      <c r="T79" s="52" t="s">
        <v>135</v>
      </c>
      <c r="U79" s="52" t="s">
        <v>135</v>
      </c>
      <c r="V79" s="52" t="s">
        <v>222</v>
      </c>
      <c r="W79" s="160" t="str">
        <f>paCoverages!I79</f>
        <v>250</v>
      </c>
      <c r="X79" s="51" t="s">
        <v>223</v>
      </c>
      <c r="Y79" s="51">
        <v>50</v>
      </c>
    </row>
    <row r="80" spans="1:25" x14ac:dyDescent="0.25">
      <c r="A80" s="4" t="s">
        <v>694</v>
      </c>
      <c r="B80" s="44">
        <f>searchValues!F86</f>
        <v>0</v>
      </c>
      <c r="C80" s="45" t="str">
        <f>policyInfo!H80</f>
        <v>Anchorage</v>
      </c>
      <c r="D80" s="44" t="str">
        <f>policyInfo!I80</f>
        <v>Home</v>
      </c>
      <c r="E80" s="44" t="s">
        <v>383</v>
      </c>
      <c r="F80" s="46">
        <f>policyInfo!B80</f>
        <v>0</v>
      </c>
      <c r="G80" s="44">
        <f>searchValues!D86</f>
        <v>0</v>
      </c>
      <c r="H80" s="46">
        <f>searchValues!E86</f>
        <v>0</v>
      </c>
      <c r="I80" s="46">
        <f>policyInfo!S80</f>
        <v>365</v>
      </c>
      <c r="J80" s="47" t="s">
        <v>128</v>
      </c>
      <c r="K80" s="47" t="s">
        <v>126</v>
      </c>
      <c r="L80" s="48" t="s">
        <v>221</v>
      </c>
      <c r="M80" s="49">
        <v>5000</v>
      </c>
      <c r="N80" s="50">
        <v>2000</v>
      </c>
      <c r="O80" s="50" t="s">
        <v>516</v>
      </c>
      <c r="P80" s="50" t="s">
        <v>517</v>
      </c>
      <c r="Q80" s="51" t="s">
        <v>515</v>
      </c>
      <c r="R80" s="51"/>
      <c r="S80" s="51">
        <f>vehicles!O80</f>
        <v>0</v>
      </c>
      <c r="T80" s="52" t="s">
        <v>135</v>
      </c>
      <c r="U80" s="52" t="s">
        <v>135</v>
      </c>
      <c r="V80" s="52" t="s">
        <v>222</v>
      </c>
      <c r="W80" s="160" t="str">
        <f>paCoverages!I80</f>
        <v>250</v>
      </c>
      <c r="X80" s="51" t="s">
        <v>223</v>
      </c>
      <c r="Y80" s="51">
        <v>50</v>
      </c>
    </row>
    <row r="81" spans="1:25" x14ac:dyDescent="0.25">
      <c r="A81" s="4" t="s">
        <v>695</v>
      </c>
      <c r="B81" s="44">
        <f>searchValues!F87</f>
        <v>0</v>
      </c>
      <c r="C81" s="45" t="str">
        <f>policyInfo!H81</f>
        <v>Anchorage</v>
      </c>
      <c r="D81" s="44" t="str">
        <f>policyInfo!I81</f>
        <v>Home</v>
      </c>
      <c r="E81" s="44" t="s">
        <v>383</v>
      </c>
      <c r="F81" s="46">
        <f ca="1">policyInfo!B81</f>
        <v>44326</v>
      </c>
      <c r="G81" s="44" t="str">
        <f>searchValues!D87</f>
        <v>Personal Auto</v>
      </c>
      <c r="H81" s="46">
        <f ca="1">searchValues!E87</f>
        <v>44326</v>
      </c>
      <c r="I81" s="46">
        <f ca="1">policyInfo!S81</f>
        <v>44691</v>
      </c>
      <c r="J81" s="47" t="s">
        <v>128</v>
      </c>
      <c r="K81" s="47" t="s">
        <v>126</v>
      </c>
      <c r="L81" s="48" t="s">
        <v>221</v>
      </c>
      <c r="M81" s="49">
        <v>5000</v>
      </c>
      <c r="N81" s="50">
        <v>2000</v>
      </c>
      <c r="O81" s="50" t="s">
        <v>516</v>
      </c>
      <c r="P81" s="50" t="s">
        <v>517</v>
      </c>
      <c r="Q81" s="51" t="s">
        <v>515</v>
      </c>
      <c r="R81" s="51"/>
      <c r="S81" s="51">
        <f>vehicles!O81</f>
        <v>0</v>
      </c>
      <c r="T81" s="52" t="s">
        <v>135</v>
      </c>
      <c r="U81" s="52" t="s">
        <v>135</v>
      </c>
      <c r="V81" s="52" t="s">
        <v>222</v>
      </c>
      <c r="W81" s="160" t="str">
        <f>paCoverages!I81</f>
        <v>250</v>
      </c>
      <c r="X81" s="51" t="s">
        <v>223</v>
      </c>
      <c r="Y81" s="51">
        <v>50</v>
      </c>
    </row>
    <row r="82" spans="1:25" x14ac:dyDescent="0.25">
      <c r="A82" s="4" t="s">
        <v>696</v>
      </c>
      <c r="B82" s="44" t="str">
        <f>searchValues!F88</f>
        <v>mzqZEiYzg Automation</v>
      </c>
      <c r="C82" s="45" t="str">
        <f>policyInfo!H82</f>
        <v>Anchorage</v>
      </c>
      <c r="D82" s="44" t="str">
        <f>policyInfo!I82</f>
        <v>Home</v>
      </c>
      <c r="E82" s="44" t="s">
        <v>383</v>
      </c>
      <c r="F82" s="46">
        <f ca="1">policyInfo!B82</f>
        <v>44326</v>
      </c>
      <c r="G82" s="44" t="str">
        <f>searchValues!D88</f>
        <v>Personal Auto</v>
      </c>
      <c r="H82" s="46">
        <f ca="1">searchValues!E88</f>
        <v>44326</v>
      </c>
      <c r="I82" s="46">
        <f ca="1">policyInfo!S82</f>
        <v>44691</v>
      </c>
      <c r="J82" s="47" t="s">
        <v>128</v>
      </c>
      <c r="K82" s="47" t="s">
        <v>126</v>
      </c>
      <c r="L82" s="48" t="s">
        <v>221</v>
      </c>
      <c r="M82" s="49">
        <v>5000</v>
      </c>
      <c r="N82" s="50">
        <v>2000</v>
      </c>
      <c r="O82" s="50" t="s">
        <v>516</v>
      </c>
      <c r="P82" s="50" t="s">
        <v>517</v>
      </c>
      <c r="Q82" s="51" t="s">
        <v>515</v>
      </c>
      <c r="R82" s="51"/>
      <c r="S82" s="51" t="str">
        <f>vehicles!O82</f>
        <v>mzqZEiYzg Automation</v>
      </c>
      <c r="T82" s="52" t="s">
        <v>135</v>
      </c>
      <c r="U82" s="52" t="s">
        <v>135</v>
      </c>
      <c r="V82" s="52" t="s">
        <v>222</v>
      </c>
      <c r="W82" s="160" t="str">
        <f>paCoverages!I82</f>
        <v>250</v>
      </c>
      <c r="X82" s="51" t="s">
        <v>223</v>
      </c>
      <c r="Y82" s="51">
        <v>50</v>
      </c>
    </row>
    <row r="83" spans="1:25" x14ac:dyDescent="0.25">
      <c r="A83" s="4" t="s">
        <v>697</v>
      </c>
      <c r="B83" s="44" t="str">
        <f>searchValues!F89</f>
        <v>mzqZEiYzg Automation</v>
      </c>
      <c r="C83" s="45" t="str">
        <f>policyInfo!H83</f>
        <v>Anchorage</v>
      </c>
      <c r="D83" s="44" t="str">
        <f>policyInfo!I83</f>
        <v>Home</v>
      </c>
      <c r="E83" s="44" t="s">
        <v>383</v>
      </c>
      <c r="F83" s="46">
        <f ca="1">policyInfo!B83</f>
        <v>44326</v>
      </c>
      <c r="G83" s="44" t="str">
        <f>searchValues!D89</f>
        <v>Personal Auto</v>
      </c>
      <c r="H83" s="46">
        <f ca="1">searchValues!E89</f>
        <v>44326</v>
      </c>
      <c r="I83" s="46">
        <f ca="1">policyInfo!S83</f>
        <v>44691</v>
      </c>
      <c r="J83" s="47" t="s">
        <v>128</v>
      </c>
      <c r="K83" s="47" t="s">
        <v>126</v>
      </c>
      <c r="L83" s="48" t="s">
        <v>221</v>
      </c>
      <c r="M83" s="49">
        <v>5000</v>
      </c>
      <c r="N83" s="50">
        <v>2000</v>
      </c>
      <c r="O83" s="50" t="s">
        <v>516</v>
      </c>
      <c r="P83" s="50" t="s">
        <v>517</v>
      </c>
      <c r="Q83" s="51" t="s">
        <v>515</v>
      </c>
      <c r="R83" s="51"/>
      <c r="S83" s="51" t="str">
        <f>vehicles!O83</f>
        <v>mzqZEiYzg Automation</v>
      </c>
      <c r="T83" s="52" t="s">
        <v>135</v>
      </c>
      <c r="U83" s="52" t="s">
        <v>135</v>
      </c>
      <c r="V83" s="52" t="s">
        <v>222</v>
      </c>
      <c r="W83" s="160" t="str">
        <f>paCoverages!I83</f>
        <v>250</v>
      </c>
      <c r="X83" s="51" t="s">
        <v>223</v>
      </c>
      <c r="Y83" s="51">
        <v>50</v>
      </c>
    </row>
    <row r="84" spans="1:25" x14ac:dyDescent="0.25">
      <c r="A84" s="4" t="s">
        <v>698</v>
      </c>
      <c r="B84" s="44">
        <f>searchValues!F90</f>
        <v>0</v>
      </c>
      <c r="C84" s="45" t="str">
        <f>policyInfo!H84</f>
        <v>Anchorage</v>
      </c>
      <c r="D84" s="44" t="str">
        <f>policyInfo!I84</f>
        <v>Home</v>
      </c>
      <c r="E84" s="44" t="s">
        <v>383</v>
      </c>
      <c r="F84" s="46">
        <f ca="1">policyInfo!B84</f>
        <v>44326</v>
      </c>
      <c r="G84" s="44" t="str">
        <f>searchValues!D90</f>
        <v>Personal Auto</v>
      </c>
      <c r="H84" s="46">
        <f ca="1">searchValues!E90</f>
        <v>44326</v>
      </c>
      <c r="I84" s="46">
        <f ca="1">policyInfo!S84</f>
        <v>44691</v>
      </c>
      <c r="J84" s="47" t="s">
        <v>128</v>
      </c>
      <c r="K84" s="47" t="s">
        <v>126</v>
      </c>
      <c r="L84" s="48" t="s">
        <v>221</v>
      </c>
      <c r="M84" s="49">
        <v>5000</v>
      </c>
      <c r="N84" s="50">
        <v>2000</v>
      </c>
      <c r="O84" s="50" t="s">
        <v>516</v>
      </c>
      <c r="P84" s="50" t="s">
        <v>517</v>
      </c>
      <c r="Q84" s="51" t="s">
        <v>515</v>
      </c>
      <c r="R84" s="51"/>
      <c r="S84" s="51">
        <f>vehicles!O84</f>
        <v>0</v>
      </c>
      <c r="T84" s="52" t="s">
        <v>135</v>
      </c>
      <c r="U84" s="52" t="s">
        <v>135</v>
      </c>
      <c r="V84" s="52" t="s">
        <v>222</v>
      </c>
      <c r="W84" s="160" t="str">
        <f>paCoverages!I84</f>
        <v>250</v>
      </c>
      <c r="X84" s="51" t="s">
        <v>223</v>
      </c>
      <c r="Y84" s="51">
        <v>50</v>
      </c>
    </row>
    <row r="85" spans="1:25" x14ac:dyDescent="0.25">
      <c r="A85" s="4" t="s">
        <v>699</v>
      </c>
      <c r="B85" s="44" t="str">
        <f>searchValues!F91</f>
        <v>mzqZEiYzg Automation</v>
      </c>
      <c r="C85" s="45" t="str">
        <f>policyInfo!H85</f>
        <v>Anchorage</v>
      </c>
      <c r="D85" s="44" t="str">
        <f>policyInfo!I85</f>
        <v>Home</v>
      </c>
      <c r="E85" s="44" t="s">
        <v>383</v>
      </c>
      <c r="F85" s="46">
        <f ca="1">policyInfo!B85</f>
        <v>44326</v>
      </c>
      <c r="G85" s="44" t="str">
        <f>searchValues!D91</f>
        <v>Personal Auto</v>
      </c>
      <c r="H85" s="46">
        <f ca="1">searchValues!E91</f>
        <v>44326</v>
      </c>
      <c r="I85" s="46">
        <f ca="1">policyInfo!S85</f>
        <v>44691</v>
      </c>
      <c r="J85" s="47" t="s">
        <v>128</v>
      </c>
      <c r="K85" s="47" t="s">
        <v>126</v>
      </c>
      <c r="L85" s="48" t="s">
        <v>221</v>
      </c>
      <c r="M85" s="49">
        <v>5000</v>
      </c>
      <c r="N85" s="50">
        <v>2000</v>
      </c>
      <c r="O85" s="50" t="s">
        <v>516</v>
      </c>
      <c r="P85" s="50" t="s">
        <v>517</v>
      </c>
      <c r="Q85" s="51" t="s">
        <v>515</v>
      </c>
      <c r="R85" s="51"/>
      <c r="S85" s="51" t="str">
        <f>vehicles!O85</f>
        <v>mzqZEiYzg Automation</v>
      </c>
      <c r="T85" s="52" t="s">
        <v>135</v>
      </c>
      <c r="U85" s="52" t="s">
        <v>135</v>
      </c>
      <c r="V85" s="52" t="s">
        <v>222</v>
      </c>
      <c r="W85" s="160" t="str">
        <f>paCoverages!I85</f>
        <v>250</v>
      </c>
      <c r="X85" s="51" t="s">
        <v>223</v>
      </c>
      <c r="Y85" s="51">
        <v>50</v>
      </c>
    </row>
    <row r="86" spans="1:25" x14ac:dyDescent="0.25">
      <c r="A86" s="4" t="s">
        <v>700</v>
      </c>
      <c r="B86" s="44" t="str">
        <f>searchValues!F92</f>
        <v>mzqZEiYzg Automation</v>
      </c>
      <c r="C86" s="45" t="str">
        <f>policyInfo!H86</f>
        <v>Anchorage</v>
      </c>
      <c r="D86" s="44" t="str">
        <f>policyInfo!I86</f>
        <v>Home</v>
      </c>
      <c r="E86" s="44" t="s">
        <v>383</v>
      </c>
      <c r="F86" s="46">
        <f ca="1">policyInfo!B86</f>
        <v>44326</v>
      </c>
      <c r="G86" s="44" t="str">
        <f>searchValues!D92</f>
        <v>Personal Auto</v>
      </c>
      <c r="H86" s="46">
        <f ca="1">searchValues!E92</f>
        <v>44326</v>
      </c>
      <c r="I86" s="46">
        <f ca="1">policyInfo!S86</f>
        <v>44691</v>
      </c>
      <c r="J86" s="47" t="s">
        <v>128</v>
      </c>
      <c r="K86" s="47" t="s">
        <v>126</v>
      </c>
      <c r="L86" s="48" t="s">
        <v>221</v>
      </c>
      <c r="M86" s="49">
        <v>5000</v>
      </c>
      <c r="N86" s="50">
        <v>2000</v>
      </c>
      <c r="O86" s="50" t="s">
        <v>516</v>
      </c>
      <c r="P86" s="50" t="s">
        <v>517</v>
      </c>
      <c r="Q86" s="51" t="s">
        <v>515</v>
      </c>
      <c r="R86" s="51"/>
      <c r="S86" s="51" t="str">
        <f>vehicles!O86</f>
        <v>mzqZEiYzg Automation</v>
      </c>
      <c r="T86" s="52" t="s">
        <v>135</v>
      </c>
      <c r="U86" s="52" t="s">
        <v>135</v>
      </c>
      <c r="V86" s="52" t="s">
        <v>222</v>
      </c>
      <c r="W86" s="160" t="str">
        <f>paCoverages!I86</f>
        <v>250</v>
      </c>
      <c r="X86" s="51" t="s">
        <v>223</v>
      </c>
      <c r="Y86" s="51">
        <v>50</v>
      </c>
    </row>
    <row r="87" spans="1:25" x14ac:dyDescent="0.25">
      <c r="A87" s="4" t="s">
        <v>701</v>
      </c>
      <c r="B87" s="44">
        <f>searchValues!F93</f>
        <v>0</v>
      </c>
      <c r="C87" s="45" t="str">
        <f>policyInfo!H87</f>
        <v>Anchorage</v>
      </c>
      <c r="D87" s="44" t="str">
        <f>policyInfo!I87</f>
        <v>Home</v>
      </c>
      <c r="E87" s="44" t="s">
        <v>383</v>
      </c>
      <c r="F87" s="46">
        <f ca="1">policyInfo!B87</f>
        <v>44326</v>
      </c>
      <c r="G87" s="44" t="str">
        <f>searchValues!D93</f>
        <v>Personal Auto</v>
      </c>
      <c r="H87" s="46">
        <f ca="1">searchValues!E93</f>
        <v>44326</v>
      </c>
      <c r="I87" s="46">
        <f ca="1">policyInfo!S87</f>
        <v>44691</v>
      </c>
      <c r="J87" s="47" t="s">
        <v>128</v>
      </c>
      <c r="K87" s="47" t="s">
        <v>126</v>
      </c>
      <c r="L87" s="48" t="s">
        <v>221</v>
      </c>
      <c r="M87" s="49">
        <v>5000</v>
      </c>
      <c r="N87" s="50">
        <v>2000</v>
      </c>
      <c r="O87" s="50" t="s">
        <v>516</v>
      </c>
      <c r="P87" s="50" t="s">
        <v>517</v>
      </c>
      <c r="Q87" s="51" t="s">
        <v>515</v>
      </c>
      <c r="R87" s="51"/>
      <c r="S87" s="51">
        <f>vehicles!O87</f>
        <v>0</v>
      </c>
      <c r="T87" s="52" t="s">
        <v>135</v>
      </c>
      <c r="U87" s="52" t="s">
        <v>135</v>
      </c>
      <c r="V87" s="52" t="s">
        <v>222</v>
      </c>
      <c r="W87" s="160" t="str">
        <f>paCoverages!I87</f>
        <v>250</v>
      </c>
      <c r="X87" s="51" t="s">
        <v>223</v>
      </c>
      <c r="Y87" s="51">
        <v>50</v>
      </c>
    </row>
    <row r="88" spans="1:25" x14ac:dyDescent="0.25">
      <c r="A88" s="4" t="s">
        <v>702</v>
      </c>
      <c r="B88" s="44" t="str">
        <f>searchValues!F94</f>
        <v>mzqZEiYzg Automation</v>
      </c>
      <c r="C88" s="45" t="str">
        <f>policyInfo!H88</f>
        <v>Anchorage</v>
      </c>
      <c r="D88" s="44" t="str">
        <f>policyInfo!I88</f>
        <v>Home</v>
      </c>
      <c r="E88" s="44" t="s">
        <v>383</v>
      </c>
      <c r="F88" s="46">
        <f ca="1">policyInfo!B88</f>
        <v>44326</v>
      </c>
      <c r="G88" s="44" t="str">
        <f>searchValues!D94</f>
        <v>Personal Auto</v>
      </c>
      <c r="H88" s="46">
        <f ca="1">searchValues!E94</f>
        <v>44326</v>
      </c>
      <c r="I88" s="46">
        <f ca="1">policyInfo!S88</f>
        <v>44691</v>
      </c>
      <c r="J88" s="47" t="s">
        <v>128</v>
      </c>
      <c r="K88" s="47" t="s">
        <v>126</v>
      </c>
      <c r="L88" s="48" t="s">
        <v>221</v>
      </c>
      <c r="M88" s="49">
        <v>5000</v>
      </c>
      <c r="N88" s="50">
        <v>2000</v>
      </c>
      <c r="O88" s="50" t="s">
        <v>516</v>
      </c>
      <c r="P88" s="50" t="s">
        <v>517</v>
      </c>
      <c r="Q88" s="51" t="s">
        <v>515</v>
      </c>
      <c r="R88" s="51"/>
      <c r="S88" s="51" t="str">
        <f>vehicles!O88</f>
        <v>mzqZEiYzg Automation</v>
      </c>
      <c r="T88" s="52" t="s">
        <v>135</v>
      </c>
      <c r="U88" s="52" t="s">
        <v>135</v>
      </c>
      <c r="V88" s="52" t="s">
        <v>222</v>
      </c>
      <c r="W88" s="160" t="str">
        <f>paCoverages!I88</f>
        <v>250</v>
      </c>
      <c r="X88" s="51" t="s">
        <v>223</v>
      </c>
      <c r="Y88" s="51">
        <v>50</v>
      </c>
    </row>
    <row r="89" spans="1:25" x14ac:dyDescent="0.25">
      <c r="A89" s="4" t="s">
        <v>703</v>
      </c>
      <c r="B89" s="44" t="str">
        <f>searchValues!F95</f>
        <v>mzqZEiYzg Automation</v>
      </c>
      <c r="C89" s="45" t="str">
        <f>policyInfo!H89</f>
        <v>Anchorage</v>
      </c>
      <c r="D89" s="44" t="str">
        <f>policyInfo!I89</f>
        <v>Home</v>
      </c>
      <c r="E89" s="44" t="s">
        <v>383</v>
      </c>
      <c r="F89" s="46">
        <f ca="1">policyInfo!B89</f>
        <v>44326</v>
      </c>
      <c r="G89" s="44" t="str">
        <f>searchValues!D95</f>
        <v>Personal Auto</v>
      </c>
      <c r="H89" s="46">
        <f ca="1">searchValues!E95</f>
        <v>44326</v>
      </c>
      <c r="I89" s="46">
        <f ca="1">policyInfo!S89</f>
        <v>44691</v>
      </c>
      <c r="J89" s="47" t="s">
        <v>128</v>
      </c>
      <c r="K89" s="47" t="s">
        <v>126</v>
      </c>
      <c r="L89" s="48" t="s">
        <v>221</v>
      </c>
      <c r="M89" s="49">
        <v>5000</v>
      </c>
      <c r="N89" s="50">
        <v>2000</v>
      </c>
      <c r="O89" s="50" t="s">
        <v>516</v>
      </c>
      <c r="P89" s="50" t="s">
        <v>517</v>
      </c>
      <c r="Q89" s="51" t="s">
        <v>515</v>
      </c>
      <c r="R89" s="51"/>
      <c r="S89" s="51" t="str">
        <f>vehicles!O89</f>
        <v>mzqZEiYzg Automation</v>
      </c>
      <c r="T89" s="52" t="s">
        <v>135</v>
      </c>
      <c r="U89" s="52" t="s">
        <v>135</v>
      </c>
      <c r="V89" s="52" t="s">
        <v>222</v>
      </c>
      <c r="W89" s="160" t="str">
        <f>paCoverages!I89</f>
        <v>250</v>
      </c>
      <c r="X89" s="51" t="s">
        <v>223</v>
      </c>
      <c r="Y89" s="51">
        <v>50</v>
      </c>
    </row>
    <row r="90" spans="1:25" x14ac:dyDescent="0.25">
      <c r="A90" s="4" t="s">
        <v>704</v>
      </c>
      <c r="B90" s="44">
        <f>searchValues!F96</f>
        <v>0</v>
      </c>
      <c r="C90" s="45" t="str">
        <f>policyInfo!H90</f>
        <v>Anchorage</v>
      </c>
      <c r="D90" s="44" t="str">
        <f>policyInfo!I90</f>
        <v>Home</v>
      </c>
      <c r="E90" s="44" t="s">
        <v>383</v>
      </c>
      <c r="F90" s="46">
        <f ca="1">policyInfo!B90</f>
        <v>44326</v>
      </c>
      <c r="G90" s="44" t="str">
        <f>searchValues!D96</f>
        <v>Personal Auto</v>
      </c>
      <c r="H90" s="46">
        <f ca="1">searchValues!E96</f>
        <v>44326</v>
      </c>
      <c r="I90" s="46">
        <f ca="1">policyInfo!S90</f>
        <v>44691</v>
      </c>
      <c r="J90" s="47" t="s">
        <v>128</v>
      </c>
      <c r="K90" s="47" t="s">
        <v>126</v>
      </c>
      <c r="L90" s="48" t="s">
        <v>221</v>
      </c>
      <c r="M90" s="49">
        <v>5000</v>
      </c>
      <c r="N90" s="50">
        <v>2000</v>
      </c>
      <c r="O90" s="50" t="s">
        <v>516</v>
      </c>
      <c r="P90" s="50" t="s">
        <v>517</v>
      </c>
      <c r="Q90" s="51" t="s">
        <v>515</v>
      </c>
      <c r="R90" s="51"/>
      <c r="S90" s="51">
        <f>vehicles!O90</f>
        <v>0</v>
      </c>
      <c r="T90" s="52" t="s">
        <v>135</v>
      </c>
      <c r="U90" s="52" t="s">
        <v>135</v>
      </c>
      <c r="V90" s="52" t="s">
        <v>222</v>
      </c>
      <c r="W90" s="160" t="str">
        <f>paCoverages!I90</f>
        <v>250</v>
      </c>
      <c r="X90" s="51" t="s">
        <v>223</v>
      </c>
      <c r="Y90" s="51">
        <v>50</v>
      </c>
    </row>
    <row r="91" spans="1:25" x14ac:dyDescent="0.25">
      <c r="A91" s="4" t="s">
        <v>705</v>
      </c>
      <c r="B91" s="44" t="str">
        <f>searchValues!F97</f>
        <v>mzqZEiYzg Automation</v>
      </c>
      <c r="C91" s="45" t="str">
        <f>policyInfo!H91</f>
        <v>Anchorage</v>
      </c>
      <c r="D91" s="44" t="str">
        <f>policyInfo!I91</f>
        <v>Home</v>
      </c>
      <c r="E91" s="44" t="s">
        <v>383</v>
      </c>
      <c r="F91" s="46">
        <f ca="1">policyInfo!B91</f>
        <v>44326</v>
      </c>
      <c r="G91" s="44" t="str">
        <f>searchValues!D97</f>
        <v>Personal Auto</v>
      </c>
      <c r="H91" s="46">
        <f ca="1">searchValues!E97</f>
        <v>44326</v>
      </c>
      <c r="I91" s="46">
        <f ca="1">policyInfo!S91</f>
        <v>44691</v>
      </c>
      <c r="J91" s="47" t="s">
        <v>128</v>
      </c>
      <c r="K91" s="47" t="s">
        <v>126</v>
      </c>
      <c r="L91" s="48" t="s">
        <v>221</v>
      </c>
      <c r="M91" s="49">
        <v>5000</v>
      </c>
      <c r="N91" s="50">
        <v>2000</v>
      </c>
      <c r="O91" s="50" t="s">
        <v>516</v>
      </c>
      <c r="P91" s="50" t="s">
        <v>517</v>
      </c>
      <c r="Q91" s="51" t="s">
        <v>515</v>
      </c>
      <c r="R91" s="51"/>
      <c r="S91" s="51" t="str">
        <f>vehicles!O91</f>
        <v>mzqZEiYzg Automation</v>
      </c>
      <c r="T91" s="52" t="s">
        <v>135</v>
      </c>
      <c r="U91" s="52" t="s">
        <v>135</v>
      </c>
      <c r="V91" s="52" t="s">
        <v>222</v>
      </c>
      <c r="W91" s="160" t="str">
        <f>paCoverages!I91</f>
        <v>250</v>
      </c>
      <c r="X91" s="51" t="s">
        <v>223</v>
      </c>
      <c r="Y91" s="51">
        <v>50</v>
      </c>
    </row>
    <row r="92" spans="1:25" x14ac:dyDescent="0.25">
      <c r="A92" s="4" t="s">
        <v>706</v>
      </c>
      <c r="B92" s="44" t="str">
        <f>searchValues!F98</f>
        <v>mzqZEiYzg Automation</v>
      </c>
      <c r="C92" s="45" t="str">
        <f>policyInfo!H92</f>
        <v>Anchorage</v>
      </c>
      <c r="D92" s="44" t="str">
        <f>policyInfo!I92</f>
        <v>Home</v>
      </c>
      <c r="E92" s="44" t="s">
        <v>383</v>
      </c>
      <c r="F92" s="46">
        <f ca="1">policyInfo!B92</f>
        <v>44326</v>
      </c>
      <c r="G92" s="44" t="str">
        <f>searchValues!D98</f>
        <v>Personal Auto</v>
      </c>
      <c r="H92" s="46">
        <f ca="1">searchValues!E98</f>
        <v>44326</v>
      </c>
      <c r="I92" s="46">
        <f ca="1">policyInfo!S92</f>
        <v>44691</v>
      </c>
      <c r="J92" s="47" t="s">
        <v>128</v>
      </c>
      <c r="K92" s="47" t="s">
        <v>126</v>
      </c>
      <c r="L92" s="48" t="s">
        <v>221</v>
      </c>
      <c r="M92" s="49">
        <v>5000</v>
      </c>
      <c r="N92" s="50">
        <v>2000</v>
      </c>
      <c r="O92" s="50" t="s">
        <v>516</v>
      </c>
      <c r="P92" s="50" t="s">
        <v>517</v>
      </c>
      <c r="Q92" s="51" t="s">
        <v>515</v>
      </c>
      <c r="R92" s="51"/>
      <c r="S92" s="51" t="str">
        <f>vehicles!O92</f>
        <v>mzqZEiYzg Automation</v>
      </c>
      <c r="T92" s="52" t="s">
        <v>135</v>
      </c>
      <c r="U92" s="52" t="s">
        <v>135</v>
      </c>
      <c r="V92" s="52" t="s">
        <v>222</v>
      </c>
      <c r="W92" s="160" t="str">
        <f>paCoverages!I92</f>
        <v>250</v>
      </c>
      <c r="X92" s="51" t="s">
        <v>223</v>
      </c>
      <c r="Y92" s="51">
        <v>50</v>
      </c>
    </row>
    <row r="93" spans="1:25" x14ac:dyDescent="0.25">
      <c r="A93" s="4" t="s">
        <v>707</v>
      </c>
      <c r="B93" s="44">
        <f>searchValues!F99</f>
        <v>0</v>
      </c>
      <c r="C93" s="45" t="str">
        <f>policyInfo!H93</f>
        <v>Anchorage</v>
      </c>
      <c r="D93" s="44" t="str">
        <f>policyInfo!I93</f>
        <v>Home</v>
      </c>
      <c r="E93" s="44" t="s">
        <v>383</v>
      </c>
      <c r="F93" s="46">
        <f ca="1">policyInfo!B93</f>
        <v>44326</v>
      </c>
      <c r="G93" s="44" t="str">
        <f>searchValues!D99</f>
        <v>Personal Auto</v>
      </c>
      <c r="H93" s="46">
        <f ca="1">searchValues!E99</f>
        <v>44326</v>
      </c>
      <c r="I93" s="46">
        <f ca="1">policyInfo!S93</f>
        <v>44691</v>
      </c>
      <c r="J93" s="47" t="s">
        <v>128</v>
      </c>
      <c r="K93" s="47" t="s">
        <v>126</v>
      </c>
      <c r="L93" s="48" t="s">
        <v>221</v>
      </c>
      <c r="M93" s="49">
        <v>5000</v>
      </c>
      <c r="N93" s="50">
        <v>2000</v>
      </c>
      <c r="O93" s="50" t="s">
        <v>516</v>
      </c>
      <c r="P93" s="50" t="s">
        <v>517</v>
      </c>
      <c r="Q93" s="51" t="s">
        <v>515</v>
      </c>
      <c r="R93" s="51"/>
      <c r="S93" s="51">
        <f>vehicles!O93</f>
        <v>0</v>
      </c>
      <c r="T93" s="52" t="s">
        <v>135</v>
      </c>
      <c r="U93" s="52" t="s">
        <v>135</v>
      </c>
      <c r="V93" s="52" t="s">
        <v>222</v>
      </c>
      <c r="W93" s="160" t="str">
        <f>paCoverages!I93</f>
        <v>250</v>
      </c>
      <c r="X93" s="51" t="s">
        <v>223</v>
      </c>
      <c r="Y93" s="51">
        <v>50</v>
      </c>
    </row>
    <row r="94" spans="1:25" x14ac:dyDescent="0.25">
      <c r="A94" s="4" t="s">
        <v>708</v>
      </c>
      <c r="B94" s="44">
        <f>searchValues!F100</f>
        <v>0</v>
      </c>
      <c r="C94" s="45" t="str">
        <f>policyInfo!H94</f>
        <v>Anchorage</v>
      </c>
      <c r="D94" s="44" t="str">
        <f>policyInfo!I94</f>
        <v>Home</v>
      </c>
      <c r="E94" s="44" t="s">
        <v>383</v>
      </c>
      <c r="F94" s="46">
        <f ca="1">policyInfo!B94</f>
        <v>44326</v>
      </c>
      <c r="G94" s="44" t="str">
        <f>searchValues!D100</f>
        <v>Personal Auto</v>
      </c>
      <c r="H94" s="46">
        <f ca="1">searchValues!E100</f>
        <v>44326</v>
      </c>
      <c r="I94" s="46">
        <f ca="1">policyInfo!S94</f>
        <v>44691</v>
      </c>
      <c r="J94" s="47" t="s">
        <v>128</v>
      </c>
      <c r="K94" s="47" t="s">
        <v>126</v>
      </c>
      <c r="L94" s="48" t="s">
        <v>221</v>
      </c>
      <c r="M94" s="49">
        <v>5000</v>
      </c>
      <c r="N94" s="50">
        <v>2000</v>
      </c>
      <c r="O94" s="50" t="s">
        <v>516</v>
      </c>
      <c r="P94" s="50" t="s">
        <v>517</v>
      </c>
      <c r="Q94" s="51" t="s">
        <v>515</v>
      </c>
      <c r="R94" s="51"/>
      <c r="S94" s="51">
        <f>vehicles!O94</f>
        <v>0</v>
      </c>
      <c r="T94" s="52" t="s">
        <v>135</v>
      </c>
      <c r="U94" s="52" t="s">
        <v>135</v>
      </c>
      <c r="V94" s="52" t="s">
        <v>222</v>
      </c>
      <c r="W94" s="160" t="str">
        <f>paCoverages!I94</f>
        <v>250</v>
      </c>
      <c r="X94" s="51" t="s">
        <v>223</v>
      </c>
      <c r="Y94" s="51">
        <v>50</v>
      </c>
    </row>
    <row r="95" spans="1:25" x14ac:dyDescent="0.25">
      <c r="A95" s="4" t="s">
        <v>709</v>
      </c>
      <c r="B95" s="44">
        <f>searchValues!F101</f>
        <v>0</v>
      </c>
      <c r="C95" s="45" t="str">
        <f>policyInfo!H95</f>
        <v>Anchorage</v>
      </c>
      <c r="D95" s="44" t="str">
        <f>policyInfo!I95</f>
        <v>Home</v>
      </c>
      <c r="E95" s="44" t="s">
        <v>383</v>
      </c>
      <c r="F95" s="46">
        <f ca="1">policyInfo!B95</f>
        <v>44326</v>
      </c>
      <c r="G95" s="44" t="str">
        <f>searchValues!D101</f>
        <v>Personal Auto</v>
      </c>
      <c r="H95" s="46">
        <f ca="1">searchValues!E101</f>
        <v>44326</v>
      </c>
      <c r="I95" s="46">
        <f ca="1">policyInfo!S95</f>
        <v>44691</v>
      </c>
      <c r="J95" s="47" t="s">
        <v>128</v>
      </c>
      <c r="K95" s="47" t="s">
        <v>126</v>
      </c>
      <c r="L95" s="48" t="s">
        <v>221</v>
      </c>
      <c r="M95" s="49">
        <v>5000</v>
      </c>
      <c r="N95" s="50">
        <v>2000</v>
      </c>
      <c r="O95" s="50" t="s">
        <v>516</v>
      </c>
      <c r="P95" s="50" t="s">
        <v>517</v>
      </c>
      <c r="Q95" s="51" t="s">
        <v>515</v>
      </c>
      <c r="R95" s="51"/>
      <c r="S95" s="51">
        <f>vehicles!O95</f>
        <v>0</v>
      </c>
      <c r="T95" s="52" t="s">
        <v>135</v>
      </c>
      <c r="U95" s="52" t="s">
        <v>135</v>
      </c>
      <c r="V95" s="52" t="s">
        <v>222</v>
      </c>
      <c r="W95" s="160" t="str">
        <f>paCoverages!I95</f>
        <v>250</v>
      </c>
      <c r="X95" s="51" t="s">
        <v>223</v>
      </c>
      <c r="Y95" s="51">
        <v>50</v>
      </c>
    </row>
    <row r="96" spans="1:25" x14ac:dyDescent="0.25">
      <c r="A96" s="4" t="s">
        <v>710</v>
      </c>
      <c r="B96" s="44" t="str">
        <f>searchValues!F102</f>
        <v>mzqZEiYzg Automation</v>
      </c>
      <c r="C96" s="45" t="str">
        <f>policyInfo!H96</f>
        <v>Anchorage</v>
      </c>
      <c r="D96" s="44" t="str">
        <f>policyInfo!I96</f>
        <v>Home</v>
      </c>
      <c r="E96" s="44" t="s">
        <v>383</v>
      </c>
      <c r="F96" s="46">
        <f ca="1">policyInfo!B96</f>
        <v>44326</v>
      </c>
      <c r="G96" s="44" t="str">
        <f>searchValues!D102</f>
        <v>Personal Auto</v>
      </c>
      <c r="H96" s="46">
        <f ca="1">searchValues!E102</f>
        <v>44326</v>
      </c>
      <c r="I96" s="46">
        <f ca="1">policyInfo!S96</f>
        <v>44691</v>
      </c>
      <c r="J96" s="47" t="s">
        <v>128</v>
      </c>
      <c r="K96" s="47" t="s">
        <v>126</v>
      </c>
      <c r="L96" s="48" t="s">
        <v>221</v>
      </c>
      <c r="M96" s="49">
        <v>5000</v>
      </c>
      <c r="N96" s="50">
        <v>2000</v>
      </c>
      <c r="O96" s="50" t="s">
        <v>516</v>
      </c>
      <c r="P96" s="50" t="s">
        <v>517</v>
      </c>
      <c r="Q96" s="51" t="s">
        <v>515</v>
      </c>
      <c r="R96" s="51"/>
      <c r="S96" s="51" t="str">
        <f>vehicles!O96</f>
        <v>mzqZEiYzg Automation</v>
      </c>
      <c r="T96" s="52" t="s">
        <v>135</v>
      </c>
      <c r="U96" s="52" t="s">
        <v>135</v>
      </c>
      <c r="V96" s="52" t="s">
        <v>222</v>
      </c>
      <c r="W96" s="160" t="str">
        <f>paCoverages!I96</f>
        <v>250</v>
      </c>
      <c r="X96" s="51" t="s">
        <v>223</v>
      </c>
      <c r="Y96" s="51">
        <v>50</v>
      </c>
    </row>
    <row r="97" spans="1:25" x14ac:dyDescent="0.25">
      <c r="A97" s="4" t="s">
        <v>711</v>
      </c>
      <c r="B97" s="44" t="str">
        <f>searchValues!F103</f>
        <v>mzqZEiYzg Automation</v>
      </c>
      <c r="C97" s="45" t="str">
        <f>policyInfo!H97</f>
        <v>Anchorage</v>
      </c>
      <c r="D97" s="44" t="str">
        <f>policyInfo!I97</f>
        <v>Home</v>
      </c>
      <c r="E97" s="44" t="s">
        <v>383</v>
      </c>
      <c r="F97" s="46">
        <f ca="1">policyInfo!B97</f>
        <v>44326</v>
      </c>
      <c r="G97" s="44" t="str">
        <f>searchValues!D103</f>
        <v>Personal Auto</v>
      </c>
      <c r="H97" s="46">
        <f ca="1">searchValues!E103</f>
        <v>44326</v>
      </c>
      <c r="I97" s="46">
        <f ca="1">policyInfo!S97</f>
        <v>44691</v>
      </c>
      <c r="J97" s="47" t="s">
        <v>128</v>
      </c>
      <c r="K97" s="47" t="s">
        <v>126</v>
      </c>
      <c r="L97" s="48" t="s">
        <v>221</v>
      </c>
      <c r="M97" s="49">
        <v>5000</v>
      </c>
      <c r="N97" s="50">
        <v>2000</v>
      </c>
      <c r="O97" s="50" t="s">
        <v>516</v>
      </c>
      <c r="P97" s="50" t="s">
        <v>517</v>
      </c>
      <c r="Q97" s="51" t="s">
        <v>515</v>
      </c>
      <c r="R97" s="51"/>
      <c r="S97" s="51" t="str">
        <f>vehicles!O97</f>
        <v>mzqZEiYzg Automation</v>
      </c>
      <c r="T97" s="52" t="s">
        <v>135</v>
      </c>
      <c r="U97" s="52" t="s">
        <v>135</v>
      </c>
      <c r="V97" s="52" t="s">
        <v>222</v>
      </c>
      <c r="W97" s="160" t="str">
        <f>paCoverages!I97</f>
        <v>250</v>
      </c>
      <c r="X97" s="51" t="s">
        <v>223</v>
      </c>
      <c r="Y97" s="51">
        <v>50</v>
      </c>
    </row>
    <row r="98" spans="1:25" x14ac:dyDescent="0.25">
      <c r="A98" s="4" t="s">
        <v>712</v>
      </c>
      <c r="B98" s="44" t="str">
        <f>searchValues!F104</f>
        <v>mzqZEiYzg Automation</v>
      </c>
      <c r="C98" s="45" t="str">
        <f>policyInfo!H98</f>
        <v>Anchorage</v>
      </c>
      <c r="D98" s="44" t="str">
        <f>policyInfo!I98</f>
        <v>Home</v>
      </c>
      <c r="E98" s="44" t="s">
        <v>383</v>
      </c>
      <c r="F98" s="46">
        <f ca="1">policyInfo!B98</f>
        <v>44326</v>
      </c>
      <c r="G98" s="44" t="str">
        <f>searchValues!D104</f>
        <v>Personal Auto</v>
      </c>
      <c r="H98" s="46">
        <f ca="1">searchValues!E104</f>
        <v>44326</v>
      </c>
      <c r="I98" s="46">
        <f ca="1">policyInfo!S98</f>
        <v>44691</v>
      </c>
      <c r="J98" s="47" t="s">
        <v>128</v>
      </c>
      <c r="K98" s="47" t="s">
        <v>126</v>
      </c>
      <c r="L98" s="48" t="s">
        <v>221</v>
      </c>
      <c r="M98" s="49">
        <v>5000</v>
      </c>
      <c r="N98" s="50">
        <v>2000</v>
      </c>
      <c r="O98" s="50" t="s">
        <v>516</v>
      </c>
      <c r="P98" s="50" t="s">
        <v>517</v>
      </c>
      <c r="Q98" s="51" t="s">
        <v>515</v>
      </c>
      <c r="R98" s="51"/>
      <c r="S98" s="51" t="str">
        <f>vehicles!O98</f>
        <v>mzqZEiYzg Automation</v>
      </c>
      <c r="T98" s="52" t="s">
        <v>135</v>
      </c>
      <c r="U98" s="52" t="s">
        <v>135</v>
      </c>
      <c r="V98" s="52" t="s">
        <v>222</v>
      </c>
      <c r="W98" s="160" t="str">
        <f>paCoverages!I98</f>
        <v>250</v>
      </c>
      <c r="X98" s="51" t="s">
        <v>223</v>
      </c>
      <c r="Y98" s="51">
        <v>50</v>
      </c>
    </row>
    <row r="99" spans="1:25" x14ac:dyDescent="0.25">
      <c r="A99" s="4" t="s">
        <v>713</v>
      </c>
      <c r="B99" s="44">
        <f>searchValues!F105</f>
        <v>0</v>
      </c>
      <c r="C99" s="45" t="str">
        <f>policyInfo!H99</f>
        <v>Anchorage</v>
      </c>
      <c r="D99" s="44" t="str">
        <f>policyInfo!I99</f>
        <v>Home</v>
      </c>
      <c r="E99" s="44" t="s">
        <v>383</v>
      </c>
      <c r="F99" s="46">
        <f ca="1">policyInfo!B99</f>
        <v>44326</v>
      </c>
      <c r="G99" s="44" t="str">
        <f>searchValues!D105</f>
        <v>Personal Auto</v>
      </c>
      <c r="H99" s="46">
        <f ca="1">searchValues!E105</f>
        <v>44326</v>
      </c>
      <c r="I99" s="46">
        <f ca="1">policyInfo!S99</f>
        <v>44691</v>
      </c>
      <c r="J99" s="47" t="s">
        <v>128</v>
      </c>
      <c r="K99" s="47" t="s">
        <v>126</v>
      </c>
      <c r="L99" s="48" t="s">
        <v>221</v>
      </c>
      <c r="M99" s="49">
        <v>5000</v>
      </c>
      <c r="N99" s="50">
        <v>2000</v>
      </c>
      <c r="O99" s="50" t="s">
        <v>516</v>
      </c>
      <c r="P99" s="50" t="s">
        <v>517</v>
      </c>
      <c r="Q99" s="51" t="s">
        <v>515</v>
      </c>
      <c r="R99" s="51"/>
      <c r="S99" s="51">
        <f>vehicles!O99</f>
        <v>0</v>
      </c>
      <c r="T99" s="52" t="s">
        <v>135</v>
      </c>
      <c r="U99" s="52" t="s">
        <v>135</v>
      </c>
      <c r="V99" s="52" t="s">
        <v>222</v>
      </c>
      <c r="W99" s="160" t="str">
        <f>paCoverages!I99</f>
        <v>250</v>
      </c>
      <c r="X99" s="51" t="s">
        <v>223</v>
      </c>
      <c r="Y99" s="51">
        <v>50</v>
      </c>
    </row>
    <row r="100" spans="1:25" x14ac:dyDescent="0.25">
      <c r="A100" s="4" t="s">
        <v>714</v>
      </c>
      <c r="B100" s="44">
        <f>searchValues!F106</f>
        <v>0</v>
      </c>
      <c r="C100" s="45" t="str">
        <f>policyInfo!H100</f>
        <v>Anchorage</v>
      </c>
      <c r="D100" s="44" t="str">
        <f>policyInfo!I100</f>
        <v>Home</v>
      </c>
      <c r="E100" s="44" t="s">
        <v>383</v>
      </c>
      <c r="F100" s="46">
        <f ca="1">policyInfo!B100</f>
        <v>44326</v>
      </c>
      <c r="G100" s="44" t="str">
        <f>searchValues!D106</f>
        <v>Personal Auto</v>
      </c>
      <c r="H100" s="46">
        <f ca="1">searchValues!E106</f>
        <v>44326</v>
      </c>
      <c r="I100" s="46">
        <f ca="1">policyInfo!S100</f>
        <v>44691</v>
      </c>
      <c r="J100" s="47" t="s">
        <v>128</v>
      </c>
      <c r="K100" s="47" t="s">
        <v>126</v>
      </c>
      <c r="L100" s="48" t="s">
        <v>221</v>
      </c>
      <c r="M100" s="49">
        <v>5000</v>
      </c>
      <c r="N100" s="50">
        <v>2000</v>
      </c>
      <c r="O100" s="50" t="s">
        <v>516</v>
      </c>
      <c r="P100" s="50" t="s">
        <v>517</v>
      </c>
      <c r="Q100" s="51" t="s">
        <v>515</v>
      </c>
      <c r="R100" s="51"/>
      <c r="S100" s="51">
        <f>vehicles!O100</f>
        <v>0</v>
      </c>
      <c r="T100" s="52" t="s">
        <v>135</v>
      </c>
      <c r="U100" s="52" t="s">
        <v>135</v>
      </c>
      <c r="V100" s="52" t="s">
        <v>222</v>
      </c>
      <c r="W100" s="160" t="str">
        <f>paCoverages!I100</f>
        <v>250</v>
      </c>
      <c r="X100" s="51" t="s">
        <v>223</v>
      </c>
      <c r="Y100" s="51">
        <v>50</v>
      </c>
    </row>
    <row r="101" spans="1:25" x14ac:dyDescent="0.25">
      <c r="A101" s="4" t="s">
        <v>715</v>
      </c>
      <c r="B101" s="44">
        <f>searchValues!F107</f>
        <v>0</v>
      </c>
      <c r="C101" s="45" t="str">
        <f>policyInfo!H101</f>
        <v>Anchorage</v>
      </c>
      <c r="D101" s="44" t="str">
        <f>policyInfo!I101</f>
        <v>Home</v>
      </c>
      <c r="E101" s="44" t="s">
        <v>383</v>
      </c>
      <c r="F101" s="46">
        <f ca="1">policyInfo!B101</f>
        <v>44326</v>
      </c>
      <c r="G101" s="44" t="str">
        <f>searchValues!D107</f>
        <v>Personal Auto</v>
      </c>
      <c r="H101" s="46">
        <f ca="1">searchValues!E107</f>
        <v>44326</v>
      </c>
      <c r="I101" s="46">
        <f ca="1">policyInfo!S101</f>
        <v>44691</v>
      </c>
      <c r="J101" s="47" t="s">
        <v>128</v>
      </c>
      <c r="K101" s="47" t="s">
        <v>126</v>
      </c>
      <c r="L101" s="48" t="s">
        <v>221</v>
      </c>
      <c r="M101" s="49">
        <v>5000</v>
      </c>
      <c r="N101" s="50">
        <v>2000</v>
      </c>
      <c r="O101" s="50" t="s">
        <v>516</v>
      </c>
      <c r="P101" s="50" t="s">
        <v>517</v>
      </c>
      <c r="Q101" s="51" t="s">
        <v>515</v>
      </c>
      <c r="R101" s="51"/>
      <c r="S101" s="51">
        <f>vehicles!O101</f>
        <v>0</v>
      </c>
      <c r="T101" s="52" t="s">
        <v>135</v>
      </c>
      <c r="U101" s="52" t="s">
        <v>135</v>
      </c>
      <c r="V101" s="52" t="s">
        <v>222</v>
      </c>
      <c r="W101" s="160" t="str">
        <f>paCoverages!I101</f>
        <v>250</v>
      </c>
      <c r="X101" s="51" t="s">
        <v>223</v>
      </c>
      <c r="Y101" s="51">
        <v>50</v>
      </c>
    </row>
    <row r="102" spans="1:25" x14ac:dyDescent="0.25">
      <c r="A102" s="4" t="s">
        <v>716</v>
      </c>
      <c r="B102" s="44">
        <f>searchValues!F108</f>
        <v>0</v>
      </c>
      <c r="C102" s="45" t="str">
        <f>policyInfo!H102</f>
        <v>Anchorage</v>
      </c>
      <c r="D102" s="44" t="str">
        <f>policyInfo!I102</f>
        <v>Home</v>
      </c>
      <c r="E102" s="44" t="s">
        <v>383</v>
      </c>
      <c r="F102" s="46">
        <f ca="1">policyInfo!B102</f>
        <v>44326</v>
      </c>
      <c r="G102" s="44" t="str">
        <f>searchValues!D108</f>
        <v>Personal Auto</v>
      </c>
      <c r="H102" s="46">
        <f ca="1">searchValues!E108</f>
        <v>44326</v>
      </c>
      <c r="I102" s="46">
        <f ca="1">policyInfo!S102</f>
        <v>44691</v>
      </c>
      <c r="J102" s="47" t="s">
        <v>128</v>
      </c>
      <c r="K102" s="47" t="s">
        <v>126</v>
      </c>
      <c r="L102" s="48" t="s">
        <v>221</v>
      </c>
      <c r="M102" s="49">
        <v>5000</v>
      </c>
      <c r="N102" s="50">
        <v>2000</v>
      </c>
      <c r="O102" s="50" t="s">
        <v>516</v>
      </c>
      <c r="P102" s="50" t="s">
        <v>517</v>
      </c>
      <c r="Q102" s="51" t="s">
        <v>515</v>
      </c>
      <c r="R102" s="51"/>
      <c r="S102" s="51">
        <f>vehicles!O102</f>
        <v>0</v>
      </c>
      <c r="T102" s="52" t="s">
        <v>135</v>
      </c>
      <c r="U102" s="52" t="s">
        <v>135</v>
      </c>
      <c r="V102" s="52" t="s">
        <v>222</v>
      </c>
      <c r="W102" s="160" t="str">
        <f>paCoverages!I102</f>
        <v>250</v>
      </c>
      <c r="X102" s="51" t="s">
        <v>223</v>
      </c>
      <c r="Y102" s="51">
        <v>50</v>
      </c>
    </row>
    <row r="103" spans="1:25" x14ac:dyDescent="0.25">
      <c r="A103" s="4" t="s">
        <v>717</v>
      </c>
      <c r="B103" s="44">
        <f>searchValues!F109</f>
        <v>0</v>
      </c>
      <c r="C103" s="45" t="str">
        <f>policyInfo!H103</f>
        <v>Anchorage</v>
      </c>
      <c r="D103" s="44" t="str">
        <f>policyInfo!I103</f>
        <v>Home</v>
      </c>
      <c r="E103" s="44" t="s">
        <v>383</v>
      </c>
      <c r="F103" s="46">
        <f ca="1">policyInfo!B103</f>
        <v>44326</v>
      </c>
      <c r="G103" s="44" t="str">
        <f>searchValues!D109</f>
        <v>Personal Auto</v>
      </c>
      <c r="H103" s="46">
        <f ca="1">searchValues!E109</f>
        <v>44326</v>
      </c>
      <c r="I103" s="46">
        <f ca="1">policyInfo!S103</f>
        <v>44691</v>
      </c>
      <c r="J103" s="47" t="s">
        <v>128</v>
      </c>
      <c r="K103" s="47" t="s">
        <v>126</v>
      </c>
      <c r="L103" s="48" t="s">
        <v>221</v>
      </c>
      <c r="M103" s="49">
        <v>5000</v>
      </c>
      <c r="N103" s="50">
        <v>2000</v>
      </c>
      <c r="O103" s="50" t="s">
        <v>516</v>
      </c>
      <c r="P103" s="50" t="s">
        <v>517</v>
      </c>
      <c r="Q103" s="51" t="s">
        <v>515</v>
      </c>
      <c r="R103" s="51"/>
      <c r="S103" s="51">
        <f>vehicles!O103</f>
        <v>0</v>
      </c>
      <c r="T103" s="52" t="s">
        <v>135</v>
      </c>
      <c r="U103" s="52" t="s">
        <v>135</v>
      </c>
      <c r="V103" s="52" t="s">
        <v>222</v>
      </c>
      <c r="W103" s="160" t="str">
        <f>paCoverages!I103</f>
        <v>250</v>
      </c>
      <c r="X103" s="51" t="s">
        <v>223</v>
      </c>
      <c r="Y103" s="51">
        <v>50</v>
      </c>
    </row>
    <row r="104" spans="1:25" x14ac:dyDescent="0.25">
      <c r="A104" s="4" t="s">
        <v>718</v>
      </c>
      <c r="B104" s="44">
        <f>searchValues!F110</f>
        <v>0</v>
      </c>
      <c r="C104" s="45" t="str">
        <f>policyInfo!H104</f>
        <v>Anchorage</v>
      </c>
      <c r="D104" s="44" t="str">
        <f>policyInfo!I104</f>
        <v>Home</v>
      </c>
      <c r="E104" s="44" t="s">
        <v>383</v>
      </c>
      <c r="F104" s="46">
        <f ca="1">policyInfo!B104</f>
        <v>44326</v>
      </c>
      <c r="G104" s="44" t="str">
        <f>searchValues!D110</f>
        <v>Personal Auto</v>
      </c>
      <c r="H104" s="46">
        <f ca="1">searchValues!E110</f>
        <v>44326</v>
      </c>
      <c r="I104" s="46">
        <f ca="1">policyInfo!S104</f>
        <v>44691</v>
      </c>
      <c r="J104" s="47" t="s">
        <v>128</v>
      </c>
      <c r="K104" s="47" t="s">
        <v>126</v>
      </c>
      <c r="L104" s="48" t="s">
        <v>221</v>
      </c>
      <c r="M104" s="49">
        <v>5000</v>
      </c>
      <c r="N104" s="50">
        <v>2000</v>
      </c>
      <c r="O104" s="50" t="s">
        <v>516</v>
      </c>
      <c r="P104" s="50" t="s">
        <v>517</v>
      </c>
      <c r="Q104" s="51" t="s">
        <v>515</v>
      </c>
      <c r="R104" s="51"/>
      <c r="S104" s="51">
        <f>vehicles!O104</f>
        <v>0</v>
      </c>
      <c r="T104" s="52" t="s">
        <v>135</v>
      </c>
      <c r="U104" s="52" t="s">
        <v>135</v>
      </c>
      <c r="V104" s="52" t="s">
        <v>222</v>
      </c>
      <c r="W104" s="160" t="str">
        <f>paCoverages!I104</f>
        <v>250</v>
      </c>
      <c r="X104" s="51" t="s">
        <v>223</v>
      </c>
      <c r="Y104" s="51">
        <v>50</v>
      </c>
    </row>
    <row r="105" spans="1:25" x14ac:dyDescent="0.25">
      <c r="A105" s="4" t="s">
        <v>719</v>
      </c>
      <c r="B105" s="44">
        <f>searchValues!F111</f>
        <v>0</v>
      </c>
      <c r="C105" s="45" t="str">
        <f>policyInfo!H105</f>
        <v>Anchorage</v>
      </c>
      <c r="D105" s="44" t="str">
        <f>policyInfo!I105</f>
        <v>Home</v>
      </c>
      <c r="E105" s="44" t="s">
        <v>383</v>
      </c>
      <c r="F105" s="46">
        <f ca="1">policyInfo!B105</f>
        <v>44326</v>
      </c>
      <c r="G105" s="44" t="str">
        <f>searchValues!D111</f>
        <v>Personal Auto</v>
      </c>
      <c r="H105" s="46">
        <f ca="1">searchValues!E111</f>
        <v>44326</v>
      </c>
      <c r="I105" s="46">
        <f ca="1">policyInfo!S105</f>
        <v>44691</v>
      </c>
      <c r="J105" s="47" t="s">
        <v>128</v>
      </c>
      <c r="K105" s="47" t="s">
        <v>126</v>
      </c>
      <c r="L105" s="48" t="s">
        <v>221</v>
      </c>
      <c r="M105" s="49">
        <v>5000</v>
      </c>
      <c r="N105" s="50">
        <v>2000</v>
      </c>
      <c r="O105" s="50" t="s">
        <v>516</v>
      </c>
      <c r="P105" s="50" t="s">
        <v>517</v>
      </c>
      <c r="Q105" s="51" t="s">
        <v>515</v>
      </c>
      <c r="R105" s="51"/>
      <c r="S105" s="51">
        <f>vehicles!O105</f>
        <v>0</v>
      </c>
      <c r="T105" s="52" t="s">
        <v>135</v>
      </c>
      <c r="U105" s="52" t="s">
        <v>135</v>
      </c>
      <c r="V105" s="52" t="s">
        <v>222</v>
      </c>
      <c r="W105" s="160" t="str">
        <f>paCoverages!I105</f>
        <v>250</v>
      </c>
      <c r="X105" s="51" t="s">
        <v>223</v>
      </c>
      <c r="Y105" s="51">
        <v>50</v>
      </c>
    </row>
    <row r="106" spans="1:25" x14ac:dyDescent="0.25">
      <c r="A106" s="4" t="s">
        <v>720</v>
      </c>
      <c r="B106" s="44" t="str">
        <f>searchValues!F112</f>
        <v>mzqZEiYzg Automation</v>
      </c>
      <c r="C106" s="45" t="str">
        <f>policyInfo!H106</f>
        <v>Anchorage</v>
      </c>
      <c r="D106" s="44" t="str">
        <f>policyInfo!I106</f>
        <v>Home</v>
      </c>
      <c r="E106" s="44" t="s">
        <v>383</v>
      </c>
      <c r="F106" s="46">
        <f ca="1">policyInfo!B106</f>
        <v>44326</v>
      </c>
      <c r="G106" s="44" t="str">
        <f>searchValues!D112</f>
        <v>Personal Auto</v>
      </c>
      <c r="H106" s="46">
        <f ca="1">searchValues!E112</f>
        <v>44326</v>
      </c>
      <c r="I106" s="46">
        <f ca="1">policyInfo!S106</f>
        <v>44691</v>
      </c>
      <c r="J106" s="47" t="s">
        <v>128</v>
      </c>
      <c r="K106" s="47" t="s">
        <v>126</v>
      </c>
      <c r="L106" s="48" t="s">
        <v>221</v>
      </c>
      <c r="M106" s="49">
        <v>5000</v>
      </c>
      <c r="N106" s="50">
        <v>2000</v>
      </c>
      <c r="O106" s="50" t="s">
        <v>516</v>
      </c>
      <c r="P106" s="50" t="s">
        <v>517</v>
      </c>
      <c r="Q106" s="51" t="s">
        <v>515</v>
      </c>
      <c r="R106" s="51"/>
      <c r="S106" s="51" t="str">
        <f>vehicles!O106</f>
        <v>mzqZEiYzg Automation</v>
      </c>
      <c r="T106" s="52" t="s">
        <v>135</v>
      </c>
      <c r="U106" s="52" t="s">
        <v>135</v>
      </c>
      <c r="V106" s="52" t="s">
        <v>222</v>
      </c>
      <c r="W106" s="160" t="str">
        <f>paCoverages!I106</f>
        <v>250</v>
      </c>
      <c r="X106" s="51" t="s">
        <v>223</v>
      </c>
      <c r="Y106" s="51">
        <v>50</v>
      </c>
    </row>
    <row r="107" spans="1:25" x14ac:dyDescent="0.25">
      <c r="A107" s="4" t="s">
        <v>721</v>
      </c>
      <c r="B107" s="44" t="str">
        <f>searchValues!F113</f>
        <v>mzqZEiYzg Automation</v>
      </c>
      <c r="C107" s="45" t="str">
        <f>policyInfo!H107</f>
        <v>Anchorage</v>
      </c>
      <c r="D107" s="44" t="str">
        <f>policyInfo!I107</f>
        <v>Home</v>
      </c>
      <c r="E107" s="44" t="s">
        <v>383</v>
      </c>
      <c r="F107" s="46">
        <f ca="1">policyInfo!B107</f>
        <v>44326</v>
      </c>
      <c r="G107" s="44" t="str">
        <f>searchValues!D113</f>
        <v>Personal Auto</v>
      </c>
      <c r="H107" s="46">
        <f ca="1">searchValues!E113</f>
        <v>44326</v>
      </c>
      <c r="I107" s="46">
        <f ca="1">policyInfo!S107</f>
        <v>44691</v>
      </c>
      <c r="J107" s="47" t="s">
        <v>128</v>
      </c>
      <c r="K107" s="47" t="s">
        <v>126</v>
      </c>
      <c r="L107" s="48" t="s">
        <v>221</v>
      </c>
      <c r="M107" s="49">
        <v>5000</v>
      </c>
      <c r="N107" s="50">
        <v>2000</v>
      </c>
      <c r="O107" s="50" t="s">
        <v>516</v>
      </c>
      <c r="P107" s="50" t="s">
        <v>517</v>
      </c>
      <c r="Q107" s="51" t="s">
        <v>515</v>
      </c>
      <c r="R107" s="51"/>
      <c r="S107" s="51" t="str">
        <f>vehicles!O107</f>
        <v>mzqZEiYzg Automation</v>
      </c>
      <c r="T107" s="52" t="s">
        <v>135</v>
      </c>
      <c r="U107" s="52" t="s">
        <v>135</v>
      </c>
      <c r="V107" s="52" t="s">
        <v>222</v>
      </c>
      <c r="W107" s="160" t="str">
        <f>paCoverages!I107</f>
        <v>250</v>
      </c>
      <c r="X107" s="51" t="s">
        <v>223</v>
      </c>
      <c r="Y107" s="51">
        <v>50</v>
      </c>
    </row>
    <row r="108" spans="1:25" x14ac:dyDescent="0.25">
      <c r="A108" s="4" t="s">
        <v>722</v>
      </c>
      <c r="B108" s="44">
        <f>searchValues!F114</f>
        <v>0</v>
      </c>
      <c r="C108" s="45" t="str">
        <f>policyInfo!H108</f>
        <v>Anchorage</v>
      </c>
      <c r="D108" s="44" t="str">
        <f>policyInfo!I108</f>
        <v>Home</v>
      </c>
      <c r="E108" s="44" t="s">
        <v>383</v>
      </c>
      <c r="F108" s="46">
        <f ca="1">policyInfo!B108</f>
        <v>44326</v>
      </c>
      <c r="G108" s="44" t="str">
        <f>searchValues!D114</f>
        <v>Personal Auto</v>
      </c>
      <c r="H108" s="46">
        <f ca="1">searchValues!E114</f>
        <v>44326</v>
      </c>
      <c r="I108" s="46">
        <f ca="1">policyInfo!S108</f>
        <v>44691</v>
      </c>
      <c r="J108" s="47" t="s">
        <v>128</v>
      </c>
      <c r="K108" s="47" t="s">
        <v>126</v>
      </c>
      <c r="L108" s="48" t="s">
        <v>221</v>
      </c>
      <c r="M108" s="49">
        <v>5000</v>
      </c>
      <c r="N108" s="50">
        <v>2000</v>
      </c>
      <c r="O108" s="50" t="s">
        <v>516</v>
      </c>
      <c r="P108" s="50" t="s">
        <v>517</v>
      </c>
      <c r="Q108" s="51" t="s">
        <v>515</v>
      </c>
      <c r="R108" s="51"/>
      <c r="S108" s="51">
        <f>vehicles!O108</f>
        <v>0</v>
      </c>
      <c r="T108" s="52" t="s">
        <v>135</v>
      </c>
      <c r="U108" s="52" t="s">
        <v>135</v>
      </c>
      <c r="V108" s="52" t="s">
        <v>222</v>
      </c>
      <c r="W108" s="160" t="str">
        <f>paCoverages!I108</f>
        <v>250</v>
      </c>
      <c r="X108" s="51" t="s">
        <v>223</v>
      </c>
      <c r="Y108" s="51">
        <v>50</v>
      </c>
    </row>
    <row r="109" spans="1:25" x14ac:dyDescent="0.25">
      <c r="A109" s="4" t="s">
        <v>723</v>
      </c>
      <c r="B109" s="44">
        <f>searchValues!F115</f>
        <v>0</v>
      </c>
      <c r="C109" s="45" t="str">
        <f>policyInfo!H109</f>
        <v>Anchorage</v>
      </c>
      <c r="D109" s="44" t="str">
        <f>policyInfo!I109</f>
        <v>Home</v>
      </c>
      <c r="E109" s="44" t="s">
        <v>383</v>
      </c>
      <c r="F109" s="46">
        <f ca="1">policyInfo!B109</f>
        <v>44326</v>
      </c>
      <c r="G109" s="44" t="str">
        <f>searchValues!D115</f>
        <v>Personal Auto</v>
      </c>
      <c r="H109" s="46">
        <f ca="1">searchValues!E115</f>
        <v>44326</v>
      </c>
      <c r="I109" s="46">
        <f ca="1">policyInfo!S109</f>
        <v>44691</v>
      </c>
      <c r="J109" s="47" t="s">
        <v>128</v>
      </c>
      <c r="K109" s="47" t="s">
        <v>126</v>
      </c>
      <c r="L109" s="48" t="s">
        <v>221</v>
      </c>
      <c r="M109" s="49">
        <v>5000</v>
      </c>
      <c r="N109" s="50">
        <v>2000</v>
      </c>
      <c r="O109" s="50" t="s">
        <v>516</v>
      </c>
      <c r="P109" s="50" t="s">
        <v>517</v>
      </c>
      <c r="Q109" s="51" t="s">
        <v>515</v>
      </c>
      <c r="R109" s="51"/>
      <c r="S109" s="51">
        <f>vehicles!O109</f>
        <v>0</v>
      </c>
      <c r="T109" s="52" t="s">
        <v>135</v>
      </c>
      <c r="U109" s="52" t="s">
        <v>135</v>
      </c>
      <c r="V109" s="52" t="s">
        <v>222</v>
      </c>
      <c r="W109" s="160" t="str">
        <f>paCoverages!I109</f>
        <v>250</v>
      </c>
      <c r="X109" s="51" t="s">
        <v>223</v>
      </c>
      <c r="Y109" s="51">
        <v>50</v>
      </c>
    </row>
    <row r="110" spans="1:25" x14ac:dyDescent="0.25">
      <c r="A110" s="4" t="s">
        <v>724</v>
      </c>
      <c r="B110" s="44" t="str">
        <f>searchValues!F116</f>
        <v>mzqZEiYzg Automation</v>
      </c>
      <c r="C110" s="45" t="str">
        <f>policyInfo!H110</f>
        <v>Anchorage</v>
      </c>
      <c r="D110" s="44" t="str">
        <f>policyInfo!I110</f>
        <v>Home</v>
      </c>
      <c r="E110" s="44" t="s">
        <v>383</v>
      </c>
      <c r="F110" s="46">
        <f ca="1">policyInfo!B110</f>
        <v>44326</v>
      </c>
      <c r="G110" s="44" t="str">
        <f>searchValues!D116</f>
        <v>Personal Auto</v>
      </c>
      <c r="H110" s="46">
        <f ca="1">searchValues!E116</f>
        <v>44326</v>
      </c>
      <c r="I110" s="46">
        <f ca="1">policyInfo!S110</f>
        <v>44691</v>
      </c>
      <c r="J110" s="47" t="s">
        <v>128</v>
      </c>
      <c r="K110" s="47" t="s">
        <v>126</v>
      </c>
      <c r="L110" s="48" t="s">
        <v>221</v>
      </c>
      <c r="M110" s="49">
        <v>5000</v>
      </c>
      <c r="N110" s="50">
        <v>2000</v>
      </c>
      <c r="O110" s="50" t="s">
        <v>516</v>
      </c>
      <c r="P110" s="50" t="s">
        <v>517</v>
      </c>
      <c r="Q110" s="51" t="s">
        <v>515</v>
      </c>
      <c r="R110" s="51"/>
      <c r="S110" s="51" t="str">
        <f>vehicles!O110</f>
        <v>mzqZEiYzg Automation</v>
      </c>
      <c r="T110" s="52" t="s">
        <v>135</v>
      </c>
      <c r="U110" s="52" t="s">
        <v>135</v>
      </c>
      <c r="V110" s="52" t="s">
        <v>222</v>
      </c>
      <c r="W110" s="160" t="str">
        <f>paCoverages!I110</f>
        <v>250</v>
      </c>
      <c r="X110" s="51" t="s">
        <v>223</v>
      </c>
      <c r="Y110" s="51">
        <v>50</v>
      </c>
    </row>
    <row r="111" spans="1:25" x14ac:dyDescent="0.25">
      <c r="A111" s="4" t="s">
        <v>725</v>
      </c>
      <c r="B111" s="44" t="str">
        <f>searchValues!F117</f>
        <v>mzqZEiYzg Automation</v>
      </c>
      <c r="C111" s="45" t="str">
        <f>policyInfo!H111</f>
        <v>Anchorage</v>
      </c>
      <c r="D111" s="44" t="str">
        <f>policyInfo!I111</f>
        <v>Home</v>
      </c>
      <c r="E111" s="44" t="s">
        <v>383</v>
      </c>
      <c r="F111" s="46">
        <f ca="1">policyInfo!B111</f>
        <v>44326</v>
      </c>
      <c r="G111" s="44" t="str">
        <f>searchValues!D117</f>
        <v>Personal Auto</v>
      </c>
      <c r="H111" s="46">
        <f ca="1">searchValues!E117</f>
        <v>44326</v>
      </c>
      <c r="I111" s="46">
        <f ca="1">policyInfo!S111</f>
        <v>44691</v>
      </c>
      <c r="J111" s="47" t="s">
        <v>128</v>
      </c>
      <c r="K111" s="47" t="s">
        <v>126</v>
      </c>
      <c r="L111" s="48" t="s">
        <v>221</v>
      </c>
      <c r="M111" s="49">
        <v>5000</v>
      </c>
      <c r="N111" s="50">
        <v>2000</v>
      </c>
      <c r="O111" s="50" t="s">
        <v>516</v>
      </c>
      <c r="P111" s="50" t="s">
        <v>517</v>
      </c>
      <c r="Q111" s="51" t="s">
        <v>515</v>
      </c>
      <c r="R111" s="51"/>
      <c r="S111" s="51" t="str">
        <f>vehicles!O111</f>
        <v>mzqZEiYzg Automation</v>
      </c>
      <c r="T111" s="52" t="s">
        <v>135</v>
      </c>
      <c r="U111" s="52" t="s">
        <v>135</v>
      </c>
      <c r="V111" s="52" t="s">
        <v>222</v>
      </c>
      <c r="W111" s="160" t="str">
        <f>paCoverages!I111</f>
        <v>250</v>
      </c>
      <c r="X111" s="51" t="s">
        <v>223</v>
      </c>
      <c r="Y111" s="51">
        <v>50</v>
      </c>
    </row>
    <row r="112" spans="1:25" x14ac:dyDescent="0.25">
      <c r="A112" s="4" t="s">
        <v>726</v>
      </c>
      <c r="B112" s="44">
        <f>searchValues!F118</f>
        <v>0</v>
      </c>
      <c r="C112" s="45" t="str">
        <f>policyInfo!H112</f>
        <v>Anchorage</v>
      </c>
      <c r="D112" s="44" t="str">
        <f>policyInfo!I112</f>
        <v>Home</v>
      </c>
      <c r="E112" s="44" t="s">
        <v>383</v>
      </c>
      <c r="F112" s="46">
        <f ca="1">policyInfo!B112</f>
        <v>44326</v>
      </c>
      <c r="G112" s="44" t="str">
        <f>searchValues!D118</f>
        <v>Personal Auto</v>
      </c>
      <c r="H112" s="46">
        <f ca="1">searchValues!E118</f>
        <v>44326</v>
      </c>
      <c r="I112" s="46">
        <f ca="1">policyInfo!S112</f>
        <v>44691</v>
      </c>
      <c r="J112" s="47" t="s">
        <v>128</v>
      </c>
      <c r="K112" s="47" t="s">
        <v>126</v>
      </c>
      <c r="L112" s="48" t="s">
        <v>221</v>
      </c>
      <c r="M112" s="49">
        <v>5000</v>
      </c>
      <c r="N112" s="50">
        <v>2000</v>
      </c>
      <c r="O112" s="50" t="s">
        <v>516</v>
      </c>
      <c r="P112" s="50" t="s">
        <v>517</v>
      </c>
      <c r="Q112" s="51" t="s">
        <v>515</v>
      </c>
      <c r="R112" s="51"/>
      <c r="S112" s="51">
        <f>vehicles!O112</f>
        <v>0</v>
      </c>
      <c r="T112" s="52" t="s">
        <v>135</v>
      </c>
      <c r="U112" s="52" t="s">
        <v>135</v>
      </c>
      <c r="V112" s="52" t="s">
        <v>222</v>
      </c>
      <c r="W112" s="160" t="str">
        <f>paCoverages!I112</f>
        <v>250</v>
      </c>
      <c r="X112" s="51" t="s">
        <v>223</v>
      </c>
      <c r="Y112" s="51">
        <v>50</v>
      </c>
    </row>
    <row r="113" spans="1:25" x14ac:dyDescent="0.25">
      <c r="A113" s="4" t="s">
        <v>727</v>
      </c>
      <c r="B113" s="44">
        <f>searchValues!F119</f>
        <v>0</v>
      </c>
      <c r="C113" s="45" t="str">
        <f>policyInfo!H113</f>
        <v>Anchorage</v>
      </c>
      <c r="D113" s="44" t="str">
        <f>policyInfo!I113</f>
        <v>Home</v>
      </c>
      <c r="E113" s="44" t="s">
        <v>383</v>
      </c>
      <c r="F113" s="46">
        <f ca="1">policyInfo!B113</f>
        <v>44326</v>
      </c>
      <c r="G113" s="44" t="str">
        <f>searchValues!D119</f>
        <v>Personal Auto</v>
      </c>
      <c r="H113" s="46">
        <f ca="1">searchValues!E119</f>
        <v>44326</v>
      </c>
      <c r="I113" s="46">
        <f ca="1">policyInfo!S113</f>
        <v>44691</v>
      </c>
      <c r="J113" s="47" t="s">
        <v>128</v>
      </c>
      <c r="K113" s="47" t="s">
        <v>126</v>
      </c>
      <c r="L113" s="48" t="s">
        <v>221</v>
      </c>
      <c r="M113" s="49">
        <v>5000</v>
      </c>
      <c r="N113" s="50">
        <v>2000</v>
      </c>
      <c r="O113" s="50" t="s">
        <v>516</v>
      </c>
      <c r="P113" s="50" t="s">
        <v>517</v>
      </c>
      <c r="Q113" s="51" t="s">
        <v>515</v>
      </c>
      <c r="R113" s="51"/>
      <c r="S113" s="51">
        <f>vehicles!O113</f>
        <v>0</v>
      </c>
      <c r="T113" s="52" t="s">
        <v>135</v>
      </c>
      <c r="U113" s="52" t="s">
        <v>135</v>
      </c>
      <c r="V113" s="52" t="s">
        <v>222</v>
      </c>
      <c r="W113" s="160" t="str">
        <f>paCoverages!I113</f>
        <v>250</v>
      </c>
      <c r="X113" s="51" t="s">
        <v>223</v>
      </c>
      <c r="Y113" s="51">
        <v>50</v>
      </c>
    </row>
    <row r="114" spans="1:25" x14ac:dyDescent="0.25">
      <c r="A114" s="4" t="s">
        <v>728</v>
      </c>
      <c r="B114" s="44">
        <f>searchValues!F120</f>
        <v>0</v>
      </c>
      <c r="C114" s="45" t="str">
        <f>policyInfo!H114</f>
        <v>Anchorage</v>
      </c>
      <c r="D114" s="44" t="str">
        <f>policyInfo!I114</f>
        <v>Home</v>
      </c>
      <c r="E114" s="44" t="s">
        <v>383</v>
      </c>
      <c r="F114" s="46">
        <f ca="1">policyInfo!B114</f>
        <v>44326</v>
      </c>
      <c r="G114" s="44" t="str">
        <f>searchValues!D120</f>
        <v>Personal Auto</v>
      </c>
      <c r="H114" s="46">
        <f ca="1">searchValues!E120</f>
        <v>44326</v>
      </c>
      <c r="I114" s="46">
        <f ca="1">policyInfo!S114</f>
        <v>44691</v>
      </c>
      <c r="J114" s="47" t="s">
        <v>128</v>
      </c>
      <c r="K114" s="47" t="s">
        <v>126</v>
      </c>
      <c r="L114" s="48" t="s">
        <v>221</v>
      </c>
      <c r="M114" s="49">
        <v>5000</v>
      </c>
      <c r="N114" s="50">
        <v>2000</v>
      </c>
      <c r="O114" s="50" t="s">
        <v>516</v>
      </c>
      <c r="P114" s="50" t="s">
        <v>517</v>
      </c>
      <c r="Q114" s="51" t="s">
        <v>515</v>
      </c>
      <c r="R114" s="51"/>
      <c r="S114" s="51">
        <f>vehicles!O114</f>
        <v>0</v>
      </c>
      <c r="T114" s="52" t="s">
        <v>135</v>
      </c>
      <c r="U114" s="52" t="s">
        <v>135</v>
      </c>
      <c r="V114" s="52" t="s">
        <v>222</v>
      </c>
      <c r="W114" s="160" t="str">
        <f>paCoverages!I114</f>
        <v>250</v>
      </c>
      <c r="X114" s="51" t="s">
        <v>223</v>
      </c>
      <c r="Y114" s="51">
        <v>50</v>
      </c>
    </row>
    <row r="115" spans="1:25" x14ac:dyDescent="0.25">
      <c r="A115" s="4" t="s">
        <v>729</v>
      </c>
      <c r="B115" s="44">
        <f>searchValues!F121</f>
        <v>0</v>
      </c>
      <c r="C115" s="45" t="str">
        <f>policyInfo!H115</f>
        <v>Anchorage</v>
      </c>
      <c r="D115" s="44" t="str">
        <f>policyInfo!I115</f>
        <v>Home</v>
      </c>
      <c r="E115" s="44" t="s">
        <v>383</v>
      </c>
      <c r="F115" s="46">
        <f ca="1">policyInfo!B115</f>
        <v>44326</v>
      </c>
      <c r="G115" s="44" t="str">
        <f>searchValues!D121</f>
        <v>Personal Auto</v>
      </c>
      <c r="H115" s="46">
        <f ca="1">searchValues!E121</f>
        <v>44326</v>
      </c>
      <c r="I115" s="46">
        <f ca="1">policyInfo!S115</f>
        <v>44691</v>
      </c>
      <c r="J115" s="47" t="s">
        <v>128</v>
      </c>
      <c r="K115" s="47" t="s">
        <v>126</v>
      </c>
      <c r="L115" s="48" t="s">
        <v>221</v>
      </c>
      <c r="M115" s="49">
        <v>5000</v>
      </c>
      <c r="N115" s="50">
        <v>2000</v>
      </c>
      <c r="O115" s="50" t="s">
        <v>516</v>
      </c>
      <c r="P115" s="50" t="s">
        <v>517</v>
      </c>
      <c r="Q115" s="51" t="s">
        <v>515</v>
      </c>
      <c r="R115" s="51"/>
      <c r="S115" s="51">
        <f>vehicles!O115</f>
        <v>0</v>
      </c>
      <c r="T115" s="52" t="s">
        <v>135</v>
      </c>
      <c r="U115" s="52" t="s">
        <v>135</v>
      </c>
      <c r="V115" s="52" t="s">
        <v>222</v>
      </c>
      <c r="W115" s="160" t="str">
        <f>paCoverages!I115</f>
        <v>250</v>
      </c>
      <c r="X115" s="51" t="s">
        <v>223</v>
      </c>
      <c r="Y115" s="51">
        <v>50</v>
      </c>
    </row>
    <row r="116" spans="1:25" x14ac:dyDescent="0.25">
      <c r="A116" s="4" t="s">
        <v>730</v>
      </c>
      <c r="B116" s="44">
        <f>searchValues!F122</f>
        <v>0</v>
      </c>
      <c r="C116" s="45" t="str">
        <f>policyInfo!H116</f>
        <v>Anchorage</v>
      </c>
      <c r="D116" s="44" t="str">
        <f>policyInfo!I116</f>
        <v>Home</v>
      </c>
      <c r="E116" s="44" t="s">
        <v>383</v>
      </c>
      <c r="F116" s="46">
        <f ca="1">policyInfo!B116</f>
        <v>44326</v>
      </c>
      <c r="G116" s="44" t="str">
        <f>searchValues!D122</f>
        <v>Personal Auto</v>
      </c>
      <c r="H116" s="46">
        <f ca="1">searchValues!E122</f>
        <v>44326</v>
      </c>
      <c r="I116" s="46">
        <f ca="1">policyInfo!S116</f>
        <v>44691</v>
      </c>
      <c r="J116" s="47" t="s">
        <v>128</v>
      </c>
      <c r="K116" s="47" t="s">
        <v>126</v>
      </c>
      <c r="L116" s="48" t="s">
        <v>221</v>
      </c>
      <c r="M116" s="49">
        <v>5000</v>
      </c>
      <c r="N116" s="50">
        <v>2000</v>
      </c>
      <c r="O116" s="50" t="s">
        <v>516</v>
      </c>
      <c r="P116" s="50" t="s">
        <v>517</v>
      </c>
      <c r="Q116" s="51" t="s">
        <v>515</v>
      </c>
      <c r="R116" s="51"/>
      <c r="S116" s="51">
        <f>vehicles!O116</f>
        <v>0</v>
      </c>
      <c r="T116" s="52" t="s">
        <v>135</v>
      </c>
      <c r="U116" s="52" t="s">
        <v>135</v>
      </c>
      <c r="V116" s="52" t="s">
        <v>222</v>
      </c>
      <c r="W116" s="160" t="str">
        <f>paCoverages!I116</f>
        <v>250</v>
      </c>
      <c r="X116" s="51" t="s">
        <v>223</v>
      </c>
      <c r="Y116" s="51">
        <v>50</v>
      </c>
    </row>
    <row r="117" spans="1:25" x14ac:dyDescent="0.25">
      <c r="A117" s="4" t="s">
        <v>731</v>
      </c>
      <c r="B117" s="44">
        <f>searchValues!F123</f>
        <v>0</v>
      </c>
      <c r="C117" s="45" t="str">
        <f>policyInfo!H117</f>
        <v>Anchorage</v>
      </c>
      <c r="D117" s="44" t="str">
        <f>policyInfo!I117</f>
        <v>Home</v>
      </c>
      <c r="E117" s="44" t="s">
        <v>383</v>
      </c>
      <c r="F117" s="46">
        <f ca="1">policyInfo!B117</f>
        <v>44326</v>
      </c>
      <c r="G117" s="44" t="str">
        <f>searchValues!D123</f>
        <v>Personal Auto</v>
      </c>
      <c r="H117" s="46">
        <f ca="1">searchValues!E123</f>
        <v>44326</v>
      </c>
      <c r="I117" s="46">
        <f ca="1">policyInfo!S117</f>
        <v>44691</v>
      </c>
      <c r="J117" s="47" t="s">
        <v>128</v>
      </c>
      <c r="K117" s="47" t="s">
        <v>126</v>
      </c>
      <c r="L117" s="48" t="s">
        <v>221</v>
      </c>
      <c r="M117" s="49">
        <v>5000</v>
      </c>
      <c r="N117" s="50">
        <v>2000</v>
      </c>
      <c r="O117" s="50" t="s">
        <v>516</v>
      </c>
      <c r="P117" s="50" t="s">
        <v>517</v>
      </c>
      <c r="Q117" s="51" t="s">
        <v>515</v>
      </c>
      <c r="R117" s="51"/>
      <c r="S117" s="51">
        <f>vehicles!O117</f>
        <v>0</v>
      </c>
      <c r="T117" s="52" t="s">
        <v>135</v>
      </c>
      <c r="U117" s="52" t="s">
        <v>135</v>
      </c>
      <c r="V117" s="52" t="s">
        <v>222</v>
      </c>
      <c r="W117" s="160" t="str">
        <f>paCoverages!I117</f>
        <v>250</v>
      </c>
      <c r="X117" s="51" t="s">
        <v>223</v>
      </c>
      <c r="Y117" s="51">
        <v>50</v>
      </c>
    </row>
    <row r="118" spans="1:25" x14ac:dyDescent="0.25">
      <c r="A118" s="4" t="s">
        <v>732</v>
      </c>
      <c r="B118" s="44">
        <f>searchValues!F124</f>
        <v>0</v>
      </c>
      <c r="C118" s="45" t="str">
        <f>policyInfo!H118</f>
        <v>Anchorage</v>
      </c>
      <c r="D118" s="44" t="str">
        <f>policyInfo!I118</f>
        <v>Home</v>
      </c>
      <c r="E118" s="44" t="s">
        <v>383</v>
      </c>
      <c r="F118" s="46">
        <f ca="1">policyInfo!B118</f>
        <v>44326</v>
      </c>
      <c r="G118" s="44" t="str">
        <f>searchValues!D124</f>
        <v>Personal Auto</v>
      </c>
      <c r="H118" s="46">
        <f ca="1">searchValues!E124</f>
        <v>44326</v>
      </c>
      <c r="I118" s="46">
        <f ca="1">policyInfo!S118</f>
        <v>44691</v>
      </c>
      <c r="J118" s="47" t="s">
        <v>128</v>
      </c>
      <c r="K118" s="47" t="s">
        <v>126</v>
      </c>
      <c r="L118" s="48" t="s">
        <v>221</v>
      </c>
      <c r="M118" s="49">
        <v>5000</v>
      </c>
      <c r="N118" s="50">
        <v>2000</v>
      </c>
      <c r="O118" s="50" t="s">
        <v>516</v>
      </c>
      <c r="P118" s="50" t="s">
        <v>517</v>
      </c>
      <c r="Q118" s="51" t="s">
        <v>515</v>
      </c>
      <c r="R118" s="51"/>
      <c r="S118" s="51">
        <f>vehicles!O118</f>
        <v>0</v>
      </c>
      <c r="T118" s="52" t="s">
        <v>135</v>
      </c>
      <c r="U118" s="52" t="s">
        <v>135</v>
      </c>
      <c r="V118" s="52" t="s">
        <v>222</v>
      </c>
      <c r="W118" s="160" t="str">
        <f>paCoverages!I118</f>
        <v>250</v>
      </c>
      <c r="X118" s="51" t="s">
        <v>223</v>
      </c>
      <c r="Y118" s="51">
        <v>50</v>
      </c>
    </row>
    <row r="119" spans="1:25" x14ac:dyDescent="0.25">
      <c r="A119" s="4" t="s">
        <v>733</v>
      </c>
      <c r="B119" s="44">
        <f>searchValues!F125</f>
        <v>0</v>
      </c>
      <c r="C119" s="45" t="str">
        <f>policyInfo!H119</f>
        <v>Anchorage</v>
      </c>
      <c r="D119" s="44" t="str">
        <f>policyInfo!I119</f>
        <v>Home</v>
      </c>
      <c r="E119" s="44" t="s">
        <v>383</v>
      </c>
      <c r="F119" s="46">
        <f ca="1">policyInfo!B119</f>
        <v>44326</v>
      </c>
      <c r="G119" s="44" t="str">
        <f>searchValues!D125</f>
        <v>Personal Auto</v>
      </c>
      <c r="H119" s="46">
        <f ca="1">searchValues!E125</f>
        <v>44326</v>
      </c>
      <c r="I119" s="46">
        <f ca="1">policyInfo!S119</f>
        <v>44691</v>
      </c>
      <c r="J119" s="47" t="s">
        <v>128</v>
      </c>
      <c r="K119" s="47" t="s">
        <v>126</v>
      </c>
      <c r="L119" s="48" t="s">
        <v>221</v>
      </c>
      <c r="M119" s="49">
        <v>5000</v>
      </c>
      <c r="N119" s="50">
        <v>2000</v>
      </c>
      <c r="O119" s="50" t="s">
        <v>516</v>
      </c>
      <c r="P119" s="50" t="s">
        <v>517</v>
      </c>
      <c r="Q119" s="51" t="s">
        <v>515</v>
      </c>
      <c r="R119" s="51"/>
      <c r="S119" s="51">
        <f>vehicles!O119</f>
        <v>0</v>
      </c>
      <c r="T119" s="52" t="s">
        <v>135</v>
      </c>
      <c r="U119" s="52" t="s">
        <v>135</v>
      </c>
      <c r="V119" s="52" t="s">
        <v>222</v>
      </c>
      <c r="W119" s="160" t="str">
        <f>paCoverages!I119</f>
        <v>250</v>
      </c>
      <c r="X119" s="51" t="s">
        <v>223</v>
      </c>
      <c r="Y119" s="51">
        <v>50</v>
      </c>
    </row>
    <row r="120" spans="1:25" x14ac:dyDescent="0.25">
      <c r="A120" s="4" t="s">
        <v>734</v>
      </c>
      <c r="B120" s="44">
        <f>searchValues!F126</f>
        <v>0</v>
      </c>
      <c r="C120" s="45" t="str">
        <f>policyInfo!H120</f>
        <v>Anchorage</v>
      </c>
      <c r="D120" s="44" t="str">
        <f>policyInfo!I120</f>
        <v>Home</v>
      </c>
      <c r="E120" s="44" t="s">
        <v>383</v>
      </c>
      <c r="F120" s="46">
        <f ca="1">policyInfo!B120</f>
        <v>44326</v>
      </c>
      <c r="G120" s="44" t="str">
        <f>searchValues!D126</f>
        <v>Personal Auto</v>
      </c>
      <c r="H120" s="46">
        <f ca="1">searchValues!E126</f>
        <v>44326</v>
      </c>
      <c r="I120" s="46">
        <f ca="1">policyInfo!S120</f>
        <v>44691</v>
      </c>
      <c r="J120" s="47" t="s">
        <v>128</v>
      </c>
      <c r="K120" s="47" t="s">
        <v>126</v>
      </c>
      <c r="L120" s="48" t="s">
        <v>221</v>
      </c>
      <c r="M120" s="49">
        <v>5000</v>
      </c>
      <c r="N120" s="50">
        <v>2000</v>
      </c>
      <c r="O120" s="50" t="s">
        <v>516</v>
      </c>
      <c r="P120" s="50" t="s">
        <v>517</v>
      </c>
      <c r="Q120" s="51" t="s">
        <v>515</v>
      </c>
      <c r="R120" s="51"/>
      <c r="S120" s="51">
        <f>vehicles!O120</f>
        <v>0</v>
      </c>
      <c r="T120" s="52" t="s">
        <v>135</v>
      </c>
      <c r="U120" s="52" t="s">
        <v>135</v>
      </c>
      <c r="V120" s="52" t="s">
        <v>222</v>
      </c>
      <c r="W120" s="160" t="str">
        <f>paCoverages!I120</f>
        <v>250</v>
      </c>
      <c r="X120" s="51" t="s">
        <v>223</v>
      </c>
      <c r="Y120" s="51">
        <v>50</v>
      </c>
    </row>
    <row r="121" spans="1:25" x14ac:dyDescent="0.25">
      <c r="A121" s="4" t="s">
        <v>735</v>
      </c>
      <c r="B121" s="44">
        <f>searchValues!F127</f>
        <v>0</v>
      </c>
      <c r="C121" s="45" t="str">
        <f>policyInfo!H121</f>
        <v>Anchorage</v>
      </c>
      <c r="D121" s="44" t="str">
        <f>policyInfo!I121</f>
        <v>Home</v>
      </c>
      <c r="E121" s="44" t="s">
        <v>383</v>
      </c>
      <c r="F121" s="46">
        <f ca="1">policyInfo!B121</f>
        <v>44326</v>
      </c>
      <c r="G121" s="44" t="str">
        <f>searchValues!D127</f>
        <v>Personal Auto</v>
      </c>
      <c r="H121" s="46">
        <f ca="1">searchValues!E127</f>
        <v>44326</v>
      </c>
      <c r="I121" s="46">
        <f ca="1">policyInfo!S121</f>
        <v>44691</v>
      </c>
      <c r="J121" s="47" t="s">
        <v>128</v>
      </c>
      <c r="K121" s="47" t="s">
        <v>126</v>
      </c>
      <c r="L121" s="48" t="s">
        <v>221</v>
      </c>
      <c r="M121" s="49">
        <v>5000</v>
      </c>
      <c r="N121" s="50">
        <v>2000</v>
      </c>
      <c r="O121" s="50" t="s">
        <v>516</v>
      </c>
      <c r="P121" s="50" t="s">
        <v>517</v>
      </c>
      <c r="Q121" s="51" t="s">
        <v>515</v>
      </c>
      <c r="R121" s="51"/>
      <c r="S121" s="51">
        <f>vehicles!O121</f>
        <v>0</v>
      </c>
      <c r="T121" s="52" t="s">
        <v>135</v>
      </c>
      <c r="U121" s="52" t="s">
        <v>135</v>
      </c>
      <c r="V121" s="52" t="s">
        <v>222</v>
      </c>
      <c r="W121" s="160" t="str">
        <f>paCoverages!I121</f>
        <v>250</v>
      </c>
      <c r="X121" s="51" t="s">
        <v>223</v>
      </c>
      <c r="Y121" s="51">
        <v>50</v>
      </c>
    </row>
    <row r="122" spans="1:25" x14ac:dyDescent="0.25">
      <c r="A122" s="4" t="s">
        <v>736</v>
      </c>
      <c r="B122" s="44">
        <f>searchValues!F128</f>
        <v>0</v>
      </c>
      <c r="C122" s="45" t="str">
        <f>policyInfo!H122</f>
        <v>Anchorage</v>
      </c>
      <c r="D122" s="44" t="str">
        <f>policyInfo!I122</f>
        <v>Home</v>
      </c>
      <c r="E122" s="44" t="s">
        <v>383</v>
      </c>
      <c r="F122" s="46">
        <f ca="1">policyInfo!B122</f>
        <v>44326</v>
      </c>
      <c r="G122" s="44" t="str">
        <f>searchValues!D128</f>
        <v>Personal Auto</v>
      </c>
      <c r="H122" s="46">
        <f ca="1">searchValues!E128</f>
        <v>44326</v>
      </c>
      <c r="I122" s="46">
        <f ca="1">policyInfo!S122</f>
        <v>44691</v>
      </c>
      <c r="J122" s="47" t="s">
        <v>128</v>
      </c>
      <c r="K122" s="47" t="s">
        <v>126</v>
      </c>
      <c r="L122" s="48" t="s">
        <v>221</v>
      </c>
      <c r="M122" s="49">
        <v>5000</v>
      </c>
      <c r="N122" s="50">
        <v>2000</v>
      </c>
      <c r="O122" s="50" t="s">
        <v>516</v>
      </c>
      <c r="P122" s="50" t="s">
        <v>517</v>
      </c>
      <c r="Q122" s="51" t="s">
        <v>515</v>
      </c>
      <c r="R122" s="51"/>
      <c r="S122" s="51">
        <f>vehicles!O122</f>
        <v>0</v>
      </c>
      <c r="T122" s="52" t="s">
        <v>135</v>
      </c>
      <c r="U122" s="52" t="s">
        <v>135</v>
      </c>
      <c r="V122" s="52" t="s">
        <v>222</v>
      </c>
      <c r="W122" s="160" t="str">
        <f>paCoverages!I122</f>
        <v>250</v>
      </c>
      <c r="X122" s="51" t="s">
        <v>223</v>
      </c>
      <c r="Y122" s="51">
        <v>50</v>
      </c>
    </row>
    <row r="123" spans="1:25" x14ac:dyDescent="0.25">
      <c r="A123" s="4" t="s">
        <v>737</v>
      </c>
      <c r="B123" s="44">
        <f>searchValues!F129</f>
        <v>0</v>
      </c>
      <c r="C123" s="45" t="str">
        <f>policyInfo!H123</f>
        <v>Anchorage</v>
      </c>
      <c r="D123" s="44" t="str">
        <f>policyInfo!I123</f>
        <v>Home</v>
      </c>
      <c r="E123" s="44" t="s">
        <v>383</v>
      </c>
      <c r="F123" s="46">
        <f ca="1">policyInfo!B123</f>
        <v>44326</v>
      </c>
      <c r="G123" s="44" t="str">
        <f>searchValues!D129</f>
        <v>Personal Auto</v>
      </c>
      <c r="H123" s="46">
        <f ca="1">searchValues!E129</f>
        <v>44326</v>
      </c>
      <c r="I123" s="46">
        <f ca="1">policyInfo!S123</f>
        <v>44691</v>
      </c>
      <c r="J123" s="47" t="s">
        <v>128</v>
      </c>
      <c r="K123" s="47" t="s">
        <v>126</v>
      </c>
      <c r="L123" s="48" t="s">
        <v>221</v>
      </c>
      <c r="M123" s="49">
        <v>5000</v>
      </c>
      <c r="N123" s="50">
        <v>2000</v>
      </c>
      <c r="O123" s="50" t="s">
        <v>516</v>
      </c>
      <c r="P123" s="50" t="s">
        <v>517</v>
      </c>
      <c r="Q123" s="51" t="s">
        <v>515</v>
      </c>
      <c r="R123" s="51"/>
      <c r="S123" s="51">
        <f>vehicles!O123</f>
        <v>0</v>
      </c>
      <c r="T123" s="52" t="s">
        <v>135</v>
      </c>
      <c r="U123" s="52" t="s">
        <v>135</v>
      </c>
      <c r="V123" s="52" t="s">
        <v>222</v>
      </c>
      <c r="W123" s="160" t="str">
        <f>paCoverages!I123</f>
        <v>250</v>
      </c>
      <c r="X123" s="51" t="s">
        <v>223</v>
      </c>
      <c r="Y123" s="51">
        <v>50</v>
      </c>
    </row>
    <row r="124" spans="1:25" x14ac:dyDescent="0.25">
      <c r="A124" s="4" t="s">
        <v>738</v>
      </c>
      <c r="B124" s="44">
        <f>searchValues!F130</f>
        <v>0</v>
      </c>
      <c r="C124" s="45" t="str">
        <f>policyInfo!H124</f>
        <v>Anchorage</v>
      </c>
      <c r="D124" s="44" t="str">
        <f>policyInfo!I124</f>
        <v>Home</v>
      </c>
      <c r="E124" s="44" t="s">
        <v>383</v>
      </c>
      <c r="F124" s="46">
        <f ca="1">policyInfo!B124</f>
        <v>44326</v>
      </c>
      <c r="G124" s="44" t="str">
        <f>searchValues!D130</f>
        <v>Personal Auto</v>
      </c>
      <c r="H124" s="46">
        <f ca="1">searchValues!E130</f>
        <v>44326</v>
      </c>
      <c r="I124" s="46">
        <f ca="1">policyInfo!S124</f>
        <v>44691</v>
      </c>
      <c r="J124" s="47" t="s">
        <v>128</v>
      </c>
      <c r="K124" s="47" t="s">
        <v>126</v>
      </c>
      <c r="L124" s="48" t="s">
        <v>221</v>
      </c>
      <c r="M124" s="49">
        <v>5000</v>
      </c>
      <c r="N124" s="50">
        <v>2000</v>
      </c>
      <c r="O124" s="50" t="s">
        <v>516</v>
      </c>
      <c r="P124" s="50" t="s">
        <v>517</v>
      </c>
      <c r="Q124" s="51" t="s">
        <v>515</v>
      </c>
      <c r="R124" s="51"/>
      <c r="S124" s="51">
        <f>vehicles!O124</f>
        <v>0</v>
      </c>
      <c r="T124" s="52" t="s">
        <v>135</v>
      </c>
      <c r="U124" s="52" t="s">
        <v>135</v>
      </c>
      <c r="V124" s="52" t="s">
        <v>222</v>
      </c>
      <c r="W124" s="160" t="str">
        <f>paCoverages!I124</f>
        <v>250</v>
      </c>
      <c r="X124" s="51" t="s">
        <v>223</v>
      </c>
      <c r="Y124" s="51">
        <v>50</v>
      </c>
    </row>
    <row r="125" spans="1:25" x14ac:dyDescent="0.25">
      <c r="A125" s="4" t="s">
        <v>739</v>
      </c>
      <c r="B125" s="44">
        <f>searchValues!F131</f>
        <v>0</v>
      </c>
      <c r="C125" s="45" t="str">
        <f>policyInfo!H125</f>
        <v>Anchorage</v>
      </c>
      <c r="D125" s="44" t="str">
        <f>policyInfo!I125</f>
        <v>Home</v>
      </c>
      <c r="E125" s="44" t="s">
        <v>383</v>
      </c>
      <c r="F125" s="46">
        <f ca="1">policyInfo!B125</f>
        <v>44326</v>
      </c>
      <c r="G125" s="44" t="str">
        <f>searchValues!D131</f>
        <v>Personal Auto</v>
      </c>
      <c r="H125" s="46">
        <f ca="1">searchValues!E131</f>
        <v>44326</v>
      </c>
      <c r="I125" s="46">
        <f ca="1">policyInfo!S125</f>
        <v>44691</v>
      </c>
      <c r="J125" s="47" t="s">
        <v>128</v>
      </c>
      <c r="K125" s="47" t="s">
        <v>126</v>
      </c>
      <c r="L125" s="48" t="s">
        <v>221</v>
      </c>
      <c r="M125" s="49">
        <v>5000</v>
      </c>
      <c r="N125" s="50">
        <v>2000</v>
      </c>
      <c r="O125" s="50" t="s">
        <v>516</v>
      </c>
      <c r="P125" s="50" t="s">
        <v>517</v>
      </c>
      <c r="Q125" s="51" t="s">
        <v>515</v>
      </c>
      <c r="R125" s="51"/>
      <c r="S125" s="51">
        <f>vehicles!O125</f>
        <v>0</v>
      </c>
      <c r="T125" s="52" t="s">
        <v>135</v>
      </c>
      <c r="U125" s="52" t="s">
        <v>135</v>
      </c>
      <c r="V125" s="52" t="s">
        <v>222</v>
      </c>
      <c r="W125" s="160" t="str">
        <f>paCoverages!I125</f>
        <v>250</v>
      </c>
      <c r="X125" s="51" t="s">
        <v>223</v>
      </c>
      <c r="Y125" s="51">
        <v>50</v>
      </c>
    </row>
    <row r="126" spans="1:25" x14ac:dyDescent="0.25">
      <c r="A126" s="4" t="s">
        <v>740</v>
      </c>
      <c r="B126" s="44">
        <f>searchValues!F132</f>
        <v>0</v>
      </c>
      <c r="C126" s="45" t="str">
        <f>policyInfo!H126</f>
        <v>Anchorage</v>
      </c>
      <c r="D126" s="44" t="str">
        <f>policyInfo!I126</f>
        <v>Home</v>
      </c>
      <c r="E126" s="44" t="s">
        <v>383</v>
      </c>
      <c r="F126" s="46">
        <f ca="1">policyInfo!B126</f>
        <v>44326</v>
      </c>
      <c r="G126" s="44" t="str">
        <f>searchValues!D132</f>
        <v>Personal Auto</v>
      </c>
      <c r="H126" s="46">
        <f ca="1">searchValues!E132</f>
        <v>44326</v>
      </c>
      <c r="I126" s="46">
        <f ca="1">policyInfo!S126</f>
        <v>44691</v>
      </c>
      <c r="J126" s="47" t="s">
        <v>128</v>
      </c>
      <c r="K126" s="47" t="s">
        <v>126</v>
      </c>
      <c r="L126" s="48" t="s">
        <v>221</v>
      </c>
      <c r="M126" s="49">
        <v>5000</v>
      </c>
      <c r="N126" s="50">
        <v>2000</v>
      </c>
      <c r="O126" s="50" t="s">
        <v>516</v>
      </c>
      <c r="P126" s="50" t="s">
        <v>517</v>
      </c>
      <c r="Q126" s="51" t="s">
        <v>515</v>
      </c>
      <c r="R126" s="51"/>
      <c r="S126" s="51">
        <f>vehicles!O126</f>
        <v>0</v>
      </c>
      <c r="T126" s="52" t="s">
        <v>135</v>
      </c>
      <c r="U126" s="52" t="s">
        <v>135</v>
      </c>
      <c r="V126" s="52" t="s">
        <v>222</v>
      </c>
      <c r="W126" s="160" t="str">
        <f>paCoverages!I126</f>
        <v>250</v>
      </c>
      <c r="X126" s="51" t="s">
        <v>223</v>
      </c>
      <c r="Y126" s="51">
        <v>50</v>
      </c>
    </row>
    <row r="127" spans="1:25" x14ac:dyDescent="0.25">
      <c r="A127" s="4" t="s">
        <v>741</v>
      </c>
      <c r="B127" s="44">
        <f>searchValues!F133</f>
        <v>0</v>
      </c>
      <c r="C127" s="45" t="str">
        <f>policyInfo!H127</f>
        <v>Anchorage</v>
      </c>
      <c r="D127" s="44" t="str">
        <f>policyInfo!I127</f>
        <v>Home</v>
      </c>
      <c r="E127" s="44" t="s">
        <v>383</v>
      </c>
      <c r="F127" s="46">
        <f ca="1">policyInfo!B127</f>
        <v>44326</v>
      </c>
      <c r="G127" s="44" t="str">
        <f>searchValues!D133</f>
        <v>Personal Auto</v>
      </c>
      <c r="H127" s="46">
        <f ca="1">searchValues!E133</f>
        <v>44326</v>
      </c>
      <c r="I127" s="46">
        <f ca="1">policyInfo!S127</f>
        <v>44691</v>
      </c>
      <c r="J127" s="47" t="s">
        <v>128</v>
      </c>
      <c r="K127" s="47" t="s">
        <v>126</v>
      </c>
      <c r="L127" s="48" t="s">
        <v>221</v>
      </c>
      <c r="M127" s="49">
        <v>5000</v>
      </c>
      <c r="N127" s="50">
        <v>2000</v>
      </c>
      <c r="O127" s="50" t="s">
        <v>516</v>
      </c>
      <c r="P127" s="50" t="s">
        <v>517</v>
      </c>
      <c r="Q127" s="51" t="s">
        <v>515</v>
      </c>
      <c r="R127" s="51"/>
      <c r="S127" s="51">
        <f>vehicles!O127</f>
        <v>0</v>
      </c>
      <c r="T127" s="52" t="s">
        <v>135</v>
      </c>
      <c r="U127" s="52" t="s">
        <v>135</v>
      </c>
      <c r="V127" s="52" t="s">
        <v>222</v>
      </c>
      <c r="W127" s="160" t="str">
        <f>paCoverages!I127</f>
        <v>250</v>
      </c>
      <c r="X127" s="51" t="s">
        <v>223</v>
      </c>
      <c r="Y127" s="51">
        <v>50</v>
      </c>
    </row>
    <row r="128" spans="1:25" x14ac:dyDescent="0.25">
      <c r="A128" s="4" t="s">
        <v>742</v>
      </c>
      <c r="B128" s="44">
        <f>searchValues!F134</f>
        <v>0</v>
      </c>
      <c r="C128" s="45" t="str">
        <f>policyInfo!H128</f>
        <v>Anchorage</v>
      </c>
      <c r="D128" s="44" t="str">
        <f>policyInfo!I128</f>
        <v>Home</v>
      </c>
      <c r="E128" s="44" t="s">
        <v>383</v>
      </c>
      <c r="F128" s="46">
        <f ca="1">policyInfo!B128</f>
        <v>44326</v>
      </c>
      <c r="G128" s="44" t="str">
        <f>searchValues!D134</f>
        <v>Personal Auto</v>
      </c>
      <c r="H128" s="46">
        <f ca="1">searchValues!E134</f>
        <v>44326</v>
      </c>
      <c r="I128" s="46">
        <f ca="1">policyInfo!S128</f>
        <v>44691</v>
      </c>
      <c r="J128" s="47" t="s">
        <v>128</v>
      </c>
      <c r="K128" s="47" t="s">
        <v>126</v>
      </c>
      <c r="L128" s="48" t="s">
        <v>221</v>
      </c>
      <c r="M128" s="49">
        <v>5000</v>
      </c>
      <c r="N128" s="50">
        <v>2000</v>
      </c>
      <c r="O128" s="50" t="s">
        <v>516</v>
      </c>
      <c r="P128" s="50" t="s">
        <v>517</v>
      </c>
      <c r="Q128" s="51" t="s">
        <v>515</v>
      </c>
      <c r="R128" s="51"/>
      <c r="S128" s="51">
        <f>vehicles!O128</f>
        <v>0</v>
      </c>
      <c r="T128" s="52" t="s">
        <v>135</v>
      </c>
      <c r="U128" s="52" t="s">
        <v>135</v>
      </c>
      <c r="V128" s="52" t="s">
        <v>222</v>
      </c>
      <c r="W128" s="160" t="str">
        <f>paCoverages!I128</f>
        <v>250</v>
      </c>
      <c r="X128" s="51" t="s">
        <v>223</v>
      </c>
      <c r="Y128" s="51">
        <v>50</v>
      </c>
    </row>
    <row r="129" spans="1:25" x14ac:dyDescent="0.25">
      <c r="A129" s="4" t="s">
        <v>743</v>
      </c>
      <c r="B129" s="44">
        <f>searchValues!F135</f>
        <v>0</v>
      </c>
      <c r="C129" s="45" t="str">
        <f>policyInfo!H129</f>
        <v>Anchorage</v>
      </c>
      <c r="D129" s="44" t="str">
        <f>policyInfo!I129</f>
        <v>Home</v>
      </c>
      <c r="E129" s="44" t="s">
        <v>383</v>
      </c>
      <c r="F129" s="46">
        <f ca="1">policyInfo!B129</f>
        <v>44326</v>
      </c>
      <c r="G129" s="44" t="str">
        <f>searchValues!D135</f>
        <v>Personal Auto</v>
      </c>
      <c r="H129" s="46">
        <f ca="1">searchValues!E135</f>
        <v>44326</v>
      </c>
      <c r="I129" s="46">
        <f ca="1">policyInfo!S129</f>
        <v>44691</v>
      </c>
      <c r="J129" s="47" t="s">
        <v>128</v>
      </c>
      <c r="K129" s="47" t="s">
        <v>126</v>
      </c>
      <c r="L129" s="48" t="s">
        <v>221</v>
      </c>
      <c r="M129" s="49">
        <v>5000</v>
      </c>
      <c r="N129" s="50">
        <v>2000</v>
      </c>
      <c r="O129" s="50" t="s">
        <v>516</v>
      </c>
      <c r="P129" s="50" t="s">
        <v>517</v>
      </c>
      <c r="Q129" s="51" t="s">
        <v>515</v>
      </c>
      <c r="R129" s="51"/>
      <c r="S129" s="51">
        <f>vehicles!O129</f>
        <v>0</v>
      </c>
      <c r="T129" s="52" t="s">
        <v>135</v>
      </c>
      <c r="U129" s="52" t="s">
        <v>135</v>
      </c>
      <c r="V129" s="52" t="s">
        <v>222</v>
      </c>
      <c r="W129" s="160" t="str">
        <f>paCoverages!I129</f>
        <v>250</v>
      </c>
      <c r="X129" s="51" t="s">
        <v>223</v>
      </c>
      <c r="Y129" s="51">
        <v>50</v>
      </c>
    </row>
    <row r="130" spans="1:25" x14ac:dyDescent="0.25">
      <c r="A130" s="4" t="s">
        <v>744</v>
      </c>
      <c r="B130" s="44">
        <f>searchValues!F136</f>
        <v>0</v>
      </c>
      <c r="C130" s="45" t="str">
        <f>policyInfo!H130</f>
        <v>Anchorage</v>
      </c>
      <c r="D130" s="44" t="str">
        <f>policyInfo!I130</f>
        <v>Home</v>
      </c>
      <c r="E130" s="44" t="s">
        <v>383</v>
      </c>
      <c r="F130" s="46">
        <f ca="1">policyInfo!B130</f>
        <v>44326</v>
      </c>
      <c r="G130" s="44" t="str">
        <f>searchValues!D136</f>
        <v>Personal Auto</v>
      </c>
      <c r="H130" s="46">
        <f ca="1">searchValues!E136</f>
        <v>44326</v>
      </c>
      <c r="I130" s="46">
        <f ca="1">policyInfo!S130</f>
        <v>44691</v>
      </c>
      <c r="J130" s="47" t="s">
        <v>128</v>
      </c>
      <c r="K130" s="47" t="s">
        <v>126</v>
      </c>
      <c r="L130" s="48" t="s">
        <v>221</v>
      </c>
      <c r="M130" s="49">
        <v>5000</v>
      </c>
      <c r="N130" s="50">
        <v>2000</v>
      </c>
      <c r="O130" s="50" t="s">
        <v>516</v>
      </c>
      <c r="P130" s="50" t="s">
        <v>517</v>
      </c>
      <c r="Q130" s="51" t="s">
        <v>515</v>
      </c>
      <c r="R130" s="51"/>
      <c r="S130" s="51">
        <f>vehicles!O130</f>
        <v>0</v>
      </c>
      <c r="T130" s="52" t="s">
        <v>135</v>
      </c>
      <c r="U130" s="52" t="s">
        <v>135</v>
      </c>
      <c r="V130" s="52" t="s">
        <v>222</v>
      </c>
      <c r="W130" s="160" t="str">
        <f>paCoverages!I130</f>
        <v>250</v>
      </c>
      <c r="X130" s="51" t="s">
        <v>223</v>
      </c>
      <c r="Y130" s="51">
        <v>50</v>
      </c>
    </row>
    <row r="131" spans="1:25" x14ac:dyDescent="0.25">
      <c r="A131" s="4" t="s">
        <v>745</v>
      </c>
      <c r="B131" s="44">
        <f>searchValues!F137</f>
        <v>0</v>
      </c>
      <c r="C131" s="45" t="str">
        <f>policyInfo!H131</f>
        <v>Anchorage</v>
      </c>
      <c r="D131" s="44" t="str">
        <f>policyInfo!I131</f>
        <v>Home</v>
      </c>
      <c r="E131" s="44" t="s">
        <v>383</v>
      </c>
      <c r="F131" s="46">
        <f ca="1">policyInfo!B131</f>
        <v>44326</v>
      </c>
      <c r="G131" s="44" t="str">
        <f>searchValues!D137</f>
        <v>Personal Auto</v>
      </c>
      <c r="H131" s="46">
        <f ca="1">searchValues!E137</f>
        <v>44326</v>
      </c>
      <c r="I131" s="46">
        <f ca="1">policyInfo!S131</f>
        <v>44691</v>
      </c>
      <c r="J131" s="47" t="s">
        <v>128</v>
      </c>
      <c r="K131" s="47" t="s">
        <v>126</v>
      </c>
      <c r="L131" s="48" t="s">
        <v>221</v>
      </c>
      <c r="M131" s="49">
        <v>5000</v>
      </c>
      <c r="N131" s="50">
        <v>2000</v>
      </c>
      <c r="O131" s="50" t="s">
        <v>516</v>
      </c>
      <c r="P131" s="50" t="s">
        <v>517</v>
      </c>
      <c r="Q131" s="51" t="s">
        <v>515</v>
      </c>
      <c r="R131" s="51"/>
      <c r="S131" s="51">
        <f>vehicles!O131</f>
        <v>0</v>
      </c>
      <c r="T131" s="52" t="s">
        <v>135</v>
      </c>
      <c r="U131" s="52" t="s">
        <v>135</v>
      </c>
      <c r="V131" s="52" t="s">
        <v>222</v>
      </c>
      <c r="W131" s="160" t="str">
        <f>paCoverages!I131</f>
        <v>250</v>
      </c>
      <c r="X131" s="51" t="s">
        <v>223</v>
      </c>
      <c r="Y131" s="51">
        <v>50</v>
      </c>
    </row>
    <row r="132" spans="1:25" x14ac:dyDescent="0.25">
      <c r="A132" s="4" t="s">
        <v>746</v>
      </c>
      <c r="B132" s="44">
        <f>searchValues!F138</f>
        <v>0</v>
      </c>
      <c r="C132" s="45" t="str">
        <f>policyInfo!H132</f>
        <v>Anchorage</v>
      </c>
      <c r="D132" s="44" t="str">
        <f>policyInfo!I132</f>
        <v>Home</v>
      </c>
      <c r="E132" s="44" t="s">
        <v>383</v>
      </c>
      <c r="F132" s="46">
        <f ca="1">policyInfo!B132</f>
        <v>44326</v>
      </c>
      <c r="G132" s="44" t="str">
        <f>searchValues!D138</f>
        <v>Personal Auto</v>
      </c>
      <c r="H132" s="46">
        <f ca="1">searchValues!E138</f>
        <v>44326</v>
      </c>
      <c r="I132" s="46">
        <f ca="1">policyInfo!S132</f>
        <v>44691</v>
      </c>
      <c r="J132" s="47" t="s">
        <v>128</v>
      </c>
      <c r="K132" s="47" t="s">
        <v>126</v>
      </c>
      <c r="L132" s="48" t="s">
        <v>221</v>
      </c>
      <c r="M132" s="49">
        <v>5000</v>
      </c>
      <c r="N132" s="50">
        <v>2000</v>
      </c>
      <c r="O132" s="50" t="s">
        <v>516</v>
      </c>
      <c r="P132" s="50" t="s">
        <v>517</v>
      </c>
      <c r="Q132" s="51" t="s">
        <v>515</v>
      </c>
      <c r="R132" s="51"/>
      <c r="S132" s="51">
        <f>vehicles!O132</f>
        <v>0</v>
      </c>
      <c r="T132" s="52" t="s">
        <v>135</v>
      </c>
      <c r="U132" s="52" t="s">
        <v>135</v>
      </c>
      <c r="V132" s="52" t="s">
        <v>222</v>
      </c>
      <c r="W132" s="160" t="str">
        <f>paCoverages!I132</f>
        <v>250</v>
      </c>
      <c r="X132" s="51" t="s">
        <v>223</v>
      </c>
      <c r="Y132" s="51">
        <v>50</v>
      </c>
    </row>
    <row r="133" spans="1:25" x14ac:dyDescent="0.25">
      <c r="A133" s="4" t="s">
        <v>747</v>
      </c>
      <c r="B133" s="44">
        <f>searchValues!F139</f>
        <v>0</v>
      </c>
      <c r="C133" s="45" t="str">
        <f>policyInfo!H133</f>
        <v>Anchorage</v>
      </c>
      <c r="D133" s="44" t="str">
        <f>policyInfo!I133</f>
        <v>Home</v>
      </c>
      <c r="E133" s="44" t="s">
        <v>383</v>
      </c>
      <c r="F133" s="46">
        <f ca="1">policyInfo!B133</f>
        <v>44326</v>
      </c>
      <c r="G133" s="44" t="str">
        <f>searchValues!D139</f>
        <v>Personal Auto</v>
      </c>
      <c r="H133" s="46">
        <f ca="1">searchValues!E139</f>
        <v>44326</v>
      </c>
      <c r="I133" s="46">
        <f ca="1">policyInfo!S133</f>
        <v>44691</v>
      </c>
      <c r="J133" s="47" t="s">
        <v>128</v>
      </c>
      <c r="K133" s="47" t="s">
        <v>126</v>
      </c>
      <c r="L133" s="48" t="s">
        <v>221</v>
      </c>
      <c r="M133" s="49">
        <v>5000</v>
      </c>
      <c r="N133" s="50">
        <v>2000</v>
      </c>
      <c r="O133" s="50" t="s">
        <v>516</v>
      </c>
      <c r="P133" s="50" t="s">
        <v>517</v>
      </c>
      <c r="Q133" s="51" t="s">
        <v>515</v>
      </c>
      <c r="R133" s="51"/>
      <c r="S133" s="51">
        <f>vehicles!O133</f>
        <v>0</v>
      </c>
      <c r="T133" s="52" t="s">
        <v>135</v>
      </c>
      <c r="U133" s="52" t="s">
        <v>135</v>
      </c>
      <c r="V133" s="52" t="s">
        <v>222</v>
      </c>
      <c r="W133" s="160" t="str">
        <f>paCoverages!I133</f>
        <v>250</v>
      </c>
      <c r="X133" s="51" t="s">
        <v>223</v>
      </c>
      <c r="Y133" s="51">
        <v>50</v>
      </c>
    </row>
    <row r="134" spans="1:25" x14ac:dyDescent="0.25">
      <c r="A134" s="4" t="s">
        <v>748</v>
      </c>
      <c r="B134" s="44">
        <f>searchValues!F140</f>
        <v>0</v>
      </c>
      <c r="C134" s="45" t="str">
        <f>policyInfo!H134</f>
        <v>Anchorage</v>
      </c>
      <c r="D134" s="44" t="str">
        <f>policyInfo!I134</f>
        <v>Home</v>
      </c>
      <c r="E134" s="44" t="s">
        <v>383</v>
      </c>
      <c r="F134" s="46">
        <f ca="1">policyInfo!B134</f>
        <v>44326</v>
      </c>
      <c r="G134" s="44" t="str">
        <f>searchValues!D140</f>
        <v>Personal Auto</v>
      </c>
      <c r="H134" s="46">
        <f ca="1">searchValues!E140</f>
        <v>44326</v>
      </c>
      <c r="I134" s="46">
        <f ca="1">policyInfo!S134</f>
        <v>44691</v>
      </c>
      <c r="J134" s="47" t="s">
        <v>128</v>
      </c>
      <c r="K134" s="47" t="s">
        <v>126</v>
      </c>
      <c r="L134" s="48" t="s">
        <v>221</v>
      </c>
      <c r="M134" s="49">
        <v>5000</v>
      </c>
      <c r="N134" s="50">
        <v>2000</v>
      </c>
      <c r="O134" s="50" t="s">
        <v>516</v>
      </c>
      <c r="P134" s="50" t="s">
        <v>517</v>
      </c>
      <c r="Q134" s="51" t="s">
        <v>515</v>
      </c>
      <c r="R134" s="51"/>
      <c r="S134" s="51">
        <f>vehicles!O134</f>
        <v>0</v>
      </c>
      <c r="T134" s="52" t="s">
        <v>135</v>
      </c>
      <c r="U134" s="52" t="s">
        <v>135</v>
      </c>
      <c r="V134" s="52" t="s">
        <v>222</v>
      </c>
      <c r="W134" s="160" t="str">
        <f>paCoverages!I134</f>
        <v>250</v>
      </c>
      <c r="X134" s="51" t="s">
        <v>223</v>
      </c>
      <c r="Y134" s="51">
        <v>50</v>
      </c>
    </row>
    <row r="135" spans="1:25" x14ac:dyDescent="0.25">
      <c r="A135" s="4" t="s">
        <v>749</v>
      </c>
      <c r="B135" s="44">
        <f>searchValues!F141</f>
        <v>0</v>
      </c>
      <c r="C135" s="45" t="str">
        <f>policyInfo!H135</f>
        <v>Anchorage</v>
      </c>
      <c r="D135" s="44" t="str">
        <f>policyInfo!I135</f>
        <v>Home</v>
      </c>
      <c r="E135" s="44" t="s">
        <v>383</v>
      </c>
      <c r="F135" s="46">
        <f ca="1">policyInfo!B135</f>
        <v>44326</v>
      </c>
      <c r="G135" s="44" t="str">
        <f>searchValues!D141</f>
        <v>Personal Auto</v>
      </c>
      <c r="H135" s="46">
        <f ca="1">searchValues!E141</f>
        <v>44326</v>
      </c>
      <c r="I135" s="46">
        <f ca="1">policyInfo!S135</f>
        <v>44691</v>
      </c>
      <c r="J135" s="47" t="s">
        <v>128</v>
      </c>
      <c r="K135" s="47" t="s">
        <v>126</v>
      </c>
      <c r="L135" s="48" t="s">
        <v>221</v>
      </c>
      <c r="M135" s="49">
        <v>5000</v>
      </c>
      <c r="N135" s="50">
        <v>2000</v>
      </c>
      <c r="O135" s="50" t="s">
        <v>516</v>
      </c>
      <c r="P135" s="50" t="s">
        <v>517</v>
      </c>
      <c r="Q135" s="51" t="s">
        <v>515</v>
      </c>
      <c r="R135" s="51"/>
      <c r="S135" s="51">
        <f>vehicles!O135</f>
        <v>0</v>
      </c>
      <c r="T135" s="52" t="s">
        <v>135</v>
      </c>
      <c r="U135" s="52" t="s">
        <v>135</v>
      </c>
      <c r="V135" s="52" t="s">
        <v>222</v>
      </c>
      <c r="W135" s="160" t="str">
        <f>paCoverages!I135</f>
        <v>250</v>
      </c>
      <c r="X135" s="51" t="s">
        <v>223</v>
      </c>
      <c r="Y135" s="51">
        <v>50</v>
      </c>
    </row>
    <row r="136" spans="1:25" x14ac:dyDescent="0.25">
      <c r="A136" s="4" t="s">
        <v>750</v>
      </c>
      <c r="B136" s="44">
        <f>searchValues!F142</f>
        <v>0</v>
      </c>
      <c r="C136" s="45" t="str">
        <f>policyInfo!H136</f>
        <v>Anchorage</v>
      </c>
      <c r="D136" s="44" t="str">
        <f>policyInfo!I136</f>
        <v>Home</v>
      </c>
      <c r="E136" s="44" t="s">
        <v>383</v>
      </c>
      <c r="F136" s="46">
        <f ca="1">policyInfo!B136</f>
        <v>44326</v>
      </c>
      <c r="G136" s="44" t="str">
        <f>searchValues!D142</f>
        <v>Personal Auto</v>
      </c>
      <c r="H136" s="46">
        <f ca="1">searchValues!E142</f>
        <v>44326</v>
      </c>
      <c r="I136" s="46">
        <f ca="1">policyInfo!S136</f>
        <v>44691</v>
      </c>
      <c r="J136" s="47" t="s">
        <v>128</v>
      </c>
      <c r="K136" s="47" t="s">
        <v>126</v>
      </c>
      <c r="L136" s="48" t="s">
        <v>221</v>
      </c>
      <c r="M136" s="49">
        <v>5000</v>
      </c>
      <c r="N136" s="50">
        <v>2000</v>
      </c>
      <c r="O136" s="50" t="s">
        <v>516</v>
      </c>
      <c r="P136" s="50" t="s">
        <v>517</v>
      </c>
      <c r="Q136" s="51" t="s">
        <v>515</v>
      </c>
      <c r="R136" s="51"/>
      <c r="S136" s="51">
        <f>vehicles!O136</f>
        <v>0</v>
      </c>
      <c r="T136" s="52" t="s">
        <v>135</v>
      </c>
      <c r="U136" s="52" t="s">
        <v>135</v>
      </c>
      <c r="V136" s="52" t="s">
        <v>222</v>
      </c>
      <c r="W136" s="160" t="str">
        <f>paCoverages!I136</f>
        <v>250</v>
      </c>
      <c r="X136" s="51" t="s">
        <v>223</v>
      </c>
      <c r="Y136" s="51">
        <v>50</v>
      </c>
    </row>
    <row r="137" spans="1:25" x14ac:dyDescent="0.25">
      <c r="A137" s="4" t="s">
        <v>751</v>
      </c>
      <c r="B137" s="44">
        <f>searchValues!F143</f>
        <v>0</v>
      </c>
      <c r="C137" s="45" t="str">
        <f>policyInfo!H137</f>
        <v>Anchorage</v>
      </c>
      <c r="D137" s="44" t="str">
        <f>policyInfo!I137</f>
        <v>Home</v>
      </c>
      <c r="E137" s="44" t="s">
        <v>383</v>
      </c>
      <c r="F137" s="46">
        <f ca="1">policyInfo!B137</f>
        <v>44326</v>
      </c>
      <c r="G137" s="44" t="str">
        <f>searchValues!D143</f>
        <v>Personal Auto</v>
      </c>
      <c r="H137" s="46">
        <f ca="1">searchValues!E143</f>
        <v>44326</v>
      </c>
      <c r="I137" s="46">
        <f ca="1">policyInfo!S137</f>
        <v>44691</v>
      </c>
      <c r="J137" s="47" t="s">
        <v>128</v>
      </c>
      <c r="K137" s="47" t="s">
        <v>126</v>
      </c>
      <c r="L137" s="48" t="s">
        <v>221</v>
      </c>
      <c r="M137" s="49">
        <v>5000</v>
      </c>
      <c r="N137" s="50">
        <v>2000</v>
      </c>
      <c r="O137" s="50" t="s">
        <v>516</v>
      </c>
      <c r="P137" s="50" t="s">
        <v>517</v>
      </c>
      <c r="Q137" s="51" t="s">
        <v>515</v>
      </c>
      <c r="R137" s="51"/>
      <c r="S137" s="51">
        <f>vehicles!O137</f>
        <v>0</v>
      </c>
      <c r="T137" s="52" t="s">
        <v>135</v>
      </c>
      <c r="U137" s="52" t="s">
        <v>135</v>
      </c>
      <c r="V137" s="52" t="s">
        <v>222</v>
      </c>
      <c r="W137" s="160" t="str">
        <f>paCoverages!I137</f>
        <v>250</v>
      </c>
      <c r="X137" s="51" t="s">
        <v>223</v>
      </c>
      <c r="Y137" s="51">
        <v>50</v>
      </c>
    </row>
    <row r="138" spans="1:25" x14ac:dyDescent="0.25">
      <c r="A138" s="4" t="s">
        <v>752</v>
      </c>
      <c r="B138" s="44">
        <f>searchValues!F144</f>
        <v>0</v>
      </c>
      <c r="C138" s="45" t="str">
        <f>policyInfo!H138</f>
        <v>Anchorage</v>
      </c>
      <c r="D138" s="44" t="str">
        <f>policyInfo!I138</f>
        <v>Home</v>
      </c>
      <c r="E138" s="44" t="s">
        <v>383</v>
      </c>
      <c r="F138" s="46">
        <f ca="1">policyInfo!B138</f>
        <v>44326</v>
      </c>
      <c r="G138" s="44" t="str">
        <f>searchValues!D144</f>
        <v>Personal Auto</v>
      </c>
      <c r="H138" s="46">
        <f ca="1">searchValues!E144</f>
        <v>44326</v>
      </c>
      <c r="I138" s="46">
        <f ca="1">policyInfo!S138</f>
        <v>44691</v>
      </c>
      <c r="J138" s="47" t="s">
        <v>128</v>
      </c>
      <c r="K138" s="47" t="s">
        <v>126</v>
      </c>
      <c r="L138" s="48" t="s">
        <v>221</v>
      </c>
      <c r="M138" s="49">
        <v>5000</v>
      </c>
      <c r="N138" s="50">
        <v>2000</v>
      </c>
      <c r="O138" s="50" t="s">
        <v>516</v>
      </c>
      <c r="P138" s="50" t="s">
        <v>517</v>
      </c>
      <c r="Q138" s="51" t="s">
        <v>515</v>
      </c>
      <c r="R138" s="51"/>
      <c r="S138" s="51">
        <f>vehicles!O138</f>
        <v>0</v>
      </c>
      <c r="T138" s="52" t="s">
        <v>135</v>
      </c>
      <c r="U138" s="52" t="s">
        <v>135</v>
      </c>
      <c r="V138" s="52" t="s">
        <v>222</v>
      </c>
      <c r="W138" s="160" t="str">
        <f>paCoverages!I138</f>
        <v>250</v>
      </c>
      <c r="X138" s="51" t="s">
        <v>223</v>
      </c>
      <c r="Y138" s="51">
        <v>50</v>
      </c>
    </row>
    <row r="139" spans="1:25" x14ac:dyDescent="0.25">
      <c r="A139" s="4" t="s">
        <v>753</v>
      </c>
      <c r="B139" s="44">
        <f>searchValues!F145</f>
        <v>0</v>
      </c>
      <c r="C139" s="45" t="str">
        <f>policyInfo!H139</f>
        <v>Anchorage</v>
      </c>
      <c r="D139" s="44" t="str">
        <f>policyInfo!I139</f>
        <v>Home</v>
      </c>
      <c r="E139" s="44" t="s">
        <v>383</v>
      </c>
      <c r="F139" s="46">
        <f ca="1">policyInfo!B139</f>
        <v>44326</v>
      </c>
      <c r="G139" s="44" t="str">
        <f>searchValues!D145</f>
        <v>Personal Auto</v>
      </c>
      <c r="H139" s="46">
        <f ca="1">searchValues!E145</f>
        <v>44326</v>
      </c>
      <c r="I139" s="46">
        <f ca="1">policyInfo!S139</f>
        <v>44691</v>
      </c>
      <c r="J139" s="47" t="s">
        <v>128</v>
      </c>
      <c r="K139" s="47" t="s">
        <v>126</v>
      </c>
      <c r="L139" s="48" t="s">
        <v>221</v>
      </c>
      <c r="M139" s="49">
        <v>5000</v>
      </c>
      <c r="N139" s="50">
        <v>2000</v>
      </c>
      <c r="O139" s="50" t="s">
        <v>516</v>
      </c>
      <c r="P139" s="50" t="s">
        <v>517</v>
      </c>
      <c r="Q139" s="51" t="s">
        <v>515</v>
      </c>
      <c r="R139" s="51"/>
      <c r="S139" s="51">
        <f>vehicles!O139</f>
        <v>0</v>
      </c>
      <c r="T139" s="52" t="s">
        <v>135</v>
      </c>
      <c r="U139" s="52" t="s">
        <v>135</v>
      </c>
      <c r="V139" s="52" t="s">
        <v>222</v>
      </c>
      <c r="W139" s="160" t="str">
        <f>paCoverages!I139</f>
        <v>250</v>
      </c>
      <c r="X139" s="51" t="s">
        <v>223</v>
      </c>
      <c r="Y139" s="51">
        <v>50</v>
      </c>
    </row>
    <row r="140" spans="1:25" x14ac:dyDescent="0.25">
      <c r="A140" s="4" t="s">
        <v>754</v>
      </c>
      <c r="B140" s="44">
        <f>searchValues!F146</f>
        <v>0</v>
      </c>
      <c r="C140" s="45" t="str">
        <f>policyInfo!H140</f>
        <v>Anchorage</v>
      </c>
      <c r="D140" s="44" t="str">
        <f>policyInfo!I140</f>
        <v>Home</v>
      </c>
      <c r="E140" s="44" t="s">
        <v>383</v>
      </c>
      <c r="F140" s="46">
        <f ca="1">policyInfo!B140</f>
        <v>44326</v>
      </c>
      <c r="G140" s="44" t="str">
        <f>searchValues!D146</f>
        <v>Personal Auto</v>
      </c>
      <c r="H140" s="46">
        <f ca="1">searchValues!E146</f>
        <v>44326</v>
      </c>
      <c r="I140" s="46">
        <f ca="1">policyInfo!S140</f>
        <v>44691</v>
      </c>
      <c r="J140" s="47" t="s">
        <v>128</v>
      </c>
      <c r="K140" s="47" t="s">
        <v>126</v>
      </c>
      <c r="L140" s="48" t="s">
        <v>221</v>
      </c>
      <c r="M140" s="49">
        <v>5000</v>
      </c>
      <c r="N140" s="50">
        <v>2000</v>
      </c>
      <c r="O140" s="50" t="s">
        <v>516</v>
      </c>
      <c r="P140" s="50" t="s">
        <v>517</v>
      </c>
      <c r="Q140" s="51" t="s">
        <v>515</v>
      </c>
      <c r="R140" s="51"/>
      <c r="S140" s="51">
        <f>vehicles!O140</f>
        <v>0</v>
      </c>
      <c r="T140" s="52" t="s">
        <v>135</v>
      </c>
      <c r="U140" s="52" t="s">
        <v>135</v>
      </c>
      <c r="V140" s="52" t="s">
        <v>222</v>
      </c>
      <c r="W140" s="160" t="str">
        <f>paCoverages!I140</f>
        <v>250</v>
      </c>
      <c r="X140" s="51" t="s">
        <v>223</v>
      </c>
      <c r="Y140" s="51">
        <v>50</v>
      </c>
    </row>
    <row r="141" spans="1:25" x14ac:dyDescent="0.25">
      <c r="A141" s="4" t="s">
        <v>755</v>
      </c>
      <c r="B141" s="44">
        <f>searchValues!F147</f>
        <v>0</v>
      </c>
      <c r="C141" s="45" t="str">
        <f>policyInfo!H141</f>
        <v>Anchorage</v>
      </c>
      <c r="D141" s="44" t="str">
        <f>policyInfo!I141</f>
        <v>Home</v>
      </c>
      <c r="E141" s="44" t="s">
        <v>383</v>
      </c>
      <c r="F141" s="46">
        <f ca="1">policyInfo!B141</f>
        <v>44326</v>
      </c>
      <c r="G141" s="44" t="str">
        <f>searchValues!D147</f>
        <v>Personal Auto</v>
      </c>
      <c r="H141" s="46">
        <f ca="1">searchValues!E147</f>
        <v>44326</v>
      </c>
      <c r="I141" s="46">
        <f ca="1">policyInfo!S141</f>
        <v>44691</v>
      </c>
      <c r="J141" s="47" t="s">
        <v>128</v>
      </c>
      <c r="K141" s="47" t="s">
        <v>126</v>
      </c>
      <c r="L141" s="48" t="s">
        <v>221</v>
      </c>
      <c r="M141" s="49">
        <v>5000</v>
      </c>
      <c r="N141" s="50">
        <v>2000</v>
      </c>
      <c r="O141" s="50" t="s">
        <v>516</v>
      </c>
      <c r="P141" s="50" t="s">
        <v>517</v>
      </c>
      <c r="Q141" s="51" t="s">
        <v>515</v>
      </c>
      <c r="R141" s="51"/>
      <c r="S141" s="51">
        <f>vehicles!O141</f>
        <v>0</v>
      </c>
      <c r="T141" s="52" t="s">
        <v>135</v>
      </c>
      <c r="U141" s="52" t="s">
        <v>135</v>
      </c>
      <c r="V141" s="52" t="s">
        <v>222</v>
      </c>
      <c r="W141" s="160" t="str">
        <f>paCoverages!I141</f>
        <v>250</v>
      </c>
      <c r="X141" s="51" t="s">
        <v>223</v>
      </c>
      <c r="Y141" s="51">
        <v>50</v>
      </c>
    </row>
    <row r="142" spans="1:25" x14ac:dyDescent="0.25">
      <c r="A142" s="4" t="s">
        <v>756</v>
      </c>
      <c r="B142" s="44">
        <f>searchValues!F148</f>
        <v>0</v>
      </c>
      <c r="C142" s="45" t="str">
        <f>policyInfo!H142</f>
        <v>Anchorage</v>
      </c>
      <c r="D142" s="44" t="str">
        <f>policyInfo!I142</f>
        <v>Home</v>
      </c>
      <c r="E142" s="44" t="s">
        <v>383</v>
      </c>
      <c r="F142" s="46">
        <f ca="1">policyInfo!B142</f>
        <v>44326</v>
      </c>
      <c r="G142" s="44" t="str">
        <f>searchValues!D148</f>
        <v>Personal Auto</v>
      </c>
      <c r="H142" s="46">
        <f ca="1">searchValues!E148</f>
        <v>44326</v>
      </c>
      <c r="I142" s="46">
        <f ca="1">policyInfo!S142</f>
        <v>44691</v>
      </c>
      <c r="J142" s="47" t="s">
        <v>128</v>
      </c>
      <c r="K142" s="47" t="s">
        <v>126</v>
      </c>
      <c r="L142" s="48" t="s">
        <v>221</v>
      </c>
      <c r="M142" s="49">
        <v>5000</v>
      </c>
      <c r="N142" s="50">
        <v>2000</v>
      </c>
      <c r="O142" s="50" t="s">
        <v>516</v>
      </c>
      <c r="P142" s="50" t="s">
        <v>517</v>
      </c>
      <c r="Q142" s="51" t="s">
        <v>515</v>
      </c>
      <c r="R142" s="51"/>
      <c r="S142" s="51">
        <f>vehicles!O142</f>
        <v>0</v>
      </c>
      <c r="T142" s="52" t="s">
        <v>135</v>
      </c>
      <c r="U142" s="52" t="s">
        <v>135</v>
      </c>
      <c r="V142" s="52" t="s">
        <v>222</v>
      </c>
      <c r="W142" s="160" t="str">
        <f>paCoverages!I142</f>
        <v>250</v>
      </c>
      <c r="X142" s="51" t="s">
        <v>223</v>
      </c>
      <c r="Y142" s="51">
        <v>50</v>
      </c>
    </row>
    <row r="143" spans="1:25" x14ac:dyDescent="0.25">
      <c r="A143" s="4" t="s">
        <v>757</v>
      </c>
      <c r="B143" s="44">
        <f>searchValues!F149</f>
        <v>0</v>
      </c>
      <c r="C143" s="45" t="str">
        <f>policyInfo!H143</f>
        <v>Anchorage</v>
      </c>
      <c r="D143" s="44" t="str">
        <f>policyInfo!I143</f>
        <v>Home</v>
      </c>
      <c r="E143" s="44" t="s">
        <v>383</v>
      </c>
      <c r="F143" s="46">
        <f ca="1">policyInfo!B143</f>
        <v>44326</v>
      </c>
      <c r="G143" s="44" t="str">
        <f>searchValues!D149</f>
        <v>Personal Auto</v>
      </c>
      <c r="H143" s="46">
        <f ca="1">searchValues!E149</f>
        <v>44326</v>
      </c>
      <c r="I143" s="46">
        <f ca="1">policyInfo!S143</f>
        <v>44691</v>
      </c>
      <c r="J143" s="47" t="s">
        <v>128</v>
      </c>
      <c r="K143" s="47" t="s">
        <v>126</v>
      </c>
      <c r="L143" s="48" t="s">
        <v>221</v>
      </c>
      <c r="M143" s="49">
        <v>5000</v>
      </c>
      <c r="N143" s="50">
        <v>2000</v>
      </c>
      <c r="O143" s="50" t="s">
        <v>516</v>
      </c>
      <c r="P143" s="50" t="s">
        <v>517</v>
      </c>
      <c r="Q143" s="51" t="s">
        <v>515</v>
      </c>
      <c r="R143" s="51"/>
      <c r="S143" s="51">
        <f>vehicles!O143</f>
        <v>0</v>
      </c>
      <c r="T143" s="52" t="s">
        <v>135</v>
      </c>
      <c r="U143" s="52" t="s">
        <v>135</v>
      </c>
      <c r="V143" s="52" t="s">
        <v>222</v>
      </c>
      <c r="W143" s="160" t="str">
        <f>paCoverages!I143</f>
        <v>250</v>
      </c>
      <c r="X143" s="51" t="s">
        <v>223</v>
      </c>
      <c r="Y143" s="51">
        <v>50</v>
      </c>
    </row>
    <row r="144" spans="1:25" x14ac:dyDescent="0.25">
      <c r="A144" s="4" t="s">
        <v>758</v>
      </c>
      <c r="B144" s="44">
        <f>searchValues!F150</f>
        <v>0</v>
      </c>
      <c r="C144" s="45" t="str">
        <f>policyInfo!H144</f>
        <v>Anchorage</v>
      </c>
      <c r="D144" s="44" t="str">
        <f>policyInfo!I144</f>
        <v>Home</v>
      </c>
      <c r="E144" s="44" t="s">
        <v>383</v>
      </c>
      <c r="F144" s="46">
        <f ca="1">policyInfo!B144</f>
        <v>44326</v>
      </c>
      <c r="G144" s="44" t="str">
        <f>searchValues!D150</f>
        <v>Personal Auto</v>
      </c>
      <c r="H144" s="46">
        <f ca="1">searchValues!E150</f>
        <v>44326</v>
      </c>
      <c r="I144" s="46">
        <f ca="1">policyInfo!S144</f>
        <v>44691</v>
      </c>
      <c r="J144" s="47" t="s">
        <v>128</v>
      </c>
      <c r="K144" s="47" t="s">
        <v>126</v>
      </c>
      <c r="L144" s="48" t="s">
        <v>221</v>
      </c>
      <c r="M144" s="49">
        <v>5000</v>
      </c>
      <c r="N144" s="50">
        <v>2000</v>
      </c>
      <c r="O144" s="50" t="s">
        <v>516</v>
      </c>
      <c r="P144" s="50" t="s">
        <v>517</v>
      </c>
      <c r="Q144" s="51" t="s">
        <v>515</v>
      </c>
      <c r="R144" s="51"/>
      <c r="S144" s="51">
        <f>vehicles!O144</f>
        <v>0</v>
      </c>
      <c r="T144" s="52" t="s">
        <v>135</v>
      </c>
      <c r="U144" s="52" t="s">
        <v>135</v>
      </c>
      <c r="V144" s="52" t="s">
        <v>222</v>
      </c>
      <c r="W144" s="160" t="str">
        <f>paCoverages!I144</f>
        <v>250</v>
      </c>
      <c r="X144" s="51" t="s">
        <v>223</v>
      </c>
      <c r="Y144" s="51">
        <v>50</v>
      </c>
    </row>
    <row r="145" spans="1:25" x14ac:dyDescent="0.25">
      <c r="A145" s="4" t="s">
        <v>759</v>
      </c>
      <c r="B145" s="44">
        <f>searchValues!F151</f>
        <v>0</v>
      </c>
      <c r="C145" s="45" t="str">
        <f>policyInfo!H145</f>
        <v>Anchorage</v>
      </c>
      <c r="D145" s="44" t="str">
        <f>policyInfo!I145</f>
        <v>Home</v>
      </c>
      <c r="E145" s="44" t="s">
        <v>383</v>
      </c>
      <c r="F145" s="46">
        <f ca="1">policyInfo!B145</f>
        <v>44326</v>
      </c>
      <c r="G145" s="44" t="str">
        <f>searchValues!D151</f>
        <v>Personal Auto</v>
      </c>
      <c r="H145" s="46">
        <f ca="1">searchValues!E151</f>
        <v>44326</v>
      </c>
      <c r="I145" s="46">
        <f ca="1">policyInfo!S145</f>
        <v>44691</v>
      </c>
      <c r="J145" s="47" t="s">
        <v>128</v>
      </c>
      <c r="K145" s="47" t="s">
        <v>126</v>
      </c>
      <c r="L145" s="48" t="s">
        <v>221</v>
      </c>
      <c r="M145" s="49">
        <v>5000</v>
      </c>
      <c r="N145" s="50">
        <v>2000</v>
      </c>
      <c r="O145" s="50" t="s">
        <v>516</v>
      </c>
      <c r="P145" s="50" t="s">
        <v>517</v>
      </c>
      <c r="Q145" s="51" t="s">
        <v>515</v>
      </c>
      <c r="R145" s="51"/>
      <c r="S145" s="51">
        <f>vehicles!O145</f>
        <v>0</v>
      </c>
      <c r="T145" s="52" t="s">
        <v>135</v>
      </c>
      <c r="U145" s="52" t="s">
        <v>135</v>
      </c>
      <c r="V145" s="52" t="s">
        <v>222</v>
      </c>
      <c r="W145" s="160" t="str">
        <f>paCoverages!I145</f>
        <v>250</v>
      </c>
      <c r="X145" s="51" t="s">
        <v>223</v>
      </c>
      <c r="Y145" s="51">
        <v>50</v>
      </c>
    </row>
    <row r="146" spans="1:25" x14ac:dyDescent="0.25">
      <c r="A146" s="4" t="s">
        <v>760</v>
      </c>
      <c r="B146" s="44">
        <f>searchValues!F152</f>
        <v>0</v>
      </c>
      <c r="C146" s="45" t="str">
        <f>policyInfo!H146</f>
        <v>Anchorage</v>
      </c>
      <c r="D146" s="44" t="str">
        <f>policyInfo!I146</f>
        <v>Home</v>
      </c>
      <c r="E146" s="44" t="s">
        <v>383</v>
      </c>
      <c r="F146" s="46">
        <f ca="1">policyInfo!B146</f>
        <v>44326</v>
      </c>
      <c r="G146" s="44" t="str">
        <f>searchValues!D152</f>
        <v>Personal Auto</v>
      </c>
      <c r="H146" s="46">
        <f ca="1">searchValues!E152</f>
        <v>44326</v>
      </c>
      <c r="I146" s="46">
        <f ca="1">policyInfo!S146</f>
        <v>44691</v>
      </c>
      <c r="J146" s="47" t="s">
        <v>128</v>
      </c>
      <c r="K146" s="47" t="s">
        <v>126</v>
      </c>
      <c r="L146" s="48" t="s">
        <v>221</v>
      </c>
      <c r="M146" s="49">
        <v>5000</v>
      </c>
      <c r="N146" s="50">
        <v>2000</v>
      </c>
      <c r="O146" s="50" t="s">
        <v>516</v>
      </c>
      <c r="P146" s="50" t="s">
        <v>517</v>
      </c>
      <c r="Q146" s="51" t="s">
        <v>515</v>
      </c>
      <c r="R146" s="51"/>
      <c r="S146" s="51">
        <f>vehicles!O146</f>
        <v>0</v>
      </c>
      <c r="T146" s="52" t="s">
        <v>135</v>
      </c>
      <c r="U146" s="52" t="s">
        <v>135</v>
      </c>
      <c r="V146" s="52" t="s">
        <v>222</v>
      </c>
      <c r="W146" s="160" t="str">
        <f>paCoverages!I146</f>
        <v>250</v>
      </c>
      <c r="X146" s="51" t="s">
        <v>223</v>
      </c>
      <c r="Y146" s="51">
        <v>50</v>
      </c>
    </row>
    <row r="147" spans="1:25" x14ac:dyDescent="0.25">
      <c r="A147" s="4" t="s">
        <v>761</v>
      </c>
      <c r="B147" s="44">
        <f>searchValues!F153</f>
        <v>0</v>
      </c>
      <c r="C147" s="45" t="str">
        <f>policyInfo!H147</f>
        <v>Anchorage</v>
      </c>
      <c r="D147" s="44" t="str">
        <f>policyInfo!I147</f>
        <v>Home</v>
      </c>
      <c r="E147" s="44" t="s">
        <v>383</v>
      </c>
      <c r="F147" s="46">
        <f ca="1">policyInfo!B147</f>
        <v>44326</v>
      </c>
      <c r="G147" s="44" t="str">
        <f>searchValues!D153</f>
        <v>Personal Auto</v>
      </c>
      <c r="H147" s="46">
        <f ca="1">searchValues!E153</f>
        <v>44326</v>
      </c>
      <c r="I147" s="46">
        <f ca="1">policyInfo!S147</f>
        <v>44691</v>
      </c>
      <c r="J147" s="47" t="s">
        <v>128</v>
      </c>
      <c r="K147" s="47" t="s">
        <v>126</v>
      </c>
      <c r="L147" s="48" t="s">
        <v>221</v>
      </c>
      <c r="M147" s="49">
        <v>5000</v>
      </c>
      <c r="N147" s="50">
        <v>2000</v>
      </c>
      <c r="O147" s="50" t="s">
        <v>516</v>
      </c>
      <c r="P147" s="50" t="s">
        <v>517</v>
      </c>
      <c r="Q147" s="51" t="s">
        <v>515</v>
      </c>
      <c r="R147" s="51"/>
      <c r="S147" s="51">
        <f>vehicles!O147</f>
        <v>0</v>
      </c>
      <c r="T147" s="52" t="s">
        <v>135</v>
      </c>
      <c r="U147" s="52" t="s">
        <v>135</v>
      </c>
      <c r="V147" s="52" t="s">
        <v>222</v>
      </c>
      <c r="W147" s="160" t="str">
        <f>paCoverages!I147</f>
        <v>250</v>
      </c>
      <c r="X147" s="51" t="s">
        <v>223</v>
      </c>
      <c r="Y147" s="51">
        <v>50</v>
      </c>
    </row>
    <row r="148" spans="1:25" x14ac:dyDescent="0.25">
      <c r="A148" s="4" t="s">
        <v>762</v>
      </c>
      <c r="B148" s="44">
        <f>searchValues!F154</f>
        <v>0</v>
      </c>
      <c r="C148" s="45" t="str">
        <f>policyInfo!H148</f>
        <v>Anchorage</v>
      </c>
      <c r="D148" s="44" t="str">
        <f>policyInfo!I148</f>
        <v>Home</v>
      </c>
      <c r="E148" s="44" t="s">
        <v>383</v>
      </c>
      <c r="F148" s="46">
        <f ca="1">policyInfo!B148</f>
        <v>44326</v>
      </c>
      <c r="G148" s="44" t="str">
        <f>searchValues!D154</f>
        <v>Personal Auto</v>
      </c>
      <c r="H148" s="46">
        <f ca="1">searchValues!E154</f>
        <v>44326</v>
      </c>
      <c r="I148" s="46">
        <f ca="1">policyInfo!S148</f>
        <v>44691</v>
      </c>
      <c r="J148" s="47" t="s">
        <v>128</v>
      </c>
      <c r="K148" s="47" t="s">
        <v>126</v>
      </c>
      <c r="L148" s="48" t="s">
        <v>221</v>
      </c>
      <c r="M148" s="49">
        <v>5000</v>
      </c>
      <c r="N148" s="50">
        <v>2000</v>
      </c>
      <c r="O148" s="50" t="s">
        <v>516</v>
      </c>
      <c r="P148" s="50" t="s">
        <v>517</v>
      </c>
      <c r="Q148" s="51" t="s">
        <v>515</v>
      </c>
      <c r="R148" s="51"/>
      <c r="S148" s="51">
        <f>vehicles!O148</f>
        <v>0</v>
      </c>
      <c r="T148" s="52" t="s">
        <v>135</v>
      </c>
      <c r="U148" s="52" t="s">
        <v>135</v>
      </c>
      <c r="V148" s="52" t="s">
        <v>222</v>
      </c>
      <c r="W148" s="160" t="str">
        <f>paCoverages!I148</f>
        <v>250</v>
      </c>
      <c r="X148" s="51" t="s">
        <v>223</v>
      </c>
      <c r="Y148" s="51">
        <v>50</v>
      </c>
    </row>
    <row r="149" spans="1:25" x14ac:dyDescent="0.25">
      <c r="A149" s="4" t="s">
        <v>763</v>
      </c>
      <c r="B149" s="44">
        <f>searchValues!F155</f>
        <v>0</v>
      </c>
      <c r="C149" s="45" t="str">
        <f>policyInfo!H149</f>
        <v>Anchorage</v>
      </c>
      <c r="D149" s="44" t="str">
        <f>policyInfo!I149</f>
        <v>Home</v>
      </c>
      <c r="E149" s="44" t="s">
        <v>383</v>
      </c>
      <c r="F149" s="46">
        <f ca="1">policyInfo!B149</f>
        <v>44326</v>
      </c>
      <c r="G149" s="44" t="str">
        <f>searchValues!D155</f>
        <v>Personal Auto</v>
      </c>
      <c r="H149" s="46">
        <f ca="1">searchValues!E155</f>
        <v>44326</v>
      </c>
      <c r="I149" s="46">
        <f ca="1">policyInfo!S149</f>
        <v>44691</v>
      </c>
      <c r="J149" s="47" t="s">
        <v>128</v>
      </c>
      <c r="K149" s="47" t="s">
        <v>126</v>
      </c>
      <c r="L149" s="48" t="s">
        <v>221</v>
      </c>
      <c r="M149" s="49">
        <v>5000</v>
      </c>
      <c r="N149" s="50">
        <v>2000</v>
      </c>
      <c r="O149" s="50" t="s">
        <v>516</v>
      </c>
      <c r="P149" s="50" t="s">
        <v>517</v>
      </c>
      <c r="Q149" s="51" t="s">
        <v>515</v>
      </c>
      <c r="R149" s="51"/>
      <c r="S149" s="51">
        <f>vehicles!O149</f>
        <v>0</v>
      </c>
      <c r="T149" s="52" t="s">
        <v>135</v>
      </c>
      <c r="U149" s="52" t="s">
        <v>135</v>
      </c>
      <c r="V149" s="52" t="s">
        <v>222</v>
      </c>
      <c r="W149" s="160" t="str">
        <f>paCoverages!I149</f>
        <v>250</v>
      </c>
      <c r="X149" s="51" t="s">
        <v>223</v>
      </c>
      <c r="Y149" s="51">
        <v>50</v>
      </c>
    </row>
    <row r="150" spans="1:25" x14ac:dyDescent="0.25">
      <c r="A150" s="4" t="s">
        <v>764</v>
      </c>
      <c r="B150" s="44">
        <f>searchValues!F156</f>
        <v>0</v>
      </c>
      <c r="C150" s="45" t="str">
        <f>policyInfo!H150</f>
        <v>Anchorage</v>
      </c>
      <c r="D150" s="44" t="str">
        <f>policyInfo!I150</f>
        <v>Home</v>
      </c>
      <c r="E150" s="44" t="s">
        <v>383</v>
      </c>
      <c r="F150" s="46">
        <f ca="1">policyInfo!B150</f>
        <v>44326</v>
      </c>
      <c r="G150" s="44" t="str">
        <f>searchValues!D156</f>
        <v>Personal Auto</v>
      </c>
      <c r="H150" s="46">
        <f ca="1">searchValues!E156</f>
        <v>44326</v>
      </c>
      <c r="I150" s="46">
        <f ca="1">policyInfo!S150</f>
        <v>44691</v>
      </c>
      <c r="J150" s="47" t="s">
        <v>128</v>
      </c>
      <c r="K150" s="47" t="s">
        <v>126</v>
      </c>
      <c r="L150" s="48" t="s">
        <v>221</v>
      </c>
      <c r="M150" s="49">
        <v>5000</v>
      </c>
      <c r="N150" s="50">
        <v>2000</v>
      </c>
      <c r="O150" s="50" t="s">
        <v>516</v>
      </c>
      <c r="P150" s="50" t="s">
        <v>517</v>
      </c>
      <c r="Q150" s="51" t="s">
        <v>515</v>
      </c>
      <c r="R150" s="51"/>
      <c r="S150" s="51">
        <f>vehicles!O150</f>
        <v>0</v>
      </c>
      <c r="T150" s="52" t="s">
        <v>135</v>
      </c>
      <c r="U150" s="52" t="s">
        <v>135</v>
      </c>
      <c r="V150" s="52" t="s">
        <v>222</v>
      </c>
      <c r="W150" s="160" t="str">
        <f>paCoverages!I150</f>
        <v>250</v>
      </c>
      <c r="X150" s="51" t="s">
        <v>223</v>
      </c>
      <c r="Y150" s="51">
        <v>50</v>
      </c>
    </row>
    <row r="151" spans="1:25" x14ac:dyDescent="0.25">
      <c r="A151" s="4" t="s">
        <v>765</v>
      </c>
      <c r="B151" s="44">
        <f>searchValues!F157</f>
        <v>0</v>
      </c>
      <c r="C151" s="45" t="str">
        <f>policyInfo!H151</f>
        <v>Anchorage</v>
      </c>
      <c r="D151" s="44" t="str">
        <f>policyInfo!I151</f>
        <v>Home</v>
      </c>
      <c r="E151" s="44" t="s">
        <v>383</v>
      </c>
      <c r="F151" s="46">
        <f ca="1">policyInfo!B151</f>
        <v>44326</v>
      </c>
      <c r="G151" s="44" t="str">
        <f>searchValues!D157</f>
        <v>Personal Auto</v>
      </c>
      <c r="H151" s="46">
        <f ca="1">searchValues!E157</f>
        <v>44326</v>
      </c>
      <c r="I151" s="46">
        <f ca="1">policyInfo!S151</f>
        <v>44691</v>
      </c>
      <c r="J151" s="47" t="s">
        <v>128</v>
      </c>
      <c r="K151" s="47" t="s">
        <v>126</v>
      </c>
      <c r="L151" s="48" t="s">
        <v>221</v>
      </c>
      <c r="M151" s="49">
        <v>5000</v>
      </c>
      <c r="N151" s="50">
        <v>2000</v>
      </c>
      <c r="O151" s="50" t="s">
        <v>516</v>
      </c>
      <c r="P151" s="50" t="s">
        <v>517</v>
      </c>
      <c r="Q151" s="51" t="s">
        <v>515</v>
      </c>
      <c r="R151" s="51"/>
      <c r="S151" s="51">
        <f>vehicles!O151</f>
        <v>0</v>
      </c>
      <c r="T151" s="52" t="s">
        <v>135</v>
      </c>
      <c r="U151" s="52" t="s">
        <v>135</v>
      </c>
      <c r="V151" s="52" t="s">
        <v>222</v>
      </c>
      <c r="W151" s="160" t="str">
        <f>paCoverages!I151</f>
        <v>250</v>
      </c>
      <c r="X151" s="51" t="s">
        <v>223</v>
      </c>
      <c r="Y151" s="51">
        <v>50</v>
      </c>
    </row>
    <row r="152" spans="1:25" x14ac:dyDescent="0.25">
      <c r="A152" s="4" t="s">
        <v>766</v>
      </c>
      <c r="B152" s="44">
        <f>searchValues!F158</f>
        <v>0</v>
      </c>
      <c r="C152" s="45" t="str">
        <f>policyInfo!H152</f>
        <v>Anchorage</v>
      </c>
      <c r="D152" s="44" t="str">
        <f>policyInfo!I152</f>
        <v>Home</v>
      </c>
      <c r="E152" s="44" t="s">
        <v>383</v>
      </c>
      <c r="F152" s="46">
        <f ca="1">policyInfo!B152</f>
        <v>44326</v>
      </c>
      <c r="G152" s="44" t="str">
        <f>searchValues!D158</f>
        <v>Personal Auto</v>
      </c>
      <c r="H152" s="46">
        <f ca="1">searchValues!E158</f>
        <v>44326</v>
      </c>
      <c r="I152" s="46">
        <f ca="1">policyInfo!S152</f>
        <v>44691</v>
      </c>
      <c r="J152" s="47" t="s">
        <v>128</v>
      </c>
      <c r="K152" s="47" t="s">
        <v>126</v>
      </c>
      <c r="L152" s="48" t="s">
        <v>221</v>
      </c>
      <c r="M152" s="49">
        <v>5000</v>
      </c>
      <c r="N152" s="50">
        <v>2000</v>
      </c>
      <c r="O152" s="50" t="s">
        <v>516</v>
      </c>
      <c r="P152" s="50" t="s">
        <v>517</v>
      </c>
      <c r="Q152" s="51" t="s">
        <v>515</v>
      </c>
      <c r="R152" s="51"/>
      <c r="S152" s="51">
        <f>vehicles!O152</f>
        <v>0</v>
      </c>
      <c r="T152" s="52" t="s">
        <v>135</v>
      </c>
      <c r="U152" s="52" t="s">
        <v>135</v>
      </c>
      <c r="V152" s="52" t="s">
        <v>222</v>
      </c>
      <c r="W152" s="160" t="str">
        <f>paCoverages!I152</f>
        <v>250</v>
      </c>
      <c r="X152" s="51" t="s">
        <v>223</v>
      </c>
      <c r="Y152" s="51">
        <v>50</v>
      </c>
    </row>
    <row r="153" spans="1:25" x14ac:dyDescent="0.25">
      <c r="A153" s="4" t="s">
        <v>767</v>
      </c>
      <c r="B153" s="44">
        <f>searchValues!F159</f>
        <v>0</v>
      </c>
      <c r="C153" s="45" t="str">
        <f>policyInfo!H153</f>
        <v>Anchorage</v>
      </c>
      <c r="D153" s="44" t="str">
        <f>policyInfo!I153</f>
        <v>Home</v>
      </c>
      <c r="E153" s="44" t="s">
        <v>383</v>
      </c>
      <c r="F153" s="46">
        <f ca="1">policyInfo!B153</f>
        <v>44326</v>
      </c>
      <c r="G153" s="44" t="str">
        <f>searchValues!D159</f>
        <v>Personal Auto</v>
      </c>
      <c r="H153" s="46">
        <f ca="1">searchValues!E159</f>
        <v>44326</v>
      </c>
      <c r="I153" s="46">
        <f ca="1">policyInfo!S153</f>
        <v>44691</v>
      </c>
      <c r="J153" s="47" t="s">
        <v>128</v>
      </c>
      <c r="K153" s="47" t="s">
        <v>126</v>
      </c>
      <c r="L153" s="48" t="s">
        <v>221</v>
      </c>
      <c r="M153" s="49">
        <v>5000</v>
      </c>
      <c r="N153" s="50">
        <v>2000</v>
      </c>
      <c r="O153" s="50" t="s">
        <v>516</v>
      </c>
      <c r="P153" s="50" t="s">
        <v>517</v>
      </c>
      <c r="Q153" s="51" t="s">
        <v>515</v>
      </c>
      <c r="R153" s="51"/>
      <c r="S153" s="51">
        <f>vehicles!O153</f>
        <v>0</v>
      </c>
      <c r="T153" s="52" t="s">
        <v>135</v>
      </c>
      <c r="U153" s="52" t="s">
        <v>135</v>
      </c>
      <c r="V153" s="52" t="s">
        <v>222</v>
      </c>
      <c r="W153" s="160" t="str">
        <f>paCoverages!I153</f>
        <v>250</v>
      </c>
      <c r="X153" s="51" t="s">
        <v>223</v>
      </c>
      <c r="Y153" s="51">
        <v>50</v>
      </c>
    </row>
    <row r="154" spans="1:25" x14ac:dyDescent="0.25">
      <c r="A154" s="4" t="s">
        <v>768</v>
      </c>
      <c r="B154" s="44">
        <f>searchValues!F160</f>
        <v>0</v>
      </c>
      <c r="C154" s="45" t="str">
        <f>policyInfo!H154</f>
        <v>Anchorage</v>
      </c>
      <c r="D154" s="44" t="str">
        <f>policyInfo!I154</f>
        <v>Home</v>
      </c>
      <c r="E154" s="44" t="s">
        <v>383</v>
      </c>
      <c r="F154" s="46">
        <f ca="1">policyInfo!B154</f>
        <v>44326</v>
      </c>
      <c r="G154" s="44" t="str">
        <f>searchValues!D160</f>
        <v>Personal Auto</v>
      </c>
      <c r="H154" s="46">
        <f ca="1">searchValues!E160</f>
        <v>44326</v>
      </c>
      <c r="I154" s="46">
        <f ca="1">policyInfo!S154</f>
        <v>44691</v>
      </c>
      <c r="J154" s="47" t="s">
        <v>128</v>
      </c>
      <c r="K154" s="47" t="s">
        <v>126</v>
      </c>
      <c r="L154" s="48" t="s">
        <v>221</v>
      </c>
      <c r="M154" s="49">
        <v>5000</v>
      </c>
      <c r="N154" s="50">
        <v>2000</v>
      </c>
      <c r="O154" s="50" t="s">
        <v>516</v>
      </c>
      <c r="P154" s="50" t="s">
        <v>517</v>
      </c>
      <c r="Q154" s="51" t="s">
        <v>515</v>
      </c>
      <c r="R154" s="51"/>
      <c r="S154" s="51">
        <f>vehicles!O154</f>
        <v>0</v>
      </c>
      <c r="T154" s="52" t="s">
        <v>135</v>
      </c>
      <c r="U154" s="52" t="s">
        <v>135</v>
      </c>
      <c r="V154" s="52" t="s">
        <v>222</v>
      </c>
      <c r="W154" s="160" t="str">
        <f>paCoverages!I154</f>
        <v>250</v>
      </c>
      <c r="X154" s="51" t="s">
        <v>223</v>
      </c>
      <c r="Y154" s="51">
        <v>50</v>
      </c>
    </row>
    <row r="155" spans="1:25" x14ac:dyDescent="0.25">
      <c r="A155" s="4" t="s">
        <v>769</v>
      </c>
      <c r="B155" s="44">
        <f>searchValues!F161</f>
        <v>0</v>
      </c>
      <c r="C155" s="45" t="str">
        <f>policyInfo!H155</f>
        <v>Anchorage</v>
      </c>
      <c r="D155" s="44" t="str">
        <f>policyInfo!I155</f>
        <v>Home</v>
      </c>
      <c r="E155" s="44" t="s">
        <v>383</v>
      </c>
      <c r="F155" s="46">
        <f ca="1">policyInfo!B155</f>
        <v>44326</v>
      </c>
      <c r="G155" s="44" t="str">
        <f>searchValues!D161</f>
        <v>Personal Auto</v>
      </c>
      <c r="H155" s="46">
        <f ca="1">searchValues!E161</f>
        <v>44326</v>
      </c>
      <c r="I155" s="46">
        <f ca="1">policyInfo!S155</f>
        <v>44691</v>
      </c>
      <c r="J155" s="47" t="s">
        <v>128</v>
      </c>
      <c r="K155" s="47" t="s">
        <v>126</v>
      </c>
      <c r="L155" s="48" t="s">
        <v>221</v>
      </c>
      <c r="M155" s="49">
        <v>5000</v>
      </c>
      <c r="N155" s="50">
        <v>2000</v>
      </c>
      <c r="O155" s="50" t="s">
        <v>516</v>
      </c>
      <c r="P155" s="50" t="s">
        <v>517</v>
      </c>
      <c r="Q155" s="51" t="s">
        <v>515</v>
      </c>
      <c r="R155" s="51"/>
      <c r="S155" s="51">
        <f>vehicles!O155</f>
        <v>0</v>
      </c>
      <c r="T155" s="52" t="s">
        <v>135</v>
      </c>
      <c r="U155" s="52" t="s">
        <v>135</v>
      </c>
      <c r="V155" s="52" t="s">
        <v>222</v>
      </c>
      <c r="W155" s="160" t="str">
        <f>paCoverages!I155</f>
        <v>250</v>
      </c>
      <c r="X155" s="51" t="s">
        <v>223</v>
      </c>
      <c r="Y155" s="51">
        <v>50</v>
      </c>
    </row>
    <row r="156" spans="1:25" x14ac:dyDescent="0.25">
      <c r="A156" s="4" t="s">
        <v>770</v>
      </c>
      <c r="B156" s="44">
        <f>searchValues!F162</f>
        <v>0</v>
      </c>
      <c r="C156" s="45" t="str">
        <f>policyInfo!H156</f>
        <v>Anchorage</v>
      </c>
      <c r="D156" s="44" t="str">
        <f>policyInfo!I156</f>
        <v>Home</v>
      </c>
      <c r="E156" s="44" t="s">
        <v>383</v>
      </c>
      <c r="F156" s="46">
        <f ca="1">policyInfo!B156</f>
        <v>44326</v>
      </c>
      <c r="G156" s="44" t="str">
        <f>searchValues!D162</f>
        <v>Personal Auto</v>
      </c>
      <c r="H156" s="46">
        <f ca="1">searchValues!E162</f>
        <v>44326</v>
      </c>
      <c r="I156" s="46">
        <f ca="1">policyInfo!S156</f>
        <v>44691</v>
      </c>
      <c r="J156" s="47" t="s">
        <v>128</v>
      </c>
      <c r="K156" s="47" t="s">
        <v>126</v>
      </c>
      <c r="L156" s="48" t="s">
        <v>221</v>
      </c>
      <c r="M156" s="49">
        <v>5000</v>
      </c>
      <c r="N156" s="50">
        <v>2000</v>
      </c>
      <c r="O156" s="50" t="s">
        <v>516</v>
      </c>
      <c r="P156" s="50" t="s">
        <v>517</v>
      </c>
      <c r="Q156" s="51" t="s">
        <v>515</v>
      </c>
      <c r="R156" s="51"/>
      <c r="S156" s="51">
        <f>vehicles!O156</f>
        <v>0</v>
      </c>
      <c r="T156" s="52" t="s">
        <v>135</v>
      </c>
      <c r="U156" s="52" t="s">
        <v>135</v>
      </c>
      <c r="V156" s="52" t="s">
        <v>222</v>
      </c>
      <c r="W156" s="160" t="str">
        <f>paCoverages!I156</f>
        <v>250</v>
      </c>
      <c r="X156" s="51" t="s">
        <v>223</v>
      </c>
      <c r="Y156" s="51">
        <v>50</v>
      </c>
    </row>
    <row r="157" spans="1:25" x14ac:dyDescent="0.25">
      <c r="A157" s="4" t="s">
        <v>771</v>
      </c>
      <c r="B157" s="44">
        <f>searchValues!F163</f>
        <v>0</v>
      </c>
      <c r="C157" s="45" t="str">
        <f>policyInfo!H157</f>
        <v>Anchorage</v>
      </c>
      <c r="D157" s="44" t="str">
        <f>policyInfo!I157</f>
        <v>Home</v>
      </c>
      <c r="E157" s="44" t="s">
        <v>383</v>
      </c>
      <c r="F157" s="46">
        <f ca="1">policyInfo!B157</f>
        <v>44326</v>
      </c>
      <c r="G157" s="44" t="str">
        <f>searchValues!D163</f>
        <v>Personal Auto</v>
      </c>
      <c r="H157" s="46">
        <f ca="1">searchValues!E163</f>
        <v>44326</v>
      </c>
      <c r="I157" s="46">
        <f ca="1">policyInfo!S157</f>
        <v>44691</v>
      </c>
      <c r="J157" s="47" t="s">
        <v>128</v>
      </c>
      <c r="K157" s="47" t="s">
        <v>126</v>
      </c>
      <c r="L157" s="48" t="s">
        <v>221</v>
      </c>
      <c r="M157" s="49">
        <v>5000</v>
      </c>
      <c r="N157" s="50">
        <v>2000</v>
      </c>
      <c r="O157" s="50" t="s">
        <v>516</v>
      </c>
      <c r="P157" s="50" t="s">
        <v>517</v>
      </c>
      <c r="Q157" s="51" t="s">
        <v>515</v>
      </c>
      <c r="R157" s="51"/>
      <c r="S157" s="51">
        <f>vehicles!O157</f>
        <v>0</v>
      </c>
      <c r="T157" s="52" t="s">
        <v>135</v>
      </c>
      <c r="U157" s="52" t="s">
        <v>135</v>
      </c>
      <c r="V157" s="52" t="s">
        <v>222</v>
      </c>
      <c r="W157" s="160" t="str">
        <f>paCoverages!I157</f>
        <v>250</v>
      </c>
      <c r="X157" s="51" t="s">
        <v>223</v>
      </c>
      <c r="Y157" s="51">
        <v>50</v>
      </c>
    </row>
    <row r="158" spans="1:25" x14ac:dyDescent="0.25">
      <c r="A158" s="4" t="s">
        <v>772</v>
      </c>
      <c r="B158" s="44">
        <f>searchValues!F164</f>
        <v>0</v>
      </c>
      <c r="C158" s="45" t="str">
        <f>policyInfo!H158</f>
        <v>Anchorage</v>
      </c>
      <c r="D158" s="44" t="str">
        <f>policyInfo!I158</f>
        <v>Home</v>
      </c>
      <c r="E158" s="44" t="s">
        <v>383</v>
      </c>
      <c r="F158" s="46">
        <f ca="1">policyInfo!B158</f>
        <v>44326</v>
      </c>
      <c r="G158" s="44" t="str">
        <f>searchValues!D164</f>
        <v>Personal Auto</v>
      </c>
      <c r="H158" s="46">
        <f ca="1">searchValues!E164</f>
        <v>44326</v>
      </c>
      <c r="I158" s="46">
        <f ca="1">policyInfo!S158</f>
        <v>44691</v>
      </c>
      <c r="J158" s="47" t="s">
        <v>128</v>
      </c>
      <c r="K158" s="47" t="s">
        <v>126</v>
      </c>
      <c r="L158" s="48" t="s">
        <v>221</v>
      </c>
      <c r="M158" s="49">
        <v>5000</v>
      </c>
      <c r="N158" s="50">
        <v>2000</v>
      </c>
      <c r="O158" s="50" t="s">
        <v>516</v>
      </c>
      <c r="P158" s="50" t="s">
        <v>517</v>
      </c>
      <c r="Q158" s="51" t="s">
        <v>515</v>
      </c>
      <c r="R158" s="51"/>
      <c r="S158" s="51">
        <f>vehicles!O158</f>
        <v>0</v>
      </c>
      <c r="T158" s="52" t="s">
        <v>135</v>
      </c>
      <c r="U158" s="52" t="s">
        <v>135</v>
      </c>
      <c r="V158" s="52" t="s">
        <v>222</v>
      </c>
      <c r="W158" s="160" t="str">
        <f>paCoverages!I158</f>
        <v>250</v>
      </c>
      <c r="X158" s="51" t="s">
        <v>223</v>
      </c>
      <c r="Y158" s="51">
        <v>50</v>
      </c>
    </row>
    <row r="159" spans="1:25" x14ac:dyDescent="0.25">
      <c r="A159" s="4" t="s">
        <v>773</v>
      </c>
      <c r="B159" s="44">
        <f>searchValues!F165</f>
        <v>0</v>
      </c>
      <c r="C159" s="45" t="str">
        <f>policyInfo!H159</f>
        <v>Anchorage</v>
      </c>
      <c r="D159" s="44" t="str">
        <f>policyInfo!I159</f>
        <v>Home</v>
      </c>
      <c r="E159" s="44" t="s">
        <v>383</v>
      </c>
      <c r="F159" s="46">
        <f ca="1">policyInfo!B159</f>
        <v>44326</v>
      </c>
      <c r="G159" s="44" t="str">
        <f>searchValues!D165</f>
        <v>Personal Auto</v>
      </c>
      <c r="H159" s="46">
        <f ca="1">searchValues!E165</f>
        <v>44326</v>
      </c>
      <c r="I159" s="46">
        <f ca="1">policyInfo!S159</f>
        <v>44691</v>
      </c>
      <c r="J159" s="47" t="s">
        <v>128</v>
      </c>
      <c r="K159" s="47" t="s">
        <v>126</v>
      </c>
      <c r="L159" s="48" t="s">
        <v>221</v>
      </c>
      <c r="M159" s="49">
        <v>5000</v>
      </c>
      <c r="N159" s="50">
        <v>2000</v>
      </c>
      <c r="O159" s="50" t="s">
        <v>516</v>
      </c>
      <c r="P159" s="50" t="s">
        <v>517</v>
      </c>
      <c r="Q159" s="51" t="s">
        <v>515</v>
      </c>
      <c r="R159" s="51"/>
      <c r="S159" s="51">
        <f>vehicles!O159</f>
        <v>0</v>
      </c>
      <c r="T159" s="52" t="s">
        <v>135</v>
      </c>
      <c r="U159" s="52" t="s">
        <v>135</v>
      </c>
      <c r="V159" s="52" t="s">
        <v>222</v>
      </c>
      <c r="W159" s="160" t="str">
        <f>paCoverages!I159</f>
        <v>250</v>
      </c>
      <c r="X159" s="51" t="s">
        <v>223</v>
      </c>
      <c r="Y159" s="51">
        <v>50</v>
      </c>
    </row>
    <row r="160" spans="1:25" x14ac:dyDescent="0.25">
      <c r="A160" s="4" t="s">
        <v>774</v>
      </c>
      <c r="B160" s="44">
        <f>searchValues!F166</f>
        <v>0</v>
      </c>
      <c r="C160" s="45" t="str">
        <f>policyInfo!H160</f>
        <v>Anchorage</v>
      </c>
      <c r="D160" s="44" t="str">
        <f>policyInfo!I160</f>
        <v>Home</v>
      </c>
      <c r="E160" s="44" t="s">
        <v>383</v>
      </c>
      <c r="F160" s="46">
        <f ca="1">policyInfo!B160</f>
        <v>44326</v>
      </c>
      <c r="G160" s="44" t="str">
        <f>searchValues!D166</f>
        <v>Personal Auto</v>
      </c>
      <c r="H160" s="46">
        <f ca="1">searchValues!E166</f>
        <v>44326</v>
      </c>
      <c r="I160" s="46">
        <f ca="1">policyInfo!S160</f>
        <v>44691</v>
      </c>
      <c r="J160" s="47" t="s">
        <v>128</v>
      </c>
      <c r="K160" s="47" t="s">
        <v>126</v>
      </c>
      <c r="L160" s="48" t="s">
        <v>221</v>
      </c>
      <c r="M160" s="49">
        <v>5000</v>
      </c>
      <c r="N160" s="50">
        <v>2000</v>
      </c>
      <c r="O160" s="50" t="s">
        <v>516</v>
      </c>
      <c r="P160" s="50" t="s">
        <v>517</v>
      </c>
      <c r="Q160" s="51" t="s">
        <v>515</v>
      </c>
      <c r="R160" s="51"/>
      <c r="S160" s="51">
        <f>vehicles!O160</f>
        <v>0</v>
      </c>
      <c r="T160" s="52" t="s">
        <v>135</v>
      </c>
      <c r="U160" s="52" t="s">
        <v>135</v>
      </c>
      <c r="V160" s="52" t="s">
        <v>222</v>
      </c>
      <c r="W160" s="160" t="str">
        <f>paCoverages!I160</f>
        <v>250</v>
      </c>
      <c r="X160" s="51" t="s">
        <v>223</v>
      </c>
      <c r="Y160" s="51">
        <v>50</v>
      </c>
    </row>
    <row r="161" spans="1:25" x14ac:dyDescent="0.25">
      <c r="A161" s="4" t="s">
        <v>775</v>
      </c>
      <c r="B161" s="44">
        <f>searchValues!F167</f>
        <v>0</v>
      </c>
      <c r="C161" s="45" t="str">
        <f>policyInfo!H161</f>
        <v>Anchorage</v>
      </c>
      <c r="D161" s="44" t="str">
        <f>policyInfo!I161</f>
        <v>Home</v>
      </c>
      <c r="E161" s="44" t="s">
        <v>383</v>
      </c>
      <c r="F161" s="46">
        <f ca="1">policyInfo!B161</f>
        <v>44326</v>
      </c>
      <c r="G161" s="44" t="str">
        <f>searchValues!D167</f>
        <v>Personal Auto</v>
      </c>
      <c r="H161" s="46">
        <f ca="1">searchValues!E167</f>
        <v>44326</v>
      </c>
      <c r="I161" s="46">
        <f ca="1">policyInfo!S161</f>
        <v>44691</v>
      </c>
      <c r="J161" s="47" t="s">
        <v>128</v>
      </c>
      <c r="K161" s="47" t="s">
        <v>126</v>
      </c>
      <c r="L161" s="48" t="s">
        <v>221</v>
      </c>
      <c r="M161" s="49">
        <v>5000</v>
      </c>
      <c r="N161" s="50">
        <v>2000</v>
      </c>
      <c r="O161" s="50" t="s">
        <v>516</v>
      </c>
      <c r="P161" s="50" t="s">
        <v>517</v>
      </c>
      <c r="Q161" s="51" t="s">
        <v>515</v>
      </c>
      <c r="R161" s="51"/>
      <c r="S161" s="51">
        <f>vehicles!O161</f>
        <v>0</v>
      </c>
      <c r="T161" s="52" t="s">
        <v>135</v>
      </c>
      <c r="U161" s="52" t="s">
        <v>135</v>
      </c>
      <c r="V161" s="52" t="s">
        <v>222</v>
      </c>
      <c r="W161" s="160" t="str">
        <f>paCoverages!I161</f>
        <v>250</v>
      </c>
      <c r="X161" s="51" t="s">
        <v>223</v>
      </c>
      <c r="Y161" s="51">
        <v>50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401A1-3A94-45DB-A398-FF2CB40F0382}">
  <dimension ref="A1:O161"/>
  <sheetViews>
    <sheetView showGridLines="0" workbookViewId="0">
      <selection activeCell="B4" sqref="B4"/>
    </sheetView>
  </sheetViews>
  <sheetFormatPr defaultRowHeight="15" x14ac:dyDescent="0.25"/>
  <cols>
    <col min="1" max="1" width="91.85546875" style="43" bestFit="1" customWidth="1" collapsed="1"/>
    <col min="2" max="2" width="64.28515625" style="75" bestFit="1" customWidth="1" collapsed="1"/>
    <col min="3" max="3" width="11" style="75" bestFit="1" customWidth="1" collapsed="1"/>
    <col min="4" max="4" width="16.28515625" style="75" bestFit="1" customWidth="1" collapsed="1"/>
    <col min="5" max="5" width="14.28515625" style="77" bestFit="1" customWidth="1" collapsed="1"/>
    <col min="6" max="6" width="15.28515625" style="77" bestFit="1" customWidth="1" collapsed="1"/>
    <col min="7" max="7" width="16.140625" style="77" bestFit="1" customWidth="1" collapsed="1"/>
    <col min="8" max="8" width="19" style="77" bestFit="1" customWidth="1" collapsed="1"/>
    <col min="9" max="9" width="53.5703125" style="80" bestFit="1" customWidth="1" collapsed="1"/>
    <col min="10" max="10" width="26.140625" style="80" bestFit="1" customWidth="1" collapsed="1"/>
    <col min="11" max="11" width="53.5703125" style="80" bestFit="1" customWidth="1" collapsed="1"/>
    <col min="12" max="12" width="26.140625" style="80" bestFit="1" customWidth="1" collapsed="1"/>
    <col min="13" max="13" width="25.140625" style="80" bestFit="1" customWidth="1" collapsed="1"/>
    <col min="14" max="14" width="28.28515625" style="82" bestFit="1" customWidth="1" collapsed="1"/>
    <col min="15" max="15" width="17.85546875" style="82" bestFit="1" customWidth="1" collapsed="1"/>
    <col min="16" max="16384" width="9.140625" style="43" collapsed="1"/>
  </cols>
  <sheetData>
    <row r="1" spans="1:15" s="84" customFormat="1" x14ac:dyDescent="0.25">
      <c r="A1" s="83" t="s">
        <v>2</v>
      </c>
      <c r="B1" s="83" t="s">
        <v>499</v>
      </c>
      <c r="C1" s="83" t="s">
        <v>500</v>
      </c>
      <c r="D1" s="83" t="s">
        <v>501</v>
      </c>
      <c r="E1" s="83" t="s">
        <v>502</v>
      </c>
      <c r="F1" s="83" t="s">
        <v>503</v>
      </c>
      <c r="G1" s="83" t="s">
        <v>504</v>
      </c>
      <c r="H1" s="83" t="s">
        <v>505</v>
      </c>
      <c r="I1" s="83" t="s">
        <v>506</v>
      </c>
      <c r="J1" s="83" t="s">
        <v>508</v>
      </c>
      <c r="K1" s="83" t="s">
        <v>518</v>
      </c>
      <c r="L1" s="83" t="s">
        <v>519</v>
      </c>
      <c r="M1" s="83" t="s">
        <v>511</v>
      </c>
      <c r="N1" s="83" t="s">
        <v>509</v>
      </c>
      <c r="O1" s="83" t="s">
        <v>510</v>
      </c>
    </row>
    <row r="2" spans="1:15" ht="60" x14ac:dyDescent="0.25">
      <c r="A2" s="4" t="s">
        <v>616</v>
      </c>
      <c r="B2" s="74" t="str">
        <f>policyInfo!G2</f>
        <v>Suites
South Avenue
DownTown
Anchorage, AK 99501</v>
      </c>
      <c r="C2" s="74" t="str">
        <f>policyReview!C2</f>
        <v>Anchorage</v>
      </c>
      <c r="D2" s="74" t="str">
        <f>policyInfo!I2</f>
        <v>Home</v>
      </c>
      <c r="E2" s="76">
        <f>policyReview!N2</f>
        <v>2000</v>
      </c>
      <c r="F2" s="76" t="str">
        <f>policyReview!O2</f>
        <v>Chevrolet</v>
      </c>
      <c r="G2" s="76" t="str">
        <f>policyReview!P2</f>
        <v>Corvette</v>
      </c>
      <c r="H2" s="76" t="str">
        <f>policyReview!Q2</f>
        <v>2B4FK45J3KR263559</v>
      </c>
      <c r="I2" s="78" t="s">
        <v>507</v>
      </c>
      <c r="J2" s="79" t="s">
        <v>526</v>
      </c>
      <c r="K2" s="78" t="s">
        <v>520</v>
      </c>
      <c r="L2" s="79">
        <v>1426</v>
      </c>
      <c r="M2" s="78" t="s">
        <v>527</v>
      </c>
      <c r="N2" s="81" t="s">
        <v>527</v>
      </c>
      <c r="O2" s="81" t="s">
        <v>571</v>
      </c>
    </row>
    <row r="3" spans="1:15" ht="60" x14ac:dyDescent="0.25">
      <c r="A3" s="4" t="s">
        <v>617</v>
      </c>
      <c r="B3" s="74" t="str">
        <f>policyInfo!G3</f>
        <v>Suites
South Avenue
DownTown
Anchorage, AK 99501</v>
      </c>
      <c r="C3" s="74" t="str">
        <f>policyReview!C3</f>
        <v>Anchorage</v>
      </c>
      <c r="D3" s="74" t="str">
        <f>policyInfo!I3</f>
        <v>Home</v>
      </c>
      <c r="E3" s="76">
        <f>policyReview!N3</f>
        <v>2000</v>
      </c>
      <c r="F3" s="76" t="str">
        <f>policyReview!O3</f>
        <v>Chevrolet</v>
      </c>
      <c r="G3" s="76" t="str">
        <f>policyReview!P3</f>
        <v>Corvette</v>
      </c>
      <c r="H3" s="76" t="str">
        <f>policyReview!Q3</f>
        <v>2B4FK45J3KR263559</v>
      </c>
      <c r="I3" s="78" t="s">
        <v>507</v>
      </c>
      <c r="J3" s="79" t="s">
        <v>782</v>
      </c>
      <c r="K3" s="78" t="s">
        <v>520</v>
      </c>
      <c r="L3" s="79" t="s">
        <v>782</v>
      </c>
      <c r="M3" s="78" t="s">
        <v>783</v>
      </c>
      <c r="N3" s="81" t="s">
        <v>783</v>
      </c>
      <c r="O3" s="81" t="s">
        <v>784</v>
      </c>
    </row>
    <row r="4" spans="1:15" ht="60" x14ac:dyDescent="0.25">
      <c r="A4" s="4" t="s">
        <v>618</v>
      </c>
      <c r="B4" s="74" t="str">
        <f>policyInfo!G4</f>
        <v>Suites
South Avenue
DownTown
Anchorage, AK 99501</v>
      </c>
      <c r="C4" s="74" t="str">
        <f>policyReview!C4</f>
        <v>Anchorage</v>
      </c>
      <c r="D4" s="74" t="str">
        <f>policyInfo!I4</f>
        <v>Home</v>
      </c>
      <c r="E4" s="76">
        <f>policyReview!N4</f>
        <v>2000</v>
      </c>
      <c r="F4" s="76" t="str">
        <f>policyReview!O4</f>
        <v>Chevrolet</v>
      </c>
      <c r="G4" s="76" t="str">
        <f>policyReview!P4</f>
        <v>Corvette</v>
      </c>
      <c r="H4" s="76" t="str">
        <f>policyReview!Q4</f>
        <v>2B4FK45J3KR263559</v>
      </c>
      <c r="I4" s="78" t="s">
        <v>507</v>
      </c>
      <c r="J4" s="79" t="s">
        <v>526</v>
      </c>
      <c r="K4" s="78" t="s">
        <v>520</v>
      </c>
      <c r="L4" s="79">
        <v>1297</v>
      </c>
      <c r="M4" s="78">
        <v>1639</v>
      </c>
      <c r="N4" s="103">
        <v>1639</v>
      </c>
      <c r="O4" s="103">
        <v>90</v>
      </c>
    </row>
    <row r="5" spans="1:15" ht="60" x14ac:dyDescent="0.25">
      <c r="A5" s="4" t="s">
        <v>619</v>
      </c>
      <c r="B5" s="74" t="str">
        <f>policyInfo!G5</f>
        <v>Suites
South Avenue
DownTown
Anchorage, AK 99501</v>
      </c>
      <c r="C5" s="74" t="str">
        <f>policyReview!C5</f>
        <v>Anchorage</v>
      </c>
      <c r="D5" s="74" t="str">
        <f>policyInfo!I5</f>
        <v>Home</v>
      </c>
      <c r="E5" s="76">
        <f>policyReview!N5</f>
        <v>2000</v>
      </c>
      <c r="F5" s="76" t="str">
        <f>policyReview!O5</f>
        <v>Chevrolet</v>
      </c>
      <c r="G5" s="76" t="str">
        <f>policyReview!P5</f>
        <v>Corvette</v>
      </c>
      <c r="H5" s="76" t="str">
        <f>policyReview!Q5</f>
        <v>2B4FK45J3KR263559</v>
      </c>
      <c r="I5" s="78" t="s">
        <v>507</v>
      </c>
      <c r="J5" s="79" t="s">
        <v>526</v>
      </c>
      <c r="K5" s="78" t="s">
        <v>520</v>
      </c>
      <c r="L5" s="79" t="s">
        <v>526</v>
      </c>
      <c r="M5" s="78" t="s">
        <v>527</v>
      </c>
      <c r="N5" s="81" t="s">
        <v>527</v>
      </c>
      <c r="O5" s="81" t="s">
        <v>512</v>
      </c>
    </row>
    <row r="6" spans="1:15" ht="60" x14ac:dyDescent="0.25">
      <c r="A6" s="4" t="s">
        <v>620</v>
      </c>
      <c r="B6" s="74" t="str">
        <f>policyInfo!G6</f>
        <v>Suites
South Avenue
DownTown
Anchorage, AK 99501</v>
      </c>
      <c r="C6" s="74" t="str">
        <f>policyReview!C6</f>
        <v>Anchorage</v>
      </c>
      <c r="D6" s="74" t="str">
        <f>policyInfo!I6</f>
        <v>Home</v>
      </c>
      <c r="E6" s="76">
        <f>policyReview!N6</f>
        <v>2000</v>
      </c>
      <c r="F6" s="76" t="str">
        <f>policyReview!O6</f>
        <v>Chevrolet</v>
      </c>
      <c r="G6" s="76" t="str">
        <f>policyReview!P6</f>
        <v>Corvette</v>
      </c>
      <c r="H6" s="76" t="str">
        <f>policyReview!Q6</f>
        <v>2B4FK45J3KR263559</v>
      </c>
      <c r="I6" s="78" t="s">
        <v>507</v>
      </c>
      <c r="J6" s="79" t="s">
        <v>526</v>
      </c>
      <c r="K6" s="78" t="s">
        <v>520</v>
      </c>
      <c r="L6" s="79" t="s">
        <v>526</v>
      </c>
      <c r="M6" s="78" t="s">
        <v>527</v>
      </c>
      <c r="N6" s="81" t="s">
        <v>527</v>
      </c>
      <c r="O6" s="81" t="s">
        <v>512</v>
      </c>
    </row>
    <row r="7" spans="1:15" ht="60" x14ac:dyDescent="0.25">
      <c r="A7" s="4" t="s">
        <v>621</v>
      </c>
      <c r="B7" s="74" t="str">
        <f>policyInfo!G7</f>
        <v>Suites
South Avenue
DownTown
Anchorage, AK 99501</v>
      </c>
      <c r="C7" s="74" t="str">
        <f>policyReview!C7</f>
        <v>Anchorage</v>
      </c>
      <c r="D7" s="74" t="str">
        <f>policyInfo!I7</f>
        <v>Home</v>
      </c>
      <c r="E7" s="76">
        <f>policyReview!N7</f>
        <v>2000</v>
      </c>
      <c r="F7" s="76" t="str">
        <f>policyReview!O7</f>
        <v>Chevrolet</v>
      </c>
      <c r="G7" s="76" t="str">
        <f>policyReview!P7</f>
        <v>Corvette</v>
      </c>
      <c r="H7" s="76" t="str">
        <f>policyReview!Q7</f>
        <v>2B4FK45J3KR263559</v>
      </c>
      <c r="I7" s="78" t="s">
        <v>507</v>
      </c>
      <c r="J7" s="79" t="s">
        <v>526</v>
      </c>
      <c r="K7" s="78" t="s">
        <v>520</v>
      </c>
      <c r="L7" s="79" t="s">
        <v>526</v>
      </c>
      <c r="M7" s="78" t="s">
        <v>527</v>
      </c>
      <c r="N7" s="81" t="s">
        <v>527</v>
      </c>
      <c r="O7" s="81" t="s">
        <v>512</v>
      </c>
    </row>
    <row r="8" spans="1:15" ht="60" x14ac:dyDescent="0.25">
      <c r="A8" s="4" t="s">
        <v>622</v>
      </c>
      <c r="B8" s="74" t="str">
        <f>policyInfo!G8</f>
        <v>Suites
South Avenue
DownTown
Anchorage, AK 99501</v>
      </c>
      <c r="C8" s="74" t="str">
        <f>policyReview!C8</f>
        <v>Anchorage</v>
      </c>
      <c r="D8" s="74" t="str">
        <f>policyInfo!I8</f>
        <v>Home</v>
      </c>
      <c r="E8" s="76">
        <f>policyReview!N8</f>
        <v>2000</v>
      </c>
      <c r="F8" s="76" t="str">
        <f>policyReview!O8</f>
        <v>Chevrolet</v>
      </c>
      <c r="G8" s="76" t="str">
        <f>policyReview!P8</f>
        <v>Corvette</v>
      </c>
      <c r="H8" s="76" t="str">
        <f>policyReview!Q8</f>
        <v>2B4FK45J3KR263559</v>
      </c>
      <c r="I8" s="78" t="s">
        <v>507</v>
      </c>
      <c r="J8" s="79" t="s">
        <v>526</v>
      </c>
      <c r="K8" s="78" t="s">
        <v>520</v>
      </c>
      <c r="L8" s="79" t="s">
        <v>526</v>
      </c>
      <c r="M8" s="78" t="s">
        <v>527</v>
      </c>
      <c r="N8" s="81" t="s">
        <v>527</v>
      </c>
      <c r="O8" s="81" t="s">
        <v>512</v>
      </c>
    </row>
    <row r="9" spans="1:15" ht="60" x14ac:dyDescent="0.25">
      <c r="A9" s="4" t="s">
        <v>623</v>
      </c>
      <c r="B9" s="74" t="str">
        <f>policyInfo!G9</f>
        <v>Suites
South Avenue
DownTown
Anchorage, AK 99501</v>
      </c>
      <c r="C9" s="74" t="str">
        <f>policyReview!C9</f>
        <v>Anchorage</v>
      </c>
      <c r="D9" s="74" t="str">
        <f>policyInfo!I9</f>
        <v>Home</v>
      </c>
      <c r="E9" s="76">
        <f>policyReview!N9</f>
        <v>2000</v>
      </c>
      <c r="F9" s="76" t="str">
        <f>policyReview!O9</f>
        <v>Chevrolet</v>
      </c>
      <c r="G9" s="76" t="str">
        <f>policyReview!P9</f>
        <v>Corvette</v>
      </c>
      <c r="H9" s="76" t="str">
        <f>policyReview!Q9</f>
        <v>2B4FK45J3KR263559</v>
      </c>
      <c r="I9" s="78" t="s">
        <v>507</v>
      </c>
      <c r="J9" s="79" t="s">
        <v>526</v>
      </c>
      <c r="K9" s="78" t="s">
        <v>520</v>
      </c>
      <c r="L9" s="79" t="s">
        <v>526</v>
      </c>
      <c r="M9" s="78" t="s">
        <v>527</v>
      </c>
      <c r="N9" s="81" t="s">
        <v>527</v>
      </c>
      <c r="O9" s="81" t="s">
        <v>512</v>
      </c>
    </row>
    <row r="10" spans="1:15" ht="60" x14ac:dyDescent="0.25">
      <c r="A10" s="4" t="s">
        <v>624</v>
      </c>
      <c r="B10" s="74" t="str">
        <f>policyInfo!G10</f>
        <v>Suites
South Avenue
DownTown
Anchorage, AK 99501</v>
      </c>
      <c r="C10" s="74" t="str">
        <f>policyReview!C10</f>
        <v>Anchorage</v>
      </c>
      <c r="D10" s="74" t="str">
        <f>policyInfo!I10</f>
        <v>Home</v>
      </c>
      <c r="E10" s="76">
        <f>policyReview!N10</f>
        <v>2000</v>
      </c>
      <c r="F10" s="76" t="str">
        <f>policyReview!O10</f>
        <v>Chevrolet</v>
      </c>
      <c r="G10" s="76" t="str">
        <f>policyReview!P10</f>
        <v>Corvette</v>
      </c>
      <c r="H10" s="76" t="str">
        <f>policyReview!Q10</f>
        <v>2B4FK45J3KR263559</v>
      </c>
      <c r="I10" s="78" t="s">
        <v>507</v>
      </c>
      <c r="J10" s="79" t="s">
        <v>526</v>
      </c>
      <c r="K10" s="78" t="s">
        <v>520</v>
      </c>
      <c r="L10" s="79" t="s">
        <v>526</v>
      </c>
      <c r="M10" s="78" t="s">
        <v>527</v>
      </c>
      <c r="N10" s="81" t="s">
        <v>527</v>
      </c>
      <c r="O10" s="81" t="s">
        <v>512</v>
      </c>
    </row>
    <row r="11" spans="1:15" ht="60" x14ac:dyDescent="0.25">
      <c r="A11" s="4" t="s">
        <v>625</v>
      </c>
      <c r="B11" s="74" t="str">
        <f>policyInfo!G11</f>
        <v>Suites
South Avenue
DownTown
Anchorage, AK 99501</v>
      </c>
      <c r="C11" s="74" t="str">
        <f>policyReview!C11</f>
        <v>Anchorage</v>
      </c>
      <c r="D11" s="74" t="str">
        <f>policyInfo!I11</f>
        <v>Home</v>
      </c>
      <c r="E11" s="76">
        <f>policyReview!N11</f>
        <v>2000</v>
      </c>
      <c r="F11" s="76" t="str">
        <f>policyReview!O11</f>
        <v>Chevrolet</v>
      </c>
      <c r="G11" s="76" t="str">
        <f>policyReview!P11</f>
        <v>Corvette</v>
      </c>
      <c r="H11" s="76" t="str">
        <f>policyReview!Q11</f>
        <v>2B4FK45J3KR263559</v>
      </c>
      <c r="I11" s="78" t="s">
        <v>507</v>
      </c>
      <c r="J11" s="79" t="s">
        <v>526</v>
      </c>
      <c r="K11" s="78" t="s">
        <v>520</v>
      </c>
      <c r="L11" s="79" t="s">
        <v>526</v>
      </c>
      <c r="M11" s="78" t="s">
        <v>527</v>
      </c>
      <c r="N11" s="81" t="s">
        <v>527</v>
      </c>
      <c r="O11" s="81" t="s">
        <v>512</v>
      </c>
    </row>
    <row r="12" spans="1:15" ht="60" x14ac:dyDescent="0.25">
      <c r="A12" s="4" t="s">
        <v>626</v>
      </c>
      <c r="B12" s="74" t="str">
        <f>policyInfo!G12</f>
        <v>Suites
South Avenue
DownTown
Anchorage, AK 99501</v>
      </c>
      <c r="C12" s="74" t="str">
        <f>policyReview!C12</f>
        <v>Anchorage</v>
      </c>
      <c r="D12" s="74" t="str">
        <f>policyInfo!I12</f>
        <v>Home</v>
      </c>
      <c r="E12" s="76">
        <f>policyReview!N12</f>
        <v>2000</v>
      </c>
      <c r="F12" s="76" t="str">
        <f>policyReview!O12</f>
        <v>Chevrolet</v>
      </c>
      <c r="G12" s="76" t="str">
        <f>policyReview!P12</f>
        <v>Corvette</v>
      </c>
      <c r="H12" s="76" t="str">
        <f>policyReview!Q12</f>
        <v>2B4FK45J3KR263559</v>
      </c>
      <c r="I12" s="78" t="s">
        <v>507</v>
      </c>
      <c r="J12" s="79" t="s">
        <v>526</v>
      </c>
      <c r="K12" s="78" t="s">
        <v>520</v>
      </c>
      <c r="L12" s="79" t="s">
        <v>526</v>
      </c>
      <c r="M12" s="78" t="s">
        <v>527</v>
      </c>
      <c r="N12" s="81" t="s">
        <v>527</v>
      </c>
      <c r="O12" s="81" t="s">
        <v>512</v>
      </c>
    </row>
    <row r="13" spans="1:15" ht="60" x14ac:dyDescent="0.25">
      <c r="A13" s="4" t="s">
        <v>627</v>
      </c>
      <c r="B13" s="74" t="str">
        <f>policyInfo!G13</f>
        <v>Suites
South Avenue
DownTown
Anchorage, AK 99501</v>
      </c>
      <c r="C13" s="74" t="str">
        <f>policyReview!C13</f>
        <v>Anchorage</v>
      </c>
      <c r="D13" s="74" t="str">
        <f>policyInfo!I13</f>
        <v>Home</v>
      </c>
      <c r="E13" s="76">
        <f>policyReview!N13</f>
        <v>2000</v>
      </c>
      <c r="F13" s="76" t="str">
        <f>policyReview!O13</f>
        <v>Chevrolet</v>
      </c>
      <c r="G13" s="76" t="str">
        <f>policyReview!P13</f>
        <v>Corvette</v>
      </c>
      <c r="H13" s="76" t="str">
        <f>policyReview!Q13</f>
        <v>2B4FK45J3KR263559</v>
      </c>
      <c r="I13" s="78" t="s">
        <v>507</v>
      </c>
      <c r="J13" s="79" t="s">
        <v>526</v>
      </c>
      <c r="K13" s="78" t="s">
        <v>520</v>
      </c>
      <c r="L13" s="79" t="s">
        <v>526</v>
      </c>
      <c r="M13" s="78" t="s">
        <v>527</v>
      </c>
      <c r="N13" s="81" t="s">
        <v>527</v>
      </c>
      <c r="O13" s="81" t="s">
        <v>512</v>
      </c>
    </row>
    <row r="14" spans="1:15" ht="60" x14ac:dyDescent="0.25">
      <c r="A14" s="4" t="s">
        <v>628</v>
      </c>
      <c r="B14" s="74" t="str">
        <f>policyInfo!G14</f>
        <v>Suites
South Avenue
DownTown
Anchorage, AK 99501</v>
      </c>
      <c r="C14" s="74" t="str">
        <f>policyReview!C14</f>
        <v>Anchorage</v>
      </c>
      <c r="D14" s="74" t="str">
        <f>policyInfo!I14</f>
        <v>Home</v>
      </c>
      <c r="E14" s="76">
        <f>policyReview!N14</f>
        <v>2000</v>
      </c>
      <c r="F14" s="76" t="str">
        <f>policyReview!O14</f>
        <v>Chevrolet</v>
      </c>
      <c r="G14" s="76" t="str">
        <f>policyReview!P14</f>
        <v>Corvette</v>
      </c>
      <c r="H14" s="76" t="str">
        <f>policyReview!Q14</f>
        <v>2B4FK45J3KR263559</v>
      </c>
      <c r="I14" s="78" t="s">
        <v>507</v>
      </c>
      <c r="J14" s="79" t="s">
        <v>526</v>
      </c>
      <c r="K14" s="78" t="s">
        <v>520</v>
      </c>
      <c r="L14" s="79" t="s">
        <v>526</v>
      </c>
      <c r="M14" s="78" t="s">
        <v>527</v>
      </c>
      <c r="N14" s="81" t="s">
        <v>527</v>
      </c>
      <c r="O14" s="81" t="s">
        <v>512</v>
      </c>
    </row>
    <row r="15" spans="1:15" ht="60" x14ac:dyDescent="0.25">
      <c r="A15" s="4" t="s">
        <v>629</v>
      </c>
      <c r="B15" s="74" t="str">
        <f>policyInfo!G15</f>
        <v>Suites
South Avenue
DownTown
Anchorage, AK 99501</v>
      </c>
      <c r="C15" s="74" t="str">
        <f>policyReview!C15</f>
        <v>Anchorage</v>
      </c>
      <c r="D15" s="74" t="str">
        <f>policyInfo!I15</f>
        <v>Home</v>
      </c>
      <c r="E15" s="76">
        <f>policyReview!N15</f>
        <v>2000</v>
      </c>
      <c r="F15" s="76" t="str">
        <f>policyReview!O15</f>
        <v>Chevrolet</v>
      </c>
      <c r="G15" s="76" t="str">
        <f>policyReview!P15</f>
        <v>Corvette</v>
      </c>
      <c r="H15" s="76" t="str">
        <f>policyReview!Q15</f>
        <v>2B4FK45J3KR263559</v>
      </c>
      <c r="I15" s="78" t="s">
        <v>507</v>
      </c>
      <c r="J15" s="79" t="s">
        <v>526</v>
      </c>
      <c r="K15" s="78" t="s">
        <v>520</v>
      </c>
      <c r="L15" s="79" t="s">
        <v>526</v>
      </c>
      <c r="M15" s="78" t="s">
        <v>527</v>
      </c>
      <c r="N15" s="81" t="s">
        <v>527</v>
      </c>
      <c r="O15" s="81" t="s">
        <v>512</v>
      </c>
    </row>
    <row r="16" spans="1:15" ht="60" x14ac:dyDescent="0.25">
      <c r="A16" s="4" t="s">
        <v>630</v>
      </c>
      <c r="B16" s="74" t="str">
        <f>policyInfo!G16</f>
        <v>Suites
South Avenue
DownTown
Anchorage, AK 99501</v>
      </c>
      <c r="C16" s="74" t="str">
        <f>policyReview!C16</f>
        <v>Anchorage</v>
      </c>
      <c r="D16" s="74" t="str">
        <f>policyInfo!I16</f>
        <v>Home</v>
      </c>
      <c r="E16" s="76">
        <f>policyReview!N16</f>
        <v>2000</v>
      </c>
      <c r="F16" s="76" t="str">
        <f>policyReview!O16</f>
        <v>Chevrolet</v>
      </c>
      <c r="G16" s="76" t="str">
        <f>policyReview!P16</f>
        <v>Corvette</v>
      </c>
      <c r="H16" s="76" t="str">
        <f>policyReview!Q16</f>
        <v>2B4FK45J3KR263559</v>
      </c>
      <c r="I16" s="78" t="s">
        <v>507</v>
      </c>
      <c r="J16" s="79" t="s">
        <v>526</v>
      </c>
      <c r="K16" s="78" t="s">
        <v>520</v>
      </c>
      <c r="L16" s="79" t="s">
        <v>526</v>
      </c>
      <c r="M16" s="78" t="s">
        <v>527</v>
      </c>
      <c r="N16" s="81" t="s">
        <v>527</v>
      </c>
      <c r="O16" s="81" t="s">
        <v>512</v>
      </c>
    </row>
    <row r="17" spans="1:15" ht="60" x14ac:dyDescent="0.25">
      <c r="A17" s="4" t="s">
        <v>631</v>
      </c>
      <c r="B17" s="74" t="str">
        <f>policyInfo!G17</f>
        <v>Suites
South Avenue
DownTown
Anchorage, AK 99501</v>
      </c>
      <c r="C17" s="74" t="str">
        <f>policyReview!C17</f>
        <v>Anchorage</v>
      </c>
      <c r="D17" s="74" t="str">
        <f>policyInfo!I17</f>
        <v>Home</v>
      </c>
      <c r="E17" s="76">
        <f>policyReview!N17</f>
        <v>2000</v>
      </c>
      <c r="F17" s="76" t="str">
        <f>policyReview!O17</f>
        <v>Chevrolet</v>
      </c>
      <c r="G17" s="76" t="str">
        <f>policyReview!P17</f>
        <v>Corvette</v>
      </c>
      <c r="H17" s="76" t="str">
        <f>policyReview!Q17</f>
        <v>2B4FK45J3KR263559</v>
      </c>
      <c r="I17" s="78" t="s">
        <v>507</v>
      </c>
      <c r="J17" s="79" t="s">
        <v>526</v>
      </c>
      <c r="K17" s="78" t="s">
        <v>520</v>
      </c>
      <c r="L17" s="79" t="s">
        <v>526</v>
      </c>
      <c r="M17" s="78" t="s">
        <v>527</v>
      </c>
      <c r="N17" s="81" t="s">
        <v>527</v>
      </c>
      <c r="O17" s="81" t="s">
        <v>512</v>
      </c>
    </row>
    <row r="18" spans="1:15" ht="60" x14ac:dyDescent="0.25">
      <c r="A18" s="4" t="s">
        <v>632</v>
      </c>
      <c r="B18" s="74" t="str">
        <f>policyInfo!G18</f>
        <v>Suites
South Avenue
DownTown
Anchorage, AK 99501</v>
      </c>
      <c r="C18" s="74" t="str">
        <f>policyReview!C18</f>
        <v>Anchorage</v>
      </c>
      <c r="D18" s="74" t="str">
        <f>policyInfo!I18</f>
        <v>Home</v>
      </c>
      <c r="E18" s="76">
        <f>policyReview!N18</f>
        <v>2000</v>
      </c>
      <c r="F18" s="76" t="str">
        <f>policyReview!O18</f>
        <v>Chevrolet</v>
      </c>
      <c r="G18" s="76" t="str">
        <f>policyReview!P18</f>
        <v>Corvette</v>
      </c>
      <c r="H18" s="76" t="str">
        <f>policyReview!Q18</f>
        <v>2B4FK45J3KR263559</v>
      </c>
      <c r="I18" s="78" t="s">
        <v>507</v>
      </c>
      <c r="J18" s="79" t="s">
        <v>526</v>
      </c>
      <c r="K18" s="78" t="s">
        <v>520</v>
      </c>
      <c r="L18" s="79" t="s">
        <v>526</v>
      </c>
      <c r="M18" s="78" t="s">
        <v>527</v>
      </c>
      <c r="N18" s="81" t="s">
        <v>527</v>
      </c>
      <c r="O18" s="81" t="s">
        <v>512</v>
      </c>
    </row>
    <row r="19" spans="1:15" ht="60" x14ac:dyDescent="0.25">
      <c r="A19" s="4" t="s">
        <v>633</v>
      </c>
      <c r="B19" s="74" t="str">
        <f>policyInfo!G19</f>
        <v>Suites
South Avenue
DownTown
Anchorage, AK 99501</v>
      </c>
      <c r="C19" s="74" t="str">
        <f>policyReview!C19</f>
        <v>Anchorage</v>
      </c>
      <c r="D19" s="74" t="str">
        <f>policyInfo!I19</f>
        <v>Home</v>
      </c>
      <c r="E19" s="76">
        <f>policyReview!N19</f>
        <v>2000</v>
      </c>
      <c r="F19" s="76" t="str">
        <f>policyReview!O19</f>
        <v>Chevrolet</v>
      </c>
      <c r="G19" s="76" t="str">
        <f>policyReview!P19</f>
        <v>Corvette</v>
      </c>
      <c r="H19" s="76" t="str">
        <f>policyReview!Q19</f>
        <v>2B4FK45J3KR263559</v>
      </c>
      <c r="I19" s="78" t="s">
        <v>507</v>
      </c>
      <c r="J19" s="79" t="s">
        <v>526</v>
      </c>
      <c r="K19" s="78" t="s">
        <v>520</v>
      </c>
      <c r="L19" s="79" t="s">
        <v>526</v>
      </c>
      <c r="M19" s="78" t="s">
        <v>527</v>
      </c>
      <c r="N19" s="81" t="s">
        <v>527</v>
      </c>
      <c r="O19" s="81" t="s">
        <v>512</v>
      </c>
    </row>
    <row r="20" spans="1:15" ht="60" x14ac:dyDescent="0.25">
      <c r="A20" s="4" t="s">
        <v>634</v>
      </c>
      <c r="B20" s="74" t="str">
        <f>policyInfo!G20</f>
        <v>Suites
South Avenue
DownTown
Anchorage, AK 99501</v>
      </c>
      <c r="C20" s="74" t="str">
        <f>policyReview!C20</f>
        <v>Anchorage</v>
      </c>
      <c r="D20" s="74" t="str">
        <f>policyInfo!I20</f>
        <v>Home</v>
      </c>
      <c r="E20" s="76">
        <f>policyReview!N20</f>
        <v>2000</v>
      </c>
      <c r="F20" s="76" t="str">
        <f>policyReview!O20</f>
        <v>Chevrolet</v>
      </c>
      <c r="G20" s="76" t="str">
        <f>policyReview!P20</f>
        <v>Corvette</v>
      </c>
      <c r="H20" s="76" t="str">
        <f>policyReview!Q20</f>
        <v>2B4FK45J3KR263559</v>
      </c>
      <c r="I20" s="78" t="s">
        <v>507</v>
      </c>
      <c r="J20" s="79" t="s">
        <v>526</v>
      </c>
      <c r="K20" s="78" t="s">
        <v>520</v>
      </c>
      <c r="L20" s="79" t="s">
        <v>526</v>
      </c>
      <c r="M20" s="78" t="s">
        <v>527</v>
      </c>
      <c r="N20" s="81" t="s">
        <v>527</v>
      </c>
      <c r="O20" s="81" t="s">
        <v>512</v>
      </c>
    </row>
    <row r="21" spans="1:15" ht="60" x14ac:dyDescent="0.25">
      <c r="A21" s="4" t="s">
        <v>635</v>
      </c>
      <c r="B21" s="74" t="str">
        <f>policyInfo!G21</f>
        <v>Suites
South Avenue
DownTown
Anchorage, AK 99501</v>
      </c>
      <c r="C21" s="74" t="str">
        <f>policyReview!C21</f>
        <v>Anchorage</v>
      </c>
      <c r="D21" s="74" t="str">
        <f>policyInfo!I21</f>
        <v>Home</v>
      </c>
      <c r="E21" s="76">
        <f>policyReview!N21</f>
        <v>2000</v>
      </c>
      <c r="F21" s="76" t="str">
        <f>policyReview!O21</f>
        <v>Chevrolet</v>
      </c>
      <c r="G21" s="76" t="str">
        <f>policyReview!P21</f>
        <v>Corvette</v>
      </c>
      <c r="H21" s="76" t="str">
        <f>policyReview!Q21</f>
        <v>2B4FK45J3KR263559</v>
      </c>
      <c r="I21" s="78" t="s">
        <v>507</v>
      </c>
      <c r="J21" s="79" t="s">
        <v>526</v>
      </c>
      <c r="K21" s="78" t="s">
        <v>520</v>
      </c>
      <c r="L21" s="79" t="s">
        <v>526</v>
      </c>
      <c r="M21" s="78" t="s">
        <v>527</v>
      </c>
      <c r="N21" s="81" t="s">
        <v>527</v>
      </c>
      <c r="O21" s="81" t="s">
        <v>512</v>
      </c>
    </row>
    <row r="22" spans="1:15" ht="60" x14ac:dyDescent="0.25">
      <c r="A22" s="4" t="s">
        <v>636</v>
      </c>
      <c r="B22" s="74" t="str">
        <f>policyInfo!G22</f>
        <v>Suites
South Avenue
DownTown
Anchorage, AK 99501</v>
      </c>
      <c r="C22" s="74" t="str">
        <f>policyReview!C22</f>
        <v>Anchorage</v>
      </c>
      <c r="D22" s="74" t="str">
        <f>policyInfo!I22</f>
        <v>Home</v>
      </c>
      <c r="E22" s="76">
        <f>policyReview!N22</f>
        <v>2000</v>
      </c>
      <c r="F22" s="76" t="str">
        <f>policyReview!O22</f>
        <v>Chevrolet</v>
      </c>
      <c r="G22" s="76" t="str">
        <f>policyReview!P22</f>
        <v>Corvette</v>
      </c>
      <c r="H22" s="76" t="str">
        <f>policyReview!Q22</f>
        <v>2B4FK45J3KR263559</v>
      </c>
      <c r="I22" s="78" t="s">
        <v>507</v>
      </c>
      <c r="J22" s="79" t="s">
        <v>526</v>
      </c>
      <c r="K22" s="78" t="s">
        <v>520</v>
      </c>
      <c r="L22" s="79" t="s">
        <v>526</v>
      </c>
      <c r="M22" s="78" t="s">
        <v>527</v>
      </c>
      <c r="N22" s="81" t="s">
        <v>527</v>
      </c>
      <c r="O22" s="81" t="s">
        <v>512</v>
      </c>
    </row>
    <row r="23" spans="1:15" ht="60" x14ac:dyDescent="0.25">
      <c r="A23" s="4" t="s">
        <v>637</v>
      </c>
      <c r="B23" s="74" t="str">
        <f>policyInfo!G23</f>
        <v>Suites
South Avenue
DownTown
Anchorage, AK 99501</v>
      </c>
      <c r="C23" s="74" t="str">
        <f>policyReview!C23</f>
        <v>Anchorage</v>
      </c>
      <c r="D23" s="74" t="str">
        <f>policyInfo!I23</f>
        <v>Home</v>
      </c>
      <c r="E23" s="76">
        <f>policyReview!N23</f>
        <v>2000</v>
      </c>
      <c r="F23" s="76" t="str">
        <f>policyReview!O23</f>
        <v>Chevrolet</v>
      </c>
      <c r="G23" s="76" t="str">
        <f>policyReview!P23</f>
        <v>Corvette</v>
      </c>
      <c r="H23" s="76" t="str">
        <f>policyReview!Q23</f>
        <v>2B4FK45J3KR263559</v>
      </c>
      <c r="I23" s="78" t="s">
        <v>507</v>
      </c>
      <c r="J23" s="79" t="s">
        <v>526</v>
      </c>
      <c r="K23" s="78" t="s">
        <v>520</v>
      </c>
      <c r="L23" s="79" t="s">
        <v>526</v>
      </c>
      <c r="M23" s="78" t="s">
        <v>527</v>
      </c>
      <c r="N23" s="81" t="s">
        <v>527</v>
      </c>
      <c r="O23" s="81" t="s">
        <v>512</v>
      </c>
    </row>
    <row r="24" spans="1:15" ht="60" x14ac:dyDescent="0.25">
      <c r="A24" s="4" t="s">
        <v>638</v>
      </c>
      <c r="B24" s="74" t="str">
        <f>policyInfo!G24</f>
        <v>Suites
South Avenue
DownTown
Anchorage, AK 99501</v>
      </c>
      <c r="C24" s="74" t="str">
        <f>policyReview!C24</f>
        <v>Anchorage</v>
      </c>
      <c r="D24" s="74" t="str">
        <f>policyInfo!I24</f>
        <v>Home</v>
      </c>
      <c r="E24" s="76">
        <f>policyReview!N24</f>
        <v>2000</v>
      </c>
      <c r="F24" s="76" t="str">
        <f>policyReview!O24</f>
        <v>Chevrolet</v>
      </c>
      <c r="G24" s="76" t="str">
        <f>policyReview!P24</f>
        <v>Corvette</v>
      </c>
      <c r="H24" s="76" t="str">
        <f>policyReview!Q24</f>
        <v>2B4FK45J3KR263559</v>
      </c>
      <c r="I24" s="78" t="s">
        <v>507</v>
      </c>
      <c r="J24" s="79" t="s">
        <v>526</v>
      </c>
      <c r="K24" s="78" t="s">
        <v>520</v>
      </c>
      <c r="L24" s="79" t="s">
        <v>526</v>
      </c>
      <c r="M24" s="78" t="s">
        <v>527</v>
      </c>
      <c r="N24" s="81" t="s">
        <v>527</v>
      </c>
      <c r="O24" s="81" t="s">
        <v>512</v>
      </c>
    </row>
    <row r="25" spans="1:15" ht="60" x14ac:dyDescent="0.25">
      <c r="A25" s="4" t="s">
        <v>639</v>
      </c>
      <c r="B25" s="74" t="str">
        <f>policyInfo!G25</f>
        <v>Suites
South Avenue
DownTown
Anchorage, AK 99501</v>
      </c>
      <c r="C25" s="74" t="str">
        <f>policyReview!C25</f>
        <v>Anchorage</v>
      </c>
      <c r="D25" s="74" t="str">
        <f>policyInfo!I25</f>
        <v>Home</v>
      </c>
      <c r="E25" s="76">
        <f>policyReview!N25</f>
        <v>2000</v>
      </c>
      <c r="F25" s="76" t="str">
        <f>policyReview!O25</f>
        <v>Chevrolet</v>
      </c>
      <c r="G25" s="76" t="str">
        <f>policyReview!P25</f>
        <v>Corvette</v>
      </c>
      <c r="H25" s="76" t="str">
        <f>policyReview!Q25</f>
        <v>2B4FK45J3KR263559</v>
      </c>
      <c r="I25" s="78" t="s">
        <v>507</v>
      </c>
      <c r="J25" s="79" t="s">
        <v>526</v>
      </c>
      <c r="K25" s="78" t="s">
        <v>520</v>
      </c>
      <c r="L25" s="79" t="s">
        <v>526</v>
      </c>
      <c r="M25" s="78" t="s">
        <v>527</v>
      </c>
      <c r="N25" s="81" t="s">
        <v>527</v>
      </c>
      <c r="O25" s="81" t="s">
        <v>512</v>
      </c>
    </row>
    <row r="26" spans="1:15" ht="60" x14ac:dyDescent="0.25">
      <c r="A26" s="4" t="s">
        <v>640</v>
      </c>
      <c r="B26" s="74" t="str">
        <f>policyInfo!G26</f>
        <v>Suites
South Avenue
DownTown
Anchorage, AK 99501</v>
      </c>
      <c r="C26" s="74" t="str">
        <f>policyReview!C26</f>
        <v>Anchorage</v>
      </c>
      <c r="D26" s="74" t="str">
        <f>policyInfo!I26</f>
        <v>Home</v>
      </c>
      <c r="E26" s="76">
        <f>policyReview!N26</f>
        <v>2000</v>
      </c>
      <c r="F26" s="76" t="str">
        <f>policyReview!O26</f>
        <v>Chevrolet</v>
      </c>
      <c r="G26" s="76" t="str">
        <f>policyReview!P26</f>
        <v>Corvette</v>
      </c>
      <c r="H26" s="76" t="str">
        <f>policyReview!Q26</f>
        <v>2B4FK45J3KR263559</v>
      </c>
      <c r="I26" s="78" t="s">
        <v>507</v>
      </c>
      <c r="J26" s="79" t="s">
        <v>526</v>
      </c>
      <c r="K26" s="78" t="s">
        <v>520</v>
      </c>
      <c r="L26" s="79" t="s">
        <v>526</v>
      </c>
      <c r="M26" s="78" t="s">
        <v>527</v>
      </c>
      <c r="N26" s="81" t="s">
        <v>527</v>
      </c>
      <c r="O26" s="81" t="s">
        <v>512</v>
      </c>
    </row>
    <row r="27" spans="1:15" ht="60" x14ac:dyDescent="0.25">
      <c r="A27" s="4" t="s">
        <v>641</v>
      </c>
      <c r="B27" s="74" t="str">
        <f>policyInfo!G27</f>
        <v>Suites
South Avenue
DownTown
Anchorage, AK 99501</v>
      </c>
      <c r="C27" s="74" t="str">
        <f>policyReview!C27</f>
        <v>Anchorage</v>
      </c>
      <c r="D27" s="74" t="str">
        <f>policyInfo!I27</f>
        <v>Home</v>
      </c>
      <c r="E27" s="76">
        <f>policyReview!N27</f>
        <v>2000</v>
      </c>
      <c r="F27" s="76" t="str">
        <f>policyReview!O27</f>
        <v>Chevrolet</v>
      </c>
      <c r="G27" s="76" t="str">
        <f>policyReview!P27</f>
        <v>Corvette</v>
      </c>
      <c r="H27" s="76" t="str">
        <f>policyReview!Q27</f>
        <v>2B4FK45J3KR263559</v>
      </c>
      <c r="I27" s="78" t="s">
        <v>507</v>
      </c>
      <c r="J27" s="79" t="s">
        <v>526</v>
      </c>
      <c r="K27" s="78" t="s">
        <v>520</v>
      </c>
      <c r="L27" s="79" t="s">
        <v>526</v>
      </c>
      <c r="M27" s="78" t="s">
        <v>527</v>
      </c>
      <c r="N27" s="81" t="s">
        <v>527</v>
      </c>
      <c r="O27" s="81" t="s">
        <v>512</v>
      </c>
    </row>
    <row r="28" spans="1:15" ht="60" x14ac:dyDescent="0.25">
      <c r="A28" s="4" t="s">
        <v>642</v>
      </c>
      <c r="B28" s="74" t="str">
        <f>policyInfo!G28</f>
        <v>Suites
South Avenue
DownTown
Anchorage, AK 99501</v>
      </c>
      <c r="C28" s="74" t="str">
        <f>policyReview!C28</f>
        <v>Anchorage</v>
      </c>
      <c r="D28" s="74" t="str">
        <f>policyInfo!I28</f>
        <v>Home</v>
      </c>
      <c r="E28" s="76">
        <f>policyReview!N28</f>
        <v>2000</v>
      </c>
      <c r="F28" s="76" t="str">
        <f>policyReview!O28</f>
        <v>Chevrolet</v>
      </c>
      <c r="G28" s="76" t="str">
        <f>policyReview!P28</f>
        <v>Corvette</v>
      </c>
      <c r="H28" s="76" t="str">
        <f>policyReview!Q28</f>
        <v>2B4FK45J3KR263559</v>
      </c>
      <c r="I28" s="78" t="s">
        <v>507</v>
      </c>
      <c r="J28" s="79" t="s">
        <v>526</v>
      </c>
      <c r="K28" s="78" t="s">
        <v>520</v>
      </c>
      <c r="L28" s="79" t="s">
        <v>526</v>
      </c>
      <c r="M28" s="78" t="s">
        <v>527</v>
      </c>
      <c r="N28" s="81" t="s">
        <v>527</v>
      </c>
      <c r="O28" s="81" t="s">
        <v>512</v>
      </c>
    </row>
    <row r="29" spans="1:15" ht="60" x14ac:dyDescent="0.25">
      <c r="A29" s="4" t="s">
        <v>643</v>
      </c>
      <c r="B29" s="74" t="str">
        <f>policyInfo!G29</f>
        <v>Suites
South Avenue
DownTown
Anchorage, AK 99501</v>
      </c>
      <c r="C29" s="74" t="str">
        <f>policyReview!C29</f>
        <v>Anchorage</v>
      </c>
      <c r="D29" s="74" t="str">
        <f>policyInfo!I29</f>
        <v>Home</v>
      </c>
      <c r="E29" s="76">
        <f>policyReview!N29</f>
        <v>2000</v>
      </c>
      <c r="F29" s="76" t="str">
        <f>policyReview!O29</f>
        <v>Chevrolet</v>
      </c>
      <c r="G29" s="76" t="str">
        <f>policyReview!P29</f>
        <v>Corvette</v>
      </c>
      <c r="H29" s="76" t="str">
        <f>policyReview!Q29</f>
        <v>2B4FK45J3KR263559</v>
      </c>
      <c r="I29" s="78" t="s">
        <v>507</v>
      </c>
      <c r="J29" s="79" t="s">
        <v>526</v>
      </c>
      <c r="K29" s="78" t="s">
        <v>520</v>
      </c>
      <c r="L29" s="79" t="s">
        <v>526</v>
      </c>
      <c r="M29" s="78" t="s">
        <v>527</v>
      </c>
      <c r="N29" s="81" t="s">
        <v>527</v>
      </c>
      <c r="O29" s="81" t="s">
        <v>512</v>
      </c>
    </row>
    <row r="30" spans="1:15" ht="60" x14ac:dyDescent="0.25">
      <c r="A30" s="4" t="s">
        <v>644</v>
      </c>
      <c r="B30" s="74" t="str">
        <f>policyInfo!G30</f>
        <v>Suites
South Avenue
DownTown
Anchorage, AK 99501</v>
      </c>
      <c r="C30" s="74" t="str">
        <f>policyReview!C30</f>
        <v>Anchorage</v>
      </c>
      <c r="D30" s="74" t="str">
        <f>policyInfo!I30</f>
        <v>Home</v>
      </c>
      <c r="E30" s="76">
        <f>policyReview!N30</f>
        <v>2000</v>
      </c>
      <c r="F30" s="76" t="str">
        <f>policyReview!O30</f>
        <v>Chevrolet</v>
      </c>
      <c r="G30" s="76" t="str">
        <f>policyReview!P30</f>
        <v>Corvette</v>
      </c>
      <c r="H30" s="76" t="str">
        <f>policyReview!Q30</f>
        <v>2B4FK45J3KR263559</v>
      </c>
      <c r="I30" s="78" t="s">
        <v>507</v>
      </c>
      <c r="J30" s="79" t="s">
        <v>526</v>
      </c>
      <c r="K30" s="78" t="s">
        <v>520</v>
      </c>
      <c r="L30" s="79" t="s">
        <v>526</v>
      </c>
      <c r="M30" s="78" t="s">
        <v>527</v>
      </c>
      <c r="N30" s="81" t="s">
        <v>527</v>
      </c>
      <c r="O30" s="81" t="s">
        <v>512</v>
      </c>
    </row>
    <row r="31" spans="1:15" ht="60" x14ac:dyDescent="0.25">
      <c r="A31" s="4" t="s">
        <v>645</v>
      </c>
      <c r="B31" s="74" t="str">
        <f>policyInfo!G31</f>
        <v>Suites
South Avenue
DownTown
Anchorage, AK 99501</v>
      </c>
      <c r="C31" s="74" t="str">
        <f>policyReview!C31</f>
        <v>Anchorage</v>
      </c>
      <c r="D31" s="74" t="str">
        <f>policyInfo!I31</f>
        <v>Home</v>
      </c>
      <c r="E31" s="76">
        <f>policyReview!N31</f>
        <v>2000</v>
      </c>
      <c r="F31" s="76" t="str">
        <f>policyReview!O31</f>
        <v>Chevrolet</v>
      </c>
      <c r="G31" s="76" t="str">
        <f>policyReview!P31</f>
        <v>Corvette</v>
      </c>
      <c r="H31" s="76" t="str">
        <f>policyReview!Q31</f>
        <v>2B4FK45J3KR263559</v>
      </c>
      <c r="I31" s="78" t="s">
        <v>507</v>
      </c>
      <c r="J31" s="79" t="s">
        <v>526</v>
      </c>
      <c r="K31" s="78" t="s">
        <v>520</v>
      </c>
      <c r="L31" s="79" t="s">
        <v>526</v>
      </c>
      <c r="M31" s="78" t="s">
        <v>527</v>
      </c>
      <c r="N31" s="81" t="s">
        <v>527</v>
      </c>
      <c r="O31" s="81" t="s">
        <v>512</v>
      </c>
    </row>
    <row r="32" spans="1:15" ht="60" x14ac:dyDescent="0.25">
      <c r="A32" s="4" t="s">
        <v>646</v>
      </c>
      <c r="B32" s="74" t="str">
        <f>policyInfo!G32</f>
        <v>Suites
South Avenue
DownTown
Anchorage, AK 99501</v>
      </c>
      <c r="C32" s="74" t="str">
        <f>policyReview!C32</f>
        <v>Anchorage</v>
      </c>
      <c r="D32" s="74" t="str">
        <f>policyInfo!I32</f>
        <v>Home</v>
      </c>
      <c r="E32" s="76">
        <f>policyReview!N32</f>
        <v>2000</v>
      </c>
      <c r="F32" s="76" t="str">
        <f>policyReview!O32</f>
        <v>Chevrolet</v>
      </c>
      <c r="G32" s="76" t="str">
        <f>policyReview!P32</f>
        <v>Corvette</v>
      </c>
      <c r="H32" s="76" t="str">
        <f>policyReview!Q32</f>
        <v>2B4FK45J3KR263559</v>
      </c>
      <c r="I32" s="78" t="s">
        <v>507</v>
      </c>
      <c r="J32" s="79" t="s">
        <v>526</v>
      </c>
      <c r="K32" s="78" t="s">
        <v>520</v>
      </c>
      <c r="L32" s="79" t="s">
        <v>526</v>
      </c>
      <c r="M32" s="78" t="s">
        <v>527</v>
      </c>
      <c r="N32" s="81" t="s">
        <v>527</v>
      </c>
      <c r="O32" s="81" t="s">
        <v>512</v>
      </c>
    </row>
    <row r="33" spans="1:15" ht="60" x14ac:dyDescent="0.25">
      <c r="A33" s="4" t="s">
        <v>647</v>
      </c>
      <c r="B33" s="74" t="str">
        <f>policyInfo!G33</f>
        <v>Suites
South Avenue
DownTown
Anchorage, AK 99501</v>
      </c>
      <c r="C33" s="74" t="str">
        <f>policyReview!C33</f>
        <v>Anchorage</v>
      </c>
      <c r="D33" s="74" t="str">
        <f>policyInfo!I33</f>
        <v>Home</v>
      </c>
      <c r="E33" s="76">
        <f>policyReview!N33</f>
        <v>2000</v>
      </c>
      <c r="F33" s="76" t="str">
        <f>policyReview!O33</f>
        <v>Chevrolet</v>
      </c>
      <c r="G33" s="76" t="str">
        <f>policyReview!P33</f>
        <v>Corvette</v>
      </c>
      <c r="H33" s="76" t="str">
        <f>policyReview!Q33</f>
        <v>2B4FK45J3KR263559</v>
      </c>
      <c r="I33" s="78" t="s">
        <v>507</v>
      </c>
      <c r="J33" s="79" t="s">
        <v>526</v>
      </c>
      <c r="K33" s="78" t="s">
        <v>520</v>
      </c>
      <c r="L33" s="79" t="s">
        <v>526</v>
      </c>
      <c r="M33" s="78" t="s">
        <v>527</v>
      </c>
      <c r="N33" s="81" t="s">
        <v>527</v>
      </c>
      <c r="O33" s="81" t="s">
        <v>512</v>
      </c>
    </row>
    <row r="34" spans="1:15" ht="60" x14ac:dyDescent="0.25">
      <c r="A34" s="4" t="s">
        <v>648</v>
      </c>
      <c r="B34" s="74" t="str">
        <f>policyInfo!G34</f>
        <v>Suites
South Avenue
DownTown
Anchorage, AK 99501</v>
      </c>
      <c r="C34" s="74" t="str">
        <f>policyReview!C34</f>
        <v>Anchorage</v>
      </c>
      <c r="D34" s="74" t="str">
        <f>policyInfo!I34</f>
        <v>Home</v>
      </c>
      <c r="E34" s="76">
        <f>policyReview!N34</f>
        <v>2000</v>
      </c>
      <c r="F34" s="76" t="str">
        <f>policyReview!O34</f>
        <v>Chevrolet</v>
      </c>
      <c r="G34" s="76" t="str">
        <f>policyReview!P34</f>
        <v>Corvette</v>
      </c>
      <c r="H34" s="76" t="str">
        <f>policyReview!Q34</f>
        <v>2B4FK45J3KR263559</v>
      </c>
      <c r="I34" s="78" t="s">
        <v>507</v>
      </c>
      <c r="J34" s="79" t="s">
        <v>526</v>
      </c>
      <c r="K34" s="78" t="s">
        <v>520</v>
      </c>
      <c r="L34" s="79" t="s">
        <v>526</v>
      </c>
      <c r="M34" s="78" t="s">
        <v>527</v>
      </c>
      <c r="N34" s="81" t="s">
        <v>527</v>
      </c>
      <c r="O34" s="81" t="s">
        <v>512</v>
      </c>
    </row>
    <row r="35" spans="1:15" ht="60" x14ac:dyDescent="0.25">
      <c r="A35" s="4" t="s">
        <v>649</v>
      </c>
      <c r="B35" s="74" t="str">
        <f>policyInfo!G35</f>
        <v>Suites
South Avenue
DownTown
Anchorage, AK 99501</v>
      </c>
      <c r="C35" s="74" t="str">
        <f>policyReview!C35</f>
        <v>Anchorage</v>
      </c>
      <c r="D35" s="74" t="str">
        <f>policyInfo!I35</f>
        <v>Home</v>
      </c>
      <c r="E35" s="76">
        <f>policyReview!N35</f>
        <v>2000</v>
      </c>
      <c r="F35" s="76" t="str">
        <f>policyReview!O35</f>
        <v>Chevrolet</v>
      </c>
      <c r="G35" s="76" t="str">
        <f>policyReview!P35</f>
        <v>Corvette</v>
      </c>
      <c r="H35" s="76" t="str">
        <f>policyReview!Q35</f>
        <v>2B4FK45J3KR263559</v>
      </c>
      <c r="I35" s="78" t="s">
        <v>507</v>
      </c>
      <c r="J35" s="79" t="s">
        <v>526</v>
      </c>
      <c r="K35" s="78" t="s">
        <v>520</v>
      </c>
      <c r="L35" s="79" t="s">
        <v>526</v>
      </c>
      <c r="M35" s="78" t="s">
        <v>527</v>
      </c>
      <c r="N35" s="81" t="s">
        <v>527</v>
      </c>
      <c r="O35" s="81" t="s">
        <v>512</v>
      </c>
    </row>
    <row r="36" spans="1:15" ht="60" x14ac:dyDescent="0.25">
      <c r="A36" s="4" t="s">
        <v>650</v>
      </c>
      <c r="B36" s="74" t="str">
        <f>policyInfo!G36</f>
        <v>Suites
South Avenue
DownTown
Anchorage, AK 99501</v>
      </c>
      <c r="C36" s="74" t="str">
        <f>policyReview!C36</f>
        <v>Anchorage</v>
      </c>
      <c r="D36" s="74" t="str">
        <f>policyInfo!I36</f>
        <v>Home</v>
      </c>
      <c r="E36" s="76">
        <f>policyReview!N36</f>
        <v>2000</v>
      </c>
      <c r="F36" s="76" t="str">
        <f>policyReview!O36</f>
        <v>Chevrolet</v>
      </c>
      <c r="G36" s="76" t="str">
        <f>policyReview!P36</f>
        <v>Corvette</v>
      </c>
      <c r="H36" s="76" t="str">
        <f>policyReview!Q36</f>
        <v>2B4FK45J3KR263559</v>
      </c>
      <c r="I36" s="78" t="s">
        <v>507</v>
      </c>
      <c r="J36" s="79" t="s">
        <v>526</v>
      </c>
      <c r="K36" s="78" t="s">
        <v>520</v>
      </c>
      <c r="L36" s="79" t="s">
        <v>526</v>
      </c>
      <c r="M36" s="78" t="s">
        <v>527</v>
      </c>
      <c r="N36" s="81" t="s">
        <v>527</v>
      </c>
      <c r="O36" s="81" t="s">
        <v>512</v>
      </c>
    </row>
    <row r="37" spans="1:15" ht="60" x14ac:dyDescent="0.25">
      <c r="A37" s="4" t="s">
        <v>651</v>
      </c>
      <c r="B37" s="74" t="str">
        <f>policyInfo!G37</f>
        <v>Suites
South Avenue
DownTown
Anchorage, AK 99501</v>
      </c>
      <c r="C37" s="74" t="str">
        <f>policyReview!C37</f>
        <v>Anchorage</v>
      </c>
      <c r="D37" s="74" t="str">
        <f>policyInfo!I37</f>
        <v>Home</v>
      </c>
      <c r="E37" s="76">
        <f>policyReview!N37</f>
        <v>2000</v>
      </c>
      <c r="F37" s="76" t="str">
        <f>policyReview!O37</f>
        <v>Chevrolet</v>
      </c>
      <c r="G37" s="76" t="str">
        <f>policyReview!P37</f>
        <v>Corvette</v>
      </c>
      <c r="H37" s="76" t="str">
        <f>policyReview!Q37</f>
        <v>2B4FK45J3KR263559</v>
      </c>
      <c r="I37" s="78" t="s">
        <v>507</v>
      </c>
      <c r="J37" s="79" t="s">
        <v>526</v>
      </c>
      <c r="K37" s="78" t="s">
        <v>520</v>
      </c>
      <c r="L37" s="79" t="s">
        <v>526</v>
      </c>
      <c r="M37" s="78" t="s">
        <v>527</v>
      </c>
      <c r="N37" s="81" t="s">
        <v>527</v>
      </c>
      <c r="O37" s="81" t="s">
        <v>512</v>
      </c>
    </row>
    <row r="38" spans="1:15" ht="60" x14ac:dyDescent="0.25">
      <c r="A38" s="4" t="s">
        <v>652</v>
      </c>
      <c r="B38" s="74" t="str">
        <f>policyInfo!G38</f>
        <v>Suites
South Avenue
DownTown
Anchorage, AK 99501</v>
      </c>
      <c r="C38" s="74" t="str">
        <f>policyReview!C38</f>
        <v>Anchorage</v>
      </c>
      <c r="D38" s="74" t="str">
        <f>policyInfo!I38</f>
        <v>Home</v>
      </c>
      <c r="E38" s="76">
        <f>policyReview!N38</f>
        <v>2000</v>
      </c>
      <c r="F38" s="76" t="str">
        <f>policyReview!O38</f>
        <v>Chevrolet</v>
      </c>
      <c r="G38" s="76" t="str">
        <f>policyReview!P38</f>
        <v>Corvette</v>
      </c>
      <c r="H38" s="76" t="str">
        <f>policyReview!Q38</f>
        <v>2B4FK45J3KR263559</v>
      </c>
      <c r="I38" s="78" t="s">
        <v>507</v>
      </c>
      <c r="J38" s="79" t="s">
        <v>526</v>
      </c>
      <c r="K38" s="78" t="s">
        <v>520</v>
      </c>
      <c r="L38" s="79" t="s">
        <v>526</v>
      </c>
      <c r="M38" s="78" t="s">
        <v>527</v>
      </c>
      <c r="N38" s="81" t="s">
        <v>527</v>
      </c>
      <c r="O38" s="81" t="s">
        <v>512</v>
      </c>
    </row>
    <row r="39" spans="1:15" ht="60" x14ac:dyDescent="0.25">
      <c r="A39" s="4" t="s">
        <v>653</v>
      </c>
      <c r="B39" s="74" t="str">
        <f>policyInfo!G39</f>
        <v>Suites
South Avenue
DownTown
Anchorage, AK 99501</v>
      </c>
      <c r="C39" s="74" t="str">
        <f>policyReview!C39</f>
        <v>Anchorage</v>
      </c>
      <c r="D39" s="74" t="str">
        <f>policyInfo!I39</f>
        <v>Home</v>
      </c>
      <c r="E39" s="76">
        <f>policyReview!N39</f>
        <v>2000</v>
      </c>
      <c r="F39" s="76" t="str">
        <f>policyReview!O39</f>
        <v>Chevrolet</v>
      </c>
      <c r="G39" s="76" t="str">
        <f>policyReview!P39</f>
        <v>Corvette</v>
      </c>
      <c r="H39" s="76" t="str">
        <f>policyReview!Q39</f>
        <v>2B4FK45J3KR263559</v>
      </c>
      <c r="I39" s="78" t="s">
        <v>507</v>
      </c>
      <c r="J39" s="79" t="s">
        <v>526</v>
      </c>
      <c r="K39" s="78" t="s">
        <v>520</v>
      </c>
      <c r="L39" s="79" t="s">
        <v>526</v>
      </c>
      <c r="M39" s="78" t="s">
        <v>527</v>
      </c>
      <c r="N39" s="81" t="s">
        <v>527</v>
      </c>
      <c r="O39" s="81" t="s">
        <v>512</v>
      </c>
    </row>
    <row r="40" spans="1:15" ht="60" x14ac:dyDescent="0.25">
      <c r="A40" s="4" t="s">
        <v>654</v>
      </c>
      <c r="B40" s="74" t="str">
        <f>policyInfo!G40</f>
        <v>Suites
South Avenue
DownTown
Anchorage, AK 99501</v>
      </c>
      <c r="C40" s="74" t="str">
        <f>policyReview!C40</f>
        <v>Anchorage</v>
      </c>
      <c r="D40" s="74" t="str">
        <f>policyInfo!I40</f>
        <v>Home</v>
      </c>
      <c r="E40" s="76">
        <f>policyReview!N40</f>
        <v>2000</v>
      </c>
      <c r="F40" s="76" t="str">
        <f>policyReview!O40</f>
        <v>Chevrolet</v>
      </c>
      <c r="G40" s="76" t="str">
        <f>policyReview!P40</f>
        <v>Corvette</v>
      </c>
      <c r="H40" s="76" t="str">
        <f>policyReview!Q40</f>
        <v>2B4FK45J3KR263559</v>
      </c>
      <c r="I40" s="78" t="s">
        <v>507</v>
      </c>
      <c r="J40" s="79" t="s">
        <v>526</v>
      </c>
      <c r="K40" s="78" t="s">
        <v>520</v>
      </c>
      <c r="L40" s="79" t="s">
        <v>526</v>
      </c>
      <c r="M40" s="78" t="s">
        <v>527</v>
      </c>
      <c r="N40" s="81" t="s">
        <v>527</v>
      </c>
      <c r="O40" s="81" t="s">
        <v>512</v>
      </c>
    </row>
    <row r="41" spans="1:15" ht="60" x14ac:dyDescent="0.25">
      <c r="A41" s="4" t="s">
        <v>655</v>
      </c>
      <c r="B41" s="74" t="str">
        <f>policyInfo!G41</f>
        <v>Suites
South Avenue
DownTown
Anchorage, AK 99501</v>
      </c>
      <c r="C41" s="74" t="str">
        <f>policyReview!C41</f>
        <v>Anchorage</v>
      </c>
      <c r="D41" s="74" t="str">
        <f>policyInfo!I41</f>
        <v>Home</v>
      </c>
      <c r="E41" s="76">
        <f>policyReview!N41</f>
        <v>2000</v>
      </c>
      <c r="F41" s="76" t="str">
        <f>policyReview!O41</f>
        <v>Chevrolet</v>
      </c>
      <c r="G41" s="76" t="str">
        <f>policyReview!P41</f>
        <v>Corvette</v>
      </c>
      <c r="H41" s="76" t="str">
        <f>policyReview!Q41</f>
        <v>2B4FK45J3KR263559</v>
      </c>
      <c r="I41" s="78" t="s">
        <v>507</v>
      </c>
      <c r="J41" s="79" t="s">
        <v>526</v>
      </c>
      <c r="K41" s="78" t="s">
        <v>520</v>
      </c>
      <c r="L41" s="79" t="s">
        <v>526</v>
      </c>
      <c r="M41" s="78" t="s">
        <v>527</v>
      </c>
      <c r="N41" s="81" t="s">
        <v>527</v>
      </c>
      <c r="O41" s="81" t="s">
        <v>512</v>
      </c>
    </row>
    <row r="42" spans="1:15" ht="60" x14ac:dyDescent="0.25">
      <c r="A42" s="4" t="s">
        <v>656</v>
      </c>
      <c r="B42" s="74" t="str">
        <f>policyInfo!G42</f>
        <v>Suites
South Avenue
DownTown
Anchorage, AK 99501</v>
      </c>
      <c r="C42" s="74" t="str">
        <f>policyReview!C42</f>
        <v>Anchorage</v>
      </c>
      <c r="D42" s="74" t="str">
        <f>policyInfo!I42</f>
        <v>Home</v>
      </c>
      <c r="E42" s="76">
        <f>policyReview!N42</f>
        <v>2000</v>
      </c>
      <c r="F42" s="76" t="str">
        <f>policyReview!O42</f>
        <v>Chevrolet</v>
      </c>
      <c r="G42" s="76" t="str">
        <f>policyReview!P42</f>
        <v>Corvette</v>
      </c>
      <c r="H42" s="76" t="str">
        <f>policyReview!Q42</f>
        <v>2B4FK45J3KR263559</v>
      </c>
      <c r="I42" s="78" t="s">
        <v>507</v>
      </c>
      <c r="J42" s="79" t="s">
        <v>526</v>
      </c>
      <c r="K42" s="78" t="s">
        <v>520</v>
      </c>
      <c r="L42" s="79" t="s">
        <v>526</v>
      </c>
      <c r="M42" s="78" t="s">
        <v>527</v>
      </c>
      <c r="N42" s="81" t="s">
        <v>527</v>
      </c>
      <c r="O42" s="81" t="s">
        <v>512</v>
      </c>
    </row>
    <row r="43" spans="1:15" ht="60" x14ac:dyDescent="0.25">
      <c r="A43" s="4" t="s">
        <v>657</v>
      </c>
      <c r="B43" s="74" t="str">
        <f>policyInfo!G43</f>
        <v>Suites
South Avenue
DownTown
Anchorage, AK 99501</v>
      </c>
      <c r="C43" s="74" t="str">
        <f>policyReview!C43</f>
        <v>Anchorage</v>
      </c>
      <c r="D43" s="74" t="str">
        <f>policyInfo!I43</f>
        <v>Home</v>
      </c>
      <c r="E43" s="76">
        <f>policyReview!N43</f>
        <v>2000</v>
      </c>
      <c r="F43" s="76" t="str">
        <f>policyReview!O43</f>
        <v>Chevrolet</v>
      </c>
      <c r="G43" s="76" t="str">
        <f>policyReview!P43</f>
        <v>Corvette</v>
      </c>
      <c r="H43" s="76" t="str">
        <f>policyReview!Q43</f>
        <v>2B4FK45J3KR263559</v>
      </c>
      <c r="I43" s="78" t="s">
        <v>507</v>
      </c>
      <c r="J43" s="79" t="s">
        <v>526</v>
      </c>
      <c r="K43" s="78" t="s">
        <v>520</v>
      </c>
      <c r="L43" s="79" t="s">
        <v>526</v>
      </c>
      <c r="M43" s="78" t="s">
        <v>527</v>
      </c>
      <c r="N43" s="81" t="s">
        <v>527</v>
      </c>
      <c r="O43" s="81" t="s">
        <v>512</v>
      </c>
    </row>
    <row r="44" spans="1:15" ht="60" x14ac:dyDescent="0.25">
      <c r="A44" s="4" t="s">
        <v>658</v>
      </c>
      <c r="B44" s="74" t="str">
        <f>policyInfo!G44</f>
        <v>Suites
South Avenue
DownTown
Anchorage, AK 99501</v>
      </c>
      <c r="C44" s="74" t="str">
        <f>policyReview!C44</f>
        <v>Anchorage</v>
      </c>
      <c r="D44" s="74" t="str">
        <f>policyInfo!I44</f>
        <v>Home</v>
      </c>
      <c r="E44" s="76">
        <f>policyReview!N44</f>
        <v>2000</v>
      </c>
      <c r="F44" s="76" t="str">
        <f>policyReview!O44</f>
        <v>Chevrolet</v>
      </c>
      <c r="G44" s="76" t="str">
        <f>policyReview!P44</f>
        <v>Corvette</v>
      </c>
      <c r="H44" s="76" t="str">
        <f>policyReview!Q44</f>
        <v>2B4FK45J3KR263559</v>
      </c>
      <c r="I44" s="78" t="s">
        <v>507</v>
      </c>
      <c r="J44" s="79" t="s">
        <v>526</v>
      </c>
      <c r="K44" s="78" t="s">
        <v>520</v>
      </c>
      <c r="L44" s="79" t="s">
        <v>526</v>
      </c>
      <c r="M44" s="78" t="s">
        <v>527</v>
      </c>
      <c r="N44" s="81" t="s">
        <v>527</v>
      </c>
      <c r="O44" s="81" t="s">
        <v>512</v>
      </c>
    </row>
    <row r="45" spans="1:15" ht="60" x14ac:dyDescent="0.25">
      <c r="A45" s="4" t="s">
        <v>659</v>
      </c>
      <c r="B45" s="74" t="str">
        <f>policyInfo!G45</f>
        <v>Suites
South Avenue
DownTown
Anchorage, AK 99501</v>
      </c>
      <c r="C45" s="74" t="str">
        <f>policyReview!C45</f>
        <v>Anchorage</v>
      </c>
      <c r="D45" s="74" t="str">
        <f>policyInfo!I45</f>
        <v>Home</v>
      </c>
      <c r="E45" s="76">
        <f>policyReview!N45</f>
        <v>2000</v>
      </c>
      <c r="F45" s="76" t="str">
        <f>policyReview!O45</f>
        <v>Chevrolet</v>
      </c>
      <c r="G45" s="76" t="str">
        <f>policyReview!P45</f>
        <v>Corvette</v>
      </c>
      <c r="H45" s="76" t="str">
        <f>policyReview!Q45</f>
        <v>2B4FK45J3KR263559</v>
      </c>
      <c r="I45" s="78" t="s">
        <v>507</v>
      </c>
      <c r="J45" s="79" t="s">
        <v>526</v>
      </c>
      <c r="K45" s="78" t="s">
        <v>520</v>
      </c>
      <c r="L45" s="79" t="s">
        <v>526</v>
      </c>
      <c r="M45" s="78" t="s">
        <v>527</v>
      </c>
      <c r="N45" s="81" t="s">
        <v>527</v>
      </c>
      <c r="O45" s="81" t="s">
        <v>512</v>
      </c>
    </row>
    <row r="46" spans="1:15" ht="60" x14ac:dyDescent="0.25">
      <c r="A46" s="4" t="s">
        <v>660</v>
      </c>
      <c r="B46" s="74" t="str">
        <f>policyInfo!G46</f>
        <v>Suites
South Avenue
DownTown
Anchorage, AK 99501</v>
      </c>
      <c r="C46" s="74" t="str">
        <f>policyReview!C46</f>
        <v>Anchorage</v>
      </c>
      <c r="D46" s="74" t="str">
        <f>policyInfo!I46</f>
        <v>Home</v>
      </c>
      <c r="E46" s="76">
        <f>policyReview!N46</f>
        <v>2000</v>
      </c>
      <c r="F46" s="76" t="str">
        <f>policyReview!O46</f>
        <v>Chevrolet</v>
      </c>
      <c r="G46" s="76" t="str">
        <f>policyReview!P46</f>
        <v>Corvette</v>
      </c>
      <c r="H46" s="76" t="str">
        <f>policyReview!Q46</f>
        <v>2B4FK45J3KR263559</v>
      </c>
      <c r="I46" s="78" t="s">
        <v>507</v>
      </c>
      <c r="J46" s="79" t="s">
        <v>526</v>
      </c>
      <c r="K46" s="78" t="s">
        <v>520</v>
      </c>
      <c r="L46" s="79" t="s">
        <v>526</v>
      </c>
      <c r="M46" s="78" t="s">
        <v>527</v>
      </c>
      <c r="N46" s="81" t="s">
        <v>527</v>
      </c>
      <c r="O46" s="81" t="s">
        <v>512</v>
      </c>
    </row>
    <row r="47" spans="1:15" ht="60" x14ac:dyDescent="0.25">
      <c r="A47" s="4" t="s">
        <v>661</v>
      </c>
      <c r="B47" s="74" t="str">
        <f>policyInfo!G47</f>
        <v>Suites
South Avenue
DownTown
Anchorage, AK 99501</v>
      </c>
      <c r="C47" s="74" t="str">
        <f>policyReview!C47</f>
        <v>Anchorage</v>
      </c>
      <c r="D47" s="74" t="str">
        <f>policyInfo!I47</f>
        <v>Home</v>
      </c>
      <c r="E47" s="76">
        <f>policyReview!N47</f>
        <v>2000</v>
      </c>
      <c r="F47" s="76" t="str">
        <f>policyReview!O47</f>
        <v>Chevrolet</v>
      </c>
      <c r="G47" s="76" t="str">
        <f>policyReview!P47</f>
        <v>Corvette</v>
      </c>
      <c r="H47" s="76" t="str">
        <f>policyReview!Q47</f>
        <v>2B4FK45J3KR263559</v>
      </c>
      <c r="I47" s="78" t="s">
        <v>507</v>
      </c>
      <c r="J47" s="79" t="s">
        <v>526</v>
      </c>
      <c r="K47" s="78" t="s">
        <v>520</v>
      </c>
      <c r="L47" s="79" t="s">
        <v>526</v>
      </c>
      <c r="M47" s="78" t="s">
        <v>527</v>
      </c>
      <c r="N47" s="81" t="s">
        <v>527</v>
      </c>
      <c r="O47" s="81" t="s">
        <v>512</v>
      </c>
    </row>
    <row r="48" spans="1:15" ht="60" x14ac:dyDescent="0.25">
      <c r="A48" s="4" t="s">
        <v>662</v>
      </c>
      <c r="B48" s="74" t="str">
        <f>policyInfo!G48</f>
        <v>Suites
South Avenue
DownTown
Anchorage, AK 99501</v>
      </c>
      <c r="C48" s="74" t="str">
        <f>policyReview!C48</f>
        <v>Anchorage</v>
      </c>
      <c r="D48" s="74" t="str">
        <f>policyInfo!I48</f>
        <v>Home</v>
      </c>
      <c r="E48" s="76">
        <f>policyReview!N48</f>
        <v>2000</v>
      </c>
      <c r="F48" s="76" t="str">
        <f>policyReview!O48</f>
        <v>Chevrolet</v>
      </c>
      <c r="G48" s="76" t="str">
        <f>policyReview!P48</f>
        <v>Corvette</v>
      </c>
      <c r="H48" s="76" t="str">
        <f>policyReview!Q48</f>
        <v>2B4FK45J3KR263559</v>
      </c>
      <c r="I48" s="78" t="s">
        <v>507</v>
      </c>
      <c r="J48" s="79" t="s">
        <v>526</v>
      </c>
      <c r="K48" s="78" t="s">
        <v>520</v>
      </c>
      <c r="L48" s="79" t="s">
        <v>526</v>
      </c>
      <c r="M48" s="78" t="s">
        <v>527</v>
      </c>
      <c r="N48" s="81" t="s">
        <v>527</v>
      </c>
      <c r="O48" s="81" t="s">
        <v>512</v>
      </c>
    </row>
    <row r="49" spans="1:15" ht="60" x14ac:dyDescent="0.25">
      <c r="A49" s="4" t="s">
        <v>663</v>
      </c>
      <c r="B49" s="74" t="str">
        <f>policyInfo!G49</f>
        <v>Suites
South Avenue
DownTown
Anchorage, AK 99501</v>
      </c>
      <c r="C49" s="74" t="str">
        <f>policyReview!C49</f>
        <v>Anchorage</v>
      </c>
      <c r="D49" s="74" t="str">
        <f>policyInfo!I49</f>
        <v>Home</v>
      </c>
      <c r="E49" s="76">
        <f>policyReview!N49</f>
        <v>2000</v>
      </c>
      <c r="F49" s="76" t="str">
        <f>policyReview!O49</f>
        <v>Chevrolet</v>
      </c>
      <c r="G49" s="76" t="str">
        <f>policyReview!P49</f>
        <v>Corvette</v>
      </c>
      <c r="H49" s="76" t="str">
        <f>policyReview!Q49</f>
        <v>2B4FK45J3KR263559</v>
      </c>
      <c r="I49" s="78" t="s">
        <v>507</v>
      </c>
      <c r="J49" s="79" t="s">
        <v>526</v>
      </c>
      <c r="K49" s="78" t="s">
        <v>520</v>
      </c>
      <c r="L49" s="79" t="s">
        <v>526</v>
      </c>
      <c r="M49" s="78" t="s">
        <v>527</v>
      </c>
      <c r="N49" s="81" t="s">
        <v>527</v>
      </c>
      <c r="O49" s="81" t="s">
        <v>512</v>
      </c>
    </row>
    <row r="50" spans="1:15" ht="60" x14ac:dyDescent="0.25">
      <c r="A50" s="4" t="s">
        <v>664</v>
      </c>
      <c r="B50" s="74" t="str">
        <f>policyInfo!G50</f>
        <v>Suites
South Avenue
DownTown
Anchorage, AK 99501</v>
      </c>
      <c r="C50" s="74" t="str">
        <f>policyReview!C50</f>
        <v>Anchorage</v>
      </c>
      <c r="D50" s="74" t="str">
        <f>policyInfo!I50</f>
        <v>Home</v>
      </c>
      <c r="E50" s="76">
        <f>policyReview!N50</f>
        <v>2000</v>
      </c>
      <c r="F50" s="76" t="str">
        <f>policyReview!O50</f>
        <v>Chevrolet</v>
      </c>
      <c r="G50" s="76" t="str">
        <f>policyReview!P50</f>
        <v>Corvette</v>
      </c>
      <c r="H50" s="76" t="str">
        <f>policyReview!Q50</f>
        <v>2B4FK45J3KR263559</v>
      </c>
      <c r="I50" s="78" t="s">
        <v>507</v>
      </c>
      <c r="J50" s="79" t="s">
        <v>526</v>
      </c>
      <c r="K50" s="78" t="s">
        <v>520</v>
      </c>
      <c r="L50" s="79" t="s">
        <v>526</v>
      </c>
      <c r="M50" s="78" t="s">
        <v>527</v>
      </c>
      <c r="N50" s="81" t="s">
        <v>527</v>
      </c>
      <c r="O50" s="81" t="s">
        <v>512</v>
      </c>
    </row>
    <row r="51" spans="1:15" ht="60" x14ac:dyDescent="0.25">
      <c r="A51" s="4" t="s">
        <v>665</v>
      </c>
      <c r="B51" s="74" t="str">
        <f>policyInfo!G51</f>
        <v>Suites
South Avenue
DownTown
Anchorage, AK 99501</v>
      </c>
      <c r="C51" s="74" t="str">
        <f>policyReview!C51</f>
        <v>Anchorage</v>
      </c>
      <c r="D51" s="74" t="str">
        <f>policyInfo!I51</f>
        <v>Home</v>
      </c>
      <c r="E51" s="76">
        <f>policyReview!N51</f>
        <v>2000</v>
      </c>
      <c r="F51" s="76" t="str">
        <f>policyReview!O51</f>
        <v>Chevrolet</v>
      </c>
      <c r="G51" s="76" t="str">
        <f>policyReview!P51</f>
        <v>Corvette</v>
      </c>
      <c r="H51" s="76" t="str">
        <f>policyReview!Q51</f>
        <v>2B4FK45J3KR263559</v>
      </c>
      <c r="I51" s="78" t="s">
        <v>507</v>
      </c>
      <c r="J51" s="79" t="s">
        <v>526</v>
      </c>
      <c r="K51" s="78" t="s">
        <v>520</v>
      </c>
      <c r="L51" s="79" t="s">
        <v>526</v>
      </c>
      <c r="M51" s="78" t="s">
        <v>527</v>
      </c>
      <c r="N51" s="81" t="s">
        <v>527</v>
      </c>
      <c r="O51" s="81" t="s">
        <v>512</v>
      </c>
    </row>
    <row r="52" spans="1:15" ht="60" x14ac:dyDescent="0.25">
      <c r="A52" s="4" t="s">
        <v>666</v>
      </c>
      <c r="B52" s="74" t="str">
        <f>policyInfo!G52</f>
        <v>Suites
South Avenue
DownTown
Anchorage, AK 99501</v>
      </c>
      <c r="C52" s="74" t="str">
        <f>policyReview!C52</f>
        <v>Anchorage</v>
      </c>
      <c r="D52" s="74" t="str">
        <f>policyInfo!I52</f>
        <v>Home</v>
      </c>
      <c r="E52" s="76">
        <f>policyReview!N52</f>
        <v>2000</v>
      </c>
      <c r="F52" s="76" t="str">
        <f>policyReview!O52</f>
        <v>Chevrolet</v>
      </c>
      <c r="G52" s="76" t="str">
        <f>policyReview!P52</f>
        <v>Corvette</v>
      </c>
      <c r="H52" s="76" t="str">
        <f>policyReview!Q52</f>
        <v>2B4FK45J3KR263559</v>
      </c>
      <c r="I52" s="78" t="s">
        <v>507</v>
      </c>
      <c r="J52" s="79" t="s">
        <v>526</v>
      </c>
      <c r="K52" s="78" t="s">
        <v>520</v>
      </c>
      <c r="L52" s="79" t="s">
        <v>526</v>
      </c>
      <c r="M52" s="78" t="s">
        <v>527</v>
      </c>
      <c r="N52" s="81" t="s">
        <v>527</v>
      </c>
      <c r="O52" s="81" t="s">
        <v>512</v>
      </c>
    </row>
    <row r="53" spans="1:15" ht="60" x14ac:dyDescent="0.25">
      <c r="A53" s="4" t="s">
        <v>667</v>
      </c>
      <c r="B53" s="74" t="str">
        <f>policyInfo!G53</f>
        <v>Suites
South Avenue
DownTown
Anchorage, AK 99501</v>
      </c>
      <c r="C53" s="74" t="str">
        <f>policyReview!C53</f>
        <v>Anchorage</v>
      </c>
      <c r="D53" s="74" t="str">
        <f>policyInfo!I53</f>
        <v>Home</v>
      </c>
      <c r="E53" s="76">
        <f>policyReview!N53</f>
        <v>2000</v>
      </c>
      <c r="F53" s="76" t="str">
        <f>policyReview!O53</f>
        <v>Chevrolet</v>
      </c>
      <c r="G53" s="76" t="str">
        <f>policyReview!P53</f>
        <v>Corvette</v>
      </c>
      <c r="H53" s="76" t="str">
        <f>policyReview!Q53</f>
        <v>2B4FK45J3KR263559</v>
      </c>
      <c r="I53" s="78" t="s">
        <v>507</v>
      </c>
      <c r="J53" s="79" t="s">
        <v>526</v>
      </c>
      <c r="K53" s="78" t="s">
        <v>520</v>
      </c>
      <c r="L53" s="79" t="s">
        <v>526</v>
      </c>
      <c r="M53" s="78" t="s">
        <v>527</v>
      </c>
      <c r="N53" s="81" t="s">
        <v>527</v>
      </c>
      <c r="O53" s="81" t="s">
        <v>512</v>
      </c>
    </row>
    <row r="54" spans="1:15" ht="60" x14ac:dyDescent="0.25">
      <c r="A54" s="4" t="s">
        <v>668</v>
      </c>
      <c r="B54" s="74" t="str">
        <f>policyInfo!G54</f>
        <v>Suites
South Avenue
DownTown
Anchorage, AK 99501</v>
      </c>
      <c r="C54" s="74" t="str">
        <f>policyReview!C54</f>
        <v>Anchorage</v>
      </c>
      <c r="D54" s="74" t="str">
        <f>policyInfo!I54</f>
        <v>Home</v>
      </c>
      <c r="E54" s="76">
        <f>policyReview!N54</f>
        <v>2000</v>
      </c>
      <c r="F54" s="76" t="str">
        <f>policyReview!O54</f>
        <v>Chevrolet</v>
      </c>
      <c r="G54" s="76" t="str">
        <f>policyReview!P54</f>
        <v>Corvette</v>
      </c>
      <c r="H54" s="76" t="str">
        <f>policyReview!Q54</f>
        <v>2B4FK45J3KR263559</v>
      </c>
      <c r="I54" s="78" t="s">
        <v>507</v>
      </c>
      <c r="J54" s="79" t="s">
        <v>526</v>
      </c>
      <c r="K54" s="78" t="s">
        <v>520</v>
      </c>
      <c r="L54" s="79" t="s">
        <v>526</v>
      </c>
      <c r="M54" s="78" t="s">
        <v>527</v>
      </c>
      <c r="N54" s="81" t="s">
        <v>527</v>
      </c>
      <c r="O54" s="81" t="s">
        <v>512</v>
      </c>
    </row>
    <row r="55" spans="1:15" ht="60" x14ac:dyDescent="0.25">
      <c r="A55" s="4" t="s">
        <v>669</v>
      </c>
      <c r="B55" s="74" t="str">
        <f>policyInfo!G55</f>
        <v>Suites
South Avenue
DownTown
Anchorage, AK 99501</v>
      </c>
      <c r="C55" s="74" t="str">
        <f>policyReview!C55</f>
        <v>Anchorage</v>
      </c>
      <c r="D55" s="74" t="str">
        <f>policyInfo!I55</f>
        <v>Home</v>
      </c>
      <c r="E55" s="76">
        <f>policyReview!N55</f>
        <v>2000</v>
      </c>
      <c r="F55" s="76" t="str">
        <f>policyReview!O55</f>
        <v>Chevrolet</v>
      </c>
      <c r="G55" s="76" t="str">
        <f>policyReview!P55</f>
        <v>Corvette</v>
      </c>
      <c r="H55" s="76" t="str">
        <f>policyReview!Q55</f>
        <v>2B4FK45J3KR263559</v>
      </c>
      <c r="I55" s="78" t="s">
        <v>507</v>
      </c>
      <c r="J55" s="79" t="s">
        <v>526</v>
      </c>
      <c r="K55" s="78" t="s">
        <v>520</v>
      </c>
      <c r="L55" s="79" t="s">
        <v>526</v>
      </c>
      <c r="M55" s="78" t="s">
        <v>527</v>
      </c>
      <c r="N55" s="81" t="s">
        <v>527</v>
      </c>
      <c r="O55" s="81" t="s">
        <v>512</v>
      </c>
    </row>
    <row r="56" spans="1:15" ht="60" x14ac:dyDescent="0.25">
      <c r="A56" s="4" t="s">
        <v>670</v>
      </c>
      <c r="B56" s="74" t="str">
        <f>policyInfo!G56</f>
        <v>Suites
South Avenue
DownTown
Anchorage, AK 99501</v>
      </c>
      <c r="C56" s="74" t="str">
        <f>policyReview!C56</f>
        <v>Anchorage</v>
      </c>
      <c r="D56" s="74" t="str">
        <f>policyInfo!I56</f>
        <v>Home</v>
      </c>
      <c r="E56" s="76">
        <f>policyReview!N56</f>
        <v>2000</v>
      </c>
      <c r="F56" s="76" t="str">
        <f>policyReview!O56</f>
        <v>Chevrolet</v>
      </c>
      <c r="G56" s="76" t="str">
        <f>policyReview!P56</f>
        <v>Corvette</v>
      </c>
      <c r="H56" s="76" t="str">
        <f>policyReview!Q56</f>
        <v>2B4FK45J3KR263559</v>
      </c>
      <c r="I56" s="78" t="s">
        <v>507</v>
      </c>
      <c r="J56" s="79" t="s">
        <v>526</v>
      </c>
      <c r="K56" s="78" t="s">
        <v>520</v>
      </c>
      <c r="L56" s="79" t="s">
        <v>526</v>
      </c>
      <c r="M56" s="78" t="s">
        <v>527</v>
      </c>
      <c r="N56" s="81" t="s">
        <v>527</v>
      </c>
      <c r="O56" s="81" t="s">
        <v>512</v>
      </c>
    </row>
    <row r="57" spans="1:15" ht="60" x14ac:dyDescent="0.25">
      <c r="A57" s="4" t="s">
        <v>671</v>
      </c>
      <c r="B57" s="74" t="str">
        <f>policyInfo!G57</f>
        <v>Suites
South Avenue
DownTown
Anchorage, AK 99501</v>
      </c>
      <c r="C57" s="74" t="str">
        <f>policyReview!C57</f>
        <v>Anchorage</v>
      </c>
      <c r="D57" s="74" t="str">
        <f>policyInfo!I57</f>
        <v>Home</v>
      </c>
      <c r="E57" s="76">
        <f>policyReview!N57</f>
        <v>2000</v>
      </c>
      <c r="F57" s="76" t="str">
        <f>policyReview!O57</f>
        <v>Chevrolet</v>
      </c>
      <c r="G57" s="76" t="str">
        <f>policyReview!P57</f>
        <v>Corvette</v>
      </c>
      <c r="H57" s="76" t="str">
        <f>policyReview!Q57</f>
        <v>2B4FK45J3KR263559</v>
      </c>
      <c r="I57" s="78" t="s">
        <v>507</v>
      </c>
      <c r="J57" s="79" t="s">
        <v>526</v>
      </c>
      <c r="K57" s="78" t="s">
        <v>520</v>
      </c>
      <c r="L57" s="79" t="s">
        <v>526</v>
      </c>
      <c r="M57" s="78" t="s">
        <v>527</v>
      </c>
      <c r="N57" s="81" t="s">
        <v>527</v>
      </c>
      <c r="O57" s="81" t="s">
        <v>512</v>
      </c>
    </row>
    <row r="58" spans="1:15" ht="60" x14ac:dyDescent="0.25">
      <c r="A58" s="4" t="s">
        <v>672</v>
      </c>
      <c r="B58" s="74" t="str">
        <f>policyInfo!G58</f>
        <v>Suites
South Avenue
DownTown
Anchorage, AK 99501</v>
      </c>
      <c r="C58" s="74" t="str">
        <f>policyReview!C58</f>
        <v>Anchorage</v>
      </c>
      <c r="D58" s="74" t="str">
        <f>policyInfo!I58</f>
        <v>Home</v>
      </c>
      <c r="E58" s="76">
        <f>policyReview!N58</f>
        <v>2000</v>
      </c>
      <c r="F58" s="76" t="str">
        <f>policyReview!O58</f>
        <v>Chevrolet</v>
      </c>
      <c r="G58" s="76" t="str">
        <f>policyReview!P58</f>
        <v>Corvette</v>
      </c>
      <c r="H58" s="76" t="str">
        <f>policyReview!Q58</f>
        <v>2B4FK45J3KR263559</v>
      </c>
      <c r="I58" s="78" t="s">
        <v>507</v>
      </c>
      <c r="J58" s="79" t="s">
        <v>526</v>
      </c>
      <c r="K58" s="78" t="s">
        <v>520</v>
      </c>
      <c r="L58" s="79" t="s">
        <v>526</v>
      </c>
      <c r="M58" s="78" t="s">
        <v>527</v>
      </c>
      <c r="N58" s="81" t="s">
        <v>527</v>
      </c>
      <c r="O58" s="81" t="s">
        <v>512</v>
      </c>
    </row>
    <row r="59" spans="1:15" ht="60" x14ac:dyDescent="0.25">
      <c r="A59" s="4" t="s">
        <v>673</v>
      </c>
      <c r="B59" s="74" t="str">
        <f>policyInfo!G59</f>
        <v>Suites
South Avenue
DownTown
Anchorage, AK 99501</v>
      </c>
      <c r="C59" s="74" t="str">
        <f>policyReview!C59</f>
        <v>Anchorage</v>
      </c>
      <c r="D59" s="74" t="str">
        <f>policyInfo!I59</f>
        <v>Home</v>
      </c>
      <c r="E59" s="76">
        <f>policyReview!N59</f>
        <v>2000</v>
      </c>
      <c r="F59" s="76" t="str">
        <f>policyReview!O59</f>
        <v>Chevrolet</v>
      </c>
      <c r="G59" s="76" t="str">
        <f>policyReview!P59</f>
        <v>Corvette</v>
      </c>
      <c r="H59" s="76" t="str">
        <f>policyReview!Q59</f>
        <v>2B4FK45J3KR263559</v>
      </c>
      <c r="I59" s="78" t="s">
        <v>507</v>
      </c>
      <c r="J59" s="79" t="s">
        <v>526</v>
      </c>
      <c r="K59" s="78" t="s">
        <v>520</v>
      </c>
      <c r="L59" s="79" t="s">
        <v>526</v>
      </c>
      <c r="M59" s="78" t="s">
        <v>527</v>
      </c>
      <c r="N59" s="81" t="s">
        <v>527</v>
      </c>
      <c r="O59" s="81" t="s">
        <v>512</v>
      </c>
    </row>
    <row r="60" spans="1:15" ht="60" x14ac:dyDescent="0.25">
      <c r="A60" s="4" t="s">
        <v>674</v>
      </c>
      <c r="B60" s="74" t="str">
        <f>policyInfo!G60</f>
        <v>Suites
South Avenue
DownTown
Anchorage, AK 99501</v>
      </c>
      <c r="C60" s="74" t="str">
        <f>policyReview!C60</f>
        <v>Anchorage</v>
      </c>
      <c r="D60" s="74" t="str">
        <f>policyInfo!I60</f>
        <v>Home</v>
      </c>
      <c r="E60" s="76">
        <f>policyReview!N60</f>
        <v>2000</v>
      </c>
      <c r="F60" s="76" t="str">
        <f>policyReview!O60</f>
        <v>Chevrolet</v>
      </c>
      <c r="G60" s="76" t="str">
        <f>policyReview!P60</f>
        <v>Corvette</v>
      </c>
      <c r="H60" s="76" t="str">
        <f>policyReview!Q60</f>
        <v>2B4FK45J3KR263559</v>
      </c>
      <c r="I60" s="78" t="s">
        <v>507</v>
      </c>
      <c r="J60" s="79" t="s">
        <v>526</v>
      </c>
      <c r="K60" s="78" t="s">
        <v>520</v>
      </c>
      <c r="L60" s="79" t="s">
        <v>526</v>
      </c>
      <c r="M60" s="78" t="s">
        <v>527</v>
      </c>
      <c r="N60" s="81" t="s">
        <v>527</v>
      </c>
      <c r="O60" s="81" t="s">
        <v>512</v>
      </c>
    </row>
    <row r="61" spans="1:15" ht="60" x14ac:dyDescent="0.25">
      <c r="A61" s="4" t="s">
        <v>675</v>
      </c>
      <c r="B61" s="74" t="str">
        <f>policyInfo!G61</f>
        <v>Suites
South Avenue
DownTown
Anchorage, AK 99501</v>
      </c>
      <c r="C61" s="74" t="str">
        <f>policyReview!C61</f>
        <v>Anchorage</v>
      </c>
      <c r="D61" s="74" t="str">
        <f>policyInfo!I61</f>
        <v>Home</v>
      </c>
      <c r="E61" s="76">
        <f>policyReview!N61</f>
        <v>2000</v>
      </c>
      <c r="F61" s="76" t="str">
        <f>policyReview!O61</f>
        <v>Chevrolet</v>
      </c>
      <c r="G61" s="76" t="str">
        <f>policyReview!P61</f>
        <v>Corvette</v>
      </c>
      <c r="H61" s="76" t="str">
        <f>policyReview!Q61</f>
        <v>2B4FK45J3KR263559</v>
      </c>
      <c r="I61" s="78" t="s">
        <v>507</v>
      </c>
      <c r="J61" s="79" t="s">
        <v>526</v>
      </c>
      <c r="K61" s="78" t="s">
        <v>520</v>
      </c>
      <c r="L61" s="79" t="s">
        <v>526</v>
      </c>
      <c r="M61" s="78" t="s">
        <v>527</v>
      </c>
      <c r="N61" s="81" t="s">
        <v>527</v>
      </c>
      <c r="O61" s="81" t="s">
        <v>512</v>
      </c>
    </row>
    <row r="62" spans="1:15" ht="60" x14ac:dyDescent="0.25">
      <c r="A62" s="4" t="s">
        <v>676</v>
      </c>
      <c r="B62" s="74" t="str">
        <f>policyInfo!G62</f>
        <v>Suites
South Avenue
DownTown
Anchorage, AK 99501</v>
      </c>
      <c r="C62" s="74" t="str">
        <f>policyReview!C62</f>
        <v>Anchorage</v>
      </c>
      <c r="D62" s="74" t="str">
        <f>policyInfo!I62</f>
        <v>Home</v>
      </c>
      <c r="E62" s="76">
        <f>policyReview!N62</f>
        <v>2000</v>
      </c>
      <c r="F62" s="76" t="str">
        <f>policyReview!O62</f>
        <v>Chevrolet</v>
      </c>
      <c r="G62" s="76" t="str">
        <f>policyReview!P62</f>
        <v>Corvette</v>
      </c>
      <c r="H62" s="76" t="str">
        <f>policyReview!Q62</f>
        <v>2B4FK45J3KR263559</v>
      </c>
      <c r="I62" s="78" t="s">
        <v>507</v>
      </c>
      <c r="J62" s="79" t="s">
        <v>526</v>
      </c>
      <c r="K62" s="78" t="s">
        <v>520</v>
      </c>
      <c r="L62" s="79" t="s">
        <v>526</v>
      </c>
      <c r="M62" s="78" t="s">
        <v>527</v>
      </c>
      <c r="N62" s="81" t="s">
        <v>527</v>
      </c>
      <c r="O62" s="81" t="s">
        <v>512</v>
      </c>
    </row>
    <row r="63" spans="1:15" ht="60" x14ac:dyDescent="0.25">
      <c r="A63" s="4" t="s">
        <v>677</v>
      </c>
      <c r="B63" s="74" t="str">
        <f>policyInfo!G63</f>
        <v>Suites
South Avenue
DownTown
Anchorage, AK 99501</v>
      </c>
      <c r="C63" s="74" t="str">
        <f>policyReview!C63</f>
        <v>Anchorage</v>
      </c>
      <c r="D63" s="74" t="str">
        <f>policyInfo!I63</f>
        <v>Home</v>
      </c>
      <c r="E63" s="76">
        <f>policyReview!N63</f>
        <v>2000</v>
      </c>
      <c r="F63" s="76" t="str">
        <f>policyReview!O63</f>
        <v>Chevrolet</v>
      </c>
      <c r="G63" s="76" t="str">
        <f>policyReview!P63</f>
        <v>Corvette</v>
      </c>
      <c r="H63" s="76" t="str">
        <f>policyReview!Q63</f>
        <v>2B4FK45J3KR263559</v>
      </c>
      <c r="I63" s="78" t="s">
        <v>507</v>
      </c>
      <c r="J63" s="79" t="s">
        <v>526</v>
      </c>
      <c r="K63" s="78" t="s">
        <v>520</v>
      </c>
      <c r="L63" s="79" t="s">
        <v>526</v>
      </c>
      <c r="M63" s="78" t="s">
        <v>527</v>
      </c>
      <c r="N63" s="81" t="s">
        <v>527</v>
      </c>
      <c r="O63" s="81" t="s">
        <v>512</v>
      </c>
    </row>
    <row r="64" spans="1:15" ht="60" x14ac:dyDescent="0.25">
      <c r="A64" s="4" t="s">
        <v>678</v>
      </c>
      <c r="B64" s="74" t="str">
        <f>policyInfo!G64</f>
        <v>Suites
South Avenue
DownTown
Anchorage, AK 99501</v>
      </c>
      <c r="C64" s="74" t="str">
        <f>policyReview!C64</f>
        <v>Anchorage</v>
      </c>
      <c r="D64" s="74" t="str">
        <f>policyInfo!I64</f>
        <v>Home</v>
      </c>
      <c r="E64" s="76">
        <f>policyReview!N64</f>
        <v>2000</v>
      </c>
      <c r="F64" s="76" t="str">
        <f>policyReview!O64</f>
        <v>Chevrolet</v>
      </c>
      <c r="G64" s="76" t="str">
        <f>policyReview!P64</f>
        <v>Corvette</v>
      </c>
      <c r="H64" s="76" t="str">
        <f>policyReview!Q64</f>
        <v>2B4FK45J3KR263559</v>
      </c>
      <c r="I64" s="78" t="s">
        <v>507</v>
      </c>
      <c r="J64" s="79" t="s">
        <v>526</v>
      </c>
      <c r="K64" s="78" t="s">
        <v>520</v>
      </c>
      <c r="L64" s="79" t="s">
        <v>526</v>
      </c>
      <c r="M64" s="78" t="s">
        <v>527</v>
      </c>
      <c r="N64" s="81" t="s">
        <v>527</v>
      </c>
      <c r="O64" s="81" t="s">
        <v>512</v>
      </c>
    </row>
    <row r="65" spans="1:15" ht="60" x14ac:dyDescent="0.25">
      <c r="A65" s="4" t="s">
        <v>679</v>
      </c>
      <c r="B65" s="74" t="str">
        <f>policyInfo!G65</f>
        <v>Suites
South Avenue
DownTown
Anchorage, AK 99501</v>
      </c>
      <c r="C65" s="74" t="str">
        <f>policyReview!C65</f>
        <v>Anchorage</v>
      </c>
      <c r="D65" s="74" t="str">
        <f>policyInfo!I65</f>
        <v>Home</v>
      </c>
      <c r="E65" s="76">
        <f>policyReview!N65</f>
        <v>2000</v>
      </c>
      <c r="F65" s="76" t="str">
        <f>policyReview!O65</f>
        <v>Chevrolet</v>
      </c>
      <c r="G65" s="76" t="str">
        <f>policyReview!P65</f>
        <v>Corvette</v>
      </c>
      <c r="H65" s="76" t="str">
        <f>policyReview!Q65</f>
        <v>2B4FK45J3KR263559</v>
      </c>
      <c r="I65" s="78" t="s">
        <v>507</v>
      </c>
      <c r="J65" s="79" t="s">
        <v>526</v>
      </c>
      <c r="K65" s="78" t="s">
        <v>520</v>
      </c>
      <c r="L65" s="79" t="s">
        <v>526</v>
      </c>
      <c r="M65" s="78" t="s">
        <v>527</v>
      </c>
      <c r="N65" s="81" t="s">
        <v>527</v>
      </c>
      <c r="O65" s="81" t="s">
        <v>512</v>
      </c>
    </row>
    <row r="66" spans="1:15" ht="60" x14ac:dyDescent="0.25">
      <c r="A66" s="4" t="s">
        <v>680</v>
      </c>
      <c r="B66" s="74" t="str">
        <f>policyInfo!G66</f>
        <v>Suites
South Avenue
DownTown
Anchorage, AK 99501</v>
      </c>
      <c r="C66" s="74" t="str">
        <f>policyReview!C66</f>
        <v>Anchorage</v>
      </c>
      <c r="D66" s="74" t="str">
        <f>policyInfo!I66</f>
        <v>Home</v>
      </c>
      <c r="E66" s="76">
        <f>policyReview!N66</f>
        <v>2000</v>
      </c>
      <c r="F66" s="76" t="str">
        <f>policyReview!O66</f>
        <v>Chevrolet</v>
      </c>
      <c r="G66" s="76" t="str">
        <f>policyReview!P66</f>
        <v>Corvette</v>
      </c>
      <c r="H66" s="76" t="str">
        <f>policyReview!Q66</f>
        <v>2B4FK45J3KR263559</v>
      </c>
      <c r="I66" s="78" t="s">
        <v>507</v>
      </c>
      <c r="J66" s="79" t="s">
        <v>526</v>
      </c>
      <c r="K66" s="78" t="s">
        <v>520</v>
      </c>
      <c r="L66" s="79" t="s">
        <v>526</v>
      </c>
      <c r="M66" s="78" t="s">
        <v>527</v>
      </c>
      <c r="N66" s="81" t="s">
        <v>527</v>
      </c>
      <c r="O66" s="81" t="s">
        <v>512</v>
      </c>
    </row>
    <row r="67" spans="1:15" ht="60" x14ac:dyDescent="0.25">
      <c r="A67" s="4" t="s">
        <v>681</v>
      </c>
      <c r="B67" s="74" t="str">
        <f>policyInfo!G67</f>
        <v>Suites
South Avenue
DownTown
Anchorage, AK 99501</v>
      </c>
      <c r="C67" s="74" t="str">
        <f>policyReview!C67</f>
        <v>Anchorage</v>
      </c>
      <c r="D67" s="74" t="str">
        <f>policyInfo!I67</f>
        <v>Home</v>
      </c>
      <c r="E67" s="76">
        <f>policyReview!N67</f>
        <v>2000</v>
      </c>
      <c r="F67" s="76" t="str">
        <f>policyReview!O67</f>
        <v>Chevrolet</v>
      </c>
      <c r="G67" s="76" t="str">
        <f>policyReview!P67</f>
        <v>Corvette</v>
      </c>
      <c r="H67" s="76" t="str">
        <f>policyReview!Q67</f>
        <v>2B4FK45J3KR263559</v>
      </c>
      <c r="I67" s="78" t="s">
        <v>507</v>
      </c>
      <c r="J67" s="79" t="s">
        <v>526</v>
      </c>
      <c r="K67" s="78" t="s">
        <v>520</v>
      </c>
      <c r="L67" s="79" t="s">
        <v>526</v>
      </c>
      <c r="M67" s="78" t="s">
        <v>527</v>
      </c>
      <c r="N67" s="81" t="s">
        <v>527</v>
      </c>
      <c r="O67" s="81" t="s">
        <v>512</v>
      </c>
    </row>
    <row r="68" spans="1:15" ht="60" x14ac:dyDescent="0.25">
      <c r="A68" s="4" t="s">
        <v>682</v>
      </c>
      <c r="B68" s="74" t="str">
        <f>policyInfo!G68</f>
        <v>Suites
South Avenue
DownTown
Anchorage, AK 99501</v>
      </c>
      <c r="C68" s="74" t="str">
        <f>policyReview!C68</f>
        <v>Anchorage</v>
      </c>
      <c r="D68" s="74" t="str">
        <f>policyInfo!I68</f>
        <v>Home</v>
      </c>
      <c r="E68" s="76">
        <f>policyReview!N68</f>
        <v>2000</v>
      </c>
      <c r="F68" s="76" t="str">
        <f>policyReview!O68</f>
        <v>Chevrolet</v>
      </c>
      <c r="G68" s="76" t="str">
        <f>policyReview!P68</f>
        <v>Corvette</v>
      </c>
      <c r="H68" s="76" t="str">
        <f>policyReview!Q68</f>
        <v>2B4FK45J3KR263559</v>
      </c>
      <c r="I68" s="78" t="s">
        <v>507</v>
      </c>
      <c r="J68" s="79" t="s">
        <v>526</v>
      </c>
      <c r="K68" s="78" t="s">
        <v>520</v>
      </c>
      <c r="L68" s="79" t="s">
        <v>526</v>
      </c>
      <c r="M68" s="78" t="s">
        <v>527</v>
      </c>
      <c r="N68" s="81" t="s">
        <v>527</v>
      </c>
      <c r="O68" s="81" t="s">
        <v>512</v>
      </c>
    </row>
    <row r="69" spans="1:15" ht="60" x14ac:dyDescent="0.25">
      <c r="A69" s="4" t="s">
        <v>683</v>
      </c>
      <c r="B69" s="74" t="str">
        <f>policyInfo!G69</f>
        <v>Suites
South Avenue
DownTown
Anchorage, AK 99501</v>
      </c>
      <c r="C69" s="74" t="str">
        <f>policyReview!C69</f>
        <v>Anchorage</v>
      </c>
      <c r="D69" s="74" t="str">
        <f>policyInfo!I69</f>
        <v>Home</v>
      </c>
      <c r="E69" s="76">
        <f>policyReview!N69</f>
        <v>2000</v>
      </c>
      <c r="F69" s="76" t="str">
        <f>policyReview!O69</f>
        <v>Chevrolet</v>
      </c>
      <c r="G69" s="76" t="str">
        <f>policyReview!P69</f>
        <v>Corvette</v>
      </c>
      <c r="H69" s="76" t="str">
        <f>policyReview!Q69</f>
        <v>2B4FK45J3KR263559</v>
      </c>
      <c r="I69" s="78" t="s">
        <v>507</v>
      </c>
      <c r="J69" s="79" t="s">
        <v>526</v>
      </c>
      <c r="K69" s="78" t="s">
        <v>520</v>
      </c>
      <c r="L69" s="79" t="s">
        <v>526</v>
      </c>
      <c r="M69" s="78" t="s">
        <v>527</v>
      </c>
      <c r="N69" s="81" t="s">
        <v>527</v>
      </c>
      <c r="O69" s="81" t="s">
        <v>512</v>
      </c>
    </row>
    <row r="70" spans="1:15" ht="60" x14ac:dyDescent="0.25">
      <c r="A70" s="4" t="s">
        <v>684</v>
      </c>
      <c r="B70" s="74" t="str">
        <f>policyInfo!G70</f>
        <v>Suites
South Avenue
DownTown
Anchorage, AK 99501</v>
      </c>
      <c r="C70" s="74" t="str">
        <f>policyReview!C70</f>
        <v>Anchorage</v>
      </c>
      <c r="D70" s="74" t="str">
        <f>policyInfo!I70</f>
        <v>Home</v>
      </c>
      <c r="E70" s="76">
        <f>policyReview!N70</f>
        <v>2000</v>
      </c>
      <c r="F70" s="76" t="str">
        <f>policyReview!O70</f>
        <v>Chevrolet</v>
      </c>
      <c r="G70" s="76" t="str">
        <f>policyReview!P70</f>
        <v>Corvette</v>
      </c>
      <c r="H70" s="76" t="str">
        <f>policyReview!Q70</f>
        <v>2B4FK45J3KR263559</v>
      </c>
      <c r="I70" s="78" t="s">
        <v>507</v>
      </c>
      <c r="J70" s="79" t="s">
        <v>526</v>
      </c>
      <c r="K70" s="78" t="s">
        <v>520</v>
      </c>
      <c r="L70" s="79" t="s">
        <v>526</v>
      </c>
      <c r="M70" s="78" t="s">
        <v>527</v>
      </c>
      <c r="N70" s="81" t="s">
        <v>527</v>
      </c>
      <c r="O70" s="81" t="s">
        <v>512</v>
      </c>
    </row>
    <row r="71" spans="1:15" ht="60" x14ac:dyDescent="0.25">
      <c r="A71" s="4" t="s">
        <v>685</v>
      </c>
      <c r="B71" s="74" t="str">
        <f>policyInfo!G71</f>
        <v>Suites
South Avenue
DownTown
Anchorage, AK 99501</v>
      </c>
      <c r="C71" s="74" t="str">
        <f>policyReview!C71</f>
        <v>Anchorage</v>
      </c>
      <c r="D71" s="74" t="str">
        <f>policyInfo!I71</f>
        <v>Home</v>
      </c>
      <c r="E71" s="76">
        <f>policyReview!N71</f>
        <v>2000</v>
      </c>
      <c r="F71" s="76" t="str">
        <f>policyReview!O71</f>
        <v>Chevrolet</v>
      </c>
      <c r="G71" s="76" t="str">
        <f>policyReview!P71</f>
        <v>Corvette</v>
      </c>
      <c r="H71" s="76" t="str">
        <f>policyReview!Q71</f>
        <v>2B4FK45J3KR263559</v>
      </c>
      <c r="I71" s="78" t="s">
        <v>507</v>
      </c>
      <c r="J71" s="79" t="s">
        <v>526</v>
      </c>
      <c r="K71" s="78" t="s">
        <v>520</v>
      </c>
      <c r="L71" s="79" t="s">
        <v>526</v>
      </c>
      <c r="M71" s="78" t="s">
        <v>527</v>
      </c>
      <c r="N71" s="81" t="s">
        <v>527</v>
      </c>
      <c r="O71" s="81" t="s">
        <v>512</v>
      </c>
    </row>
    <row r="72" spans="1:15" ht="60" x14ac:dyDescent="0.25">
      <c r="A72" s="4" t="s">
        <v>686</v>
      </c>
      <c r="B72" s="74" t="str">
        <f>policyInfo!G72</f>
        <v>Suites
South Avenue
DownTown
Anchorage, AK 99501</v>
      </c>
      <c r="C72" s="74" t="str">
        <f>policyReview!C72</f>
        <v>Anchorage</v>
      </c>
      <c r="D72" s="74" t="str">
        <f>policyInfo!I72</f>
        <v>Home</v>
      </c>
      <c r="E72" s="76">
        <f>policyReview!N72</f>
        <v>2000</v>
      </c>
      <c r="F72" s="76" t="str">
        <f>policyReview!O72</f>
        <v>Chevrolet</v>
      </c>
      <c r="G72" s="76" t="str">
        <f>policyReview!P72</f>
        <v>Corvette</v>
      </c>
      <c r="H72" s="76" t="str">
        <f>policyReview!Q72</f>
        <v>2B4FK45J3KR263559</v>
      </c>
      <c r="I72" s="78" t="s">
        <v>507</v>
      </c>
      <c r="J72" s="79" t="s">
        <v>526</v>
      </c>
      <c r="K72" s="78" t="s">
        <v>520</v>
      </c>
      <c r="L72" s="79" t="s">
        <v>526</v>
      </c>
      <c r="M72" s="78" t="s">
        <v>527</v>
      </c>
      <c r="N72" s="81" t="s">
        <v>527</v>
      </c>
      <c r="O72" s="81" t="s">
        <v>512</v>
      </c>
    </row>
    <row r="73" spans="1:15" ht="60" x14ac:dyDescent="0.25">
      <c r="A73" s="4" t="s">
        <v>687</v>
      </c>
      <c r="B73" s="74" t="str">
        <f>policyInfo!G73</f>
        <v>Suites
South Avenue
DownTown
Anchorage, AK 99501</v>
      </c>
      <c r="C73" s="74" t="str">
        <f>policyReview!C73</f>
        <v>Anchorage</v>
      </c>
      <c r="D73" s="74" t="str">
        <f>policyInfo!I73</f>
        <v>Home</v>
      </c>
      <c r="E73" s="76">
        <f>policyReview!N73</f>
        <v>2000</v>
      </c>
      <c r="F73" s="76" t="str">
        <f>policyReview!O73</f>
        <v>Chevrolet</v>
      </c>
      <c r="G73" s="76" t="str">
        <f>policyReview!P73</f>
        <v>Corvette</v>
      </c>
      <c r="H73" s="76" t="str">
        <f>policyReview!Q73</f>
        <v>2B4FK45J3KR263559</v>
      </c>
      <c r="I73" s="78" t="s">
        <v>507</v>
      </c>
      <c r="J73" s="79" t="s">
        <v>526</v>
      </c>
      <c r="K73" s="78" t="s">
        <v>520</v>
      </c>
      <c r="L73" s="79" t="s">
        <v>526</v>
      </c>
      <c r="M73" s="78" t="s">
        <v>527</v>
      </c>
      <c r="N73" s="81" t="s">
        <v>527</v>
      </c>
      <c r="O73" s="81" t="s">
        <v>512</v>
      </c>
    </row>
    <row r="74" spans="1:15" ht="60" x14ac:dyDescent="0.25">
      <c r="A74" s="4" t="s">
        <v>688</v>
      </c>
      <c r="B74" s="74" t="str">
        <f>policyInfo!G74</f>
        <v>Suites
South Avenue
DownTown
Anchorage, AK 99501</v>
      </c>
      <c r="C74" s="74" t="str">
        <f>policyReview!C74</f>
        <v>Anchorage</v>
      </c>
      <c r="D74" s="74" t="str">
        <f>policyInfo!I74</f>
        <v>Home</v>
      </c>
      <c r="E74" s="76">
        <f>policyReview!N74</f>
        <v>2000</v>
      </c>
      <c r="F74" s="76" t="str">
        <f>policyReview!O74</f>
        <v>Chevrolet</v>
      </c>
      <c r="G74" s="76" t="str">
        <f>policyReview!P74</f>
        <v>Corvette</v>
      </c>
      <c r="H74" s="76" t="str">
        <f>policyReview!Q74</f>
        <v>2B4FK45J3KR263559</v>
      </c>
      <c r="I74" s="78" t="s">
        <v>507</v>
      </c>
      <c r="J74" s="79" t="s">
        <v>526</v>
      </c>
      <c r="K74" s="78" t="s">
        <v>520</v>
      </c>
      <c r="L74" s="79" t="s">
        <v>526</v>
      </c>
      <c r="M74" s="78" t="s">
        <v>527</v>
      </c>
      <c r="N74" s="81" t="s">
        <v>527</v>
      </c>
      <c r="O74" s="81" t="s">
        <v>512</v>
      </c>
    </row>
    <row r="75" spans="1:15" ht="60" x14ac:dyDescent="0.25">
      <c r="A75" s="4" t="s">
        <v>689</v>
      </c>
      <c r="B75" s="74" t="str">
        <f>policyInfo!G75</f>
        <v>Suites
South Avenue
DownTown
Anchorage, AK 99501</v>
      </c>
      <c r="C75" s="74" t="str">
        <f>policyReview!C75</f>
        <v>Anchorage</v>
      </c>
      <c r="D75" s="74" t="str">
        <f>policyInfo!I75</f>
        <v>Home</v>
      </c>
      <c r="E75" s="76">
        <f>policyReview!N75</f>
        <v>2000</v>
      </c>
      <c r="F75" s="76" t="str">
        <f>policyReview!O75</f>
        <v>Chevrolet</v>
      </c>
      <c r="G75" s="76" t="str">
        <f>policyReview!P75</f>
        <v>Corvette</v>
      </c>
      <c r="H75" s="76" t="str">
        <f>policyReview!Q75</f>
        <v>2B4FK45J3KR263559</v>
      </c>
      <c r="I75" s="78" t="s">
        <v>507</v>
      </c>
      <c r="J75" s="79" t="s">
        <v>526</v>
      </c>
      <c r="K75" s="78" t="s">
        <v>520</v>
      </c>
      <c r="L75" s="79" t="s">
        <v>526</v>
      </c>
      <c r="M75" s="78" t="s">
        <v>527</v>
      </c>
      <c r="N75" s="81" t="s">
        <v>527</v>
      </c>
      <c r="O75" s="81" t="s">
        <v>512</v>
      </c>
    </row>
    <row r="76" spans="1:15" ht="60" x14ac:dyDescent="0.25">
      <c r="A76" s="4" t="s">
        <v>690</v>
      </c>
      <c r="B76" s="74" t="str">
        <f>policyInfo!G76</f>
        <v>Suites
South Avenue
DownTown
Anchorage, AK 99501</v>
      </c>
      <c r="C76" s="74" t="str">
        <f>policyReview!C76</f>
        <v>Anchorage</v>
      </c>
      <c r="D76" s="74" t="str">
        <f>policyInfo!I76</f>
        <v>Home</v>
      </c>
      <c r="E76" s="76">
        <f>policyReview!N76</f>
        <v>2000</v>
      </c>
      <c r="F76" s="76" t="str">
        <f>policyReview!O76</f>
        <v>Chevrolet</v>
      </c>
      <c r="G76" s="76" t="str">
        <f>policyReview!P76</f>
        <v>Corvette</v>
      </c>
      <c r="H76" s="76" t="str">
        <f>policyReview!Q76</f>
        <v>2B4FK45J3KR263559</v>
      </c>
      <c r="I76" s="78" t="s">
        <v>507</v>
      </c>
      <c r="J76" s="79" t="s">
        <v>526</v>
      </c>
      <c r="K76" s="78" t="s">
        <v>520</v>
      </c>
      <c r="L76" s="79" t="s">
        <v>526</v>
      </c>
      <c r="M76" s="78" t="s">
        <v>527</v>
      </c>
      <c r="N76" s="81" t="s">
        <v>527</v>
      </c>
      <c r="O76" s="81" t="s">
        <v>512</v>
      </c>
    </row>
    <row r="77" spans="1:15" ht="60" x14ac:dyDescent="0.25">
      <c r="A77" s="4" t="s">
        <v>691</v>
      </c>
      <c r="B77" s="74" t="str">
        <f>policyInfo!G77</f>
        <v>Suites
South Avenue
DownTown
Anchorage, AK 99501</v>
      </c>
      <c r="C77" s="74" t="str">
        <f>policyReview!C77</f>
        <v>Anchorage</v>
      </c>
      <c r="D77" s="74" t="str">
        <f>policyInfo!I77</f>
        <v>Home</v>
      </c>
      <c r="E77" s="76">
        <f>policyReview!N77</f>
        <v>2000</v>
      </c>
      <c r="F77" s="76" t="str">
        <f>policyReview!O77</f>
        <v>Chevrolet</v>
      </c>
      <c r="G77" s="76" t="str">
        <f>policyReview!P77</f>
        <v>Corvette</v>
      </c>
      <c r="H77" s="76" t="str">
        <f>policyReview!Q77</f>
        <v>2B4FK45J3KR263559</v>
      </c>
      <c r="I77" s="78" t="s">
        <v>507</v>
      </c>
      <c r="J77" s="79" t="s">
        <v>526</v>
      </c>
      <c r="K77" s="78" t="s">
        <v>520</v>
      </c>
      <c r="L77" s="79" t="s">
        <v>526</v>
      </c>
      <c r="M77" s="78" t="s">
        <v>527</v>
      </c>
      <c r="N77" s="81" t="s">
        <v>527</v>
      </c>
      <c r="O77" s="81" t="s">
        <v>512</v>
      </c>
    </row>
    <row r="78" spans="1:15" ht="60" x14ac:dyDescent="0.25">
      <c r="A78" s="4" t="s">
        <v>692</v>
      </c>
      <c r="B78" s="74" t="str">
        <f>policyInfo!G78</f>
        <v>Suites
South Avenue
DownTown
Anchorage, AK 99501</v>
      </c>
      <c r="C78" s="74" t="str">
        <f>policyReview!C78</f>
        <v>Anchorage</v>
      </c>
      <c r="D78" s="74" t="str">
        <f>policyInfo!I78</f>
        <v>Home</v>
      </c>
      <c r="E78" s="76">
        <f>policyReview!N78</f>
        <v>2000</v>
      </c>
      <c r="F78" s="76" t="str">
        <f>policyReview!O78</f>
        <v>Chevrolet</v>
      </c>
      <c r="G78" s="76" t="str">
        <f>policyReview!P78</f>
        <v>Corvette</v>
      </c>
      <c r="H78" s="76" t="str">
        <f>policyReview!Q78</f>
        <v>2B4FK45J3KR263559</v>
      </c>
      <c r="I78" s="78" t="s">
        <v>507</v>
      </c>
      <c r="J78" s="79" t="s">
        <v>526</v>
      </c>
      <c r="K78" s="78" t="s">
        <v>520</v>
      </c>
      <c r="L78" s="79" t="s">
        <v>526</v>
      </c>
      <c r="M78" s="78" t="s">
        <v>527</v>
      </c>
      <c r="N78" s="81" t="s">
        <v>527</v>
      </c>
      <c r="O78" s="81" t="s">
        <v>512</v>
      </c>
    </row>
    <row r="79" spans="1:15" ht="60" x14ac:dyDescent="0.25">
      <c r="A79" s="4" t="s">
        <v>693</v>
      </c>
      <c r="B79" s="74" t="str">
        <f>policyInfo!G79</f>
        <v>Suites
South Avenue
DownTown
Anchorage, AK 99501</v>
      </c>
      <c r="C79" s="74" t="str">
        <f>policyReview!C79</f>
        <v>Anchorage</v>
      </c>
      <c r="D79" s="74" t="str">
        <f>policyInfo!I79</f>
        <v>Home</v>
      </c>
      <c r="E79" s="76">
        <f>policyReview!N79</f>
        <v>2000</v>
      </c>
      <c r="F79" s="76" t="str">
        <f>policyReview!O79</f>
        <v>Chevrolet</v>
      </c>
      <c r="G79" s="76" t="str">
        <f>policyReview!P79</f>
        <v>Corvette</v>
      </c>
      <c r="H79" s="76" t="str">
        <f>policyReview!Q79</f>
        <v>2B4FK45J3KR263559</v>
      </c>
      <c r="I79" s="78" t="s">
        <v>507</v>
      </c>
      <c r="J79" s="79" t="s">
        <v>526</v>
      </c>
      <c r="K79" s="78" t="s">
        <v>520</v>
      </c>
      <c r="L79" s="79" t="s">
        <v>526</v>
      </c>
      <c r="M79" s="78" t="s">
        <v>527</v>
      </c>
      <c r="N79" s="81" t="s">
        <v>527</v>
      </c>
      <c r="O79" s="81" t="s">
        <v>512</v>
      </c>
    </row>
    <row r="80" spans="1:15" ht="60" x14ac:dyDescent="0.25">
      <c r="A80" s="4" t="s">
        <v>694</v>
      </c>
      <c r="B80" s="74" t="str">
        <f>policyInfo!G80</f>
        <v>Suites
South Avenue
DownTown
Anchorage, AK 99501</v>
      </c>
      <c r="C80" s="74" t="str">
        <f>policyReview!C80</f>
        <v>Anchorage</v>
      </c>
      <c r="D80" s="74" t="str">
        <f>policyInfo!I80</f>
        <v>Home</v>
      </c>
      <c r="E80" s="76">
        <f>policyReview!N80</f>
        <v>2000</v>
      </c>
      <c r="F80" s="76" t="str">
        <f>policyReview!O80</f>
        <v>Chevrolet</v>
      </c>
      <c r="G80" s="76" t="str">
        <f>policyReview!P80</f>
        <v>Corvette</v>
      </c>
      <c r="H80" s="76" t="str">
        <f>policyReview!Q80</f>
        <v>2B4FK45J3KR263559</v>
      </c>
      <c r="I80" s="78" t="s">
        <v>507</v>
      </c>
      <c r="J80" s="79" t="s">
        <v>526</v>
      </c>
      <c r="K80" s="78" t="s">
        <v>520</v>
      </c>
      <c r="L80" s="79" t="s">
        <v>526</v>
      </c>
      <c r="M80" s="78" t="s">
        <v>527</v>
      </c>
      <c r="N80" s="81" t="s">
        <v>527</v>
      </c>
      <c r="O80" s="81" t="s">
        <v>512</v>
      </c>
    </row>
    <row r="81" spans="1:15" ht="60" x14ac:dyDescent="0.25">
      <c r="A81" s="4" t="s">
        <v>695</v>
      </c>
      <c r="B81" s="74" t="str">
        <f>policyInfo!G81</f>
        <v>Suites
South Avenue
DownTown
Anchorage, AK 99501</v>
      </c>
      <c r="C81" s="74" t="str">
        <f>policyReview!C81</f>
        <v>Anchorage</v>
      </c>
      <c r="D81" s="74" t="str">
        <f>policyInfo!I81</f>
        <v>Home</v>
      </c>
      <c r="E81" s="76">
        <f>policyReview!N81</f>
        <v>2000</v>
      </c>
      <c r="F81" s="76" t="str">
        <f>policyReview!O81</f>
        <v>Chevrolet</v>
      </c>
      <c r="G81" s="76" t="str">
        <f>policyReview!P81</f>
        <v>Corvette</v>
      </c>
      <c r="H81" s="76" t="str">
        <f>policyReview!Q81</f>
        <v>2B4FK45J3KR263559</v>
      </c>
      <c r="I81" s="78" t="s">
        <v>507</v>
      </c>
      <c r="J81" s="79" t="s">
        <v>526</v>
      </c>
      <c r="K81" s="78" t="s">
        <v>520</v>
      </c>
      <c r="L81" s="79" t="s">
        <v>526</v>
      </c>
      <c r="M81" s="78" t="s">
        <v>527</v>
      </c>
      <c r="N81" s="81" t="s">
        <v>527</v>
      </c>
      <c r="O81" s="81" t="s">
        <v>512</v>
      </c>
    </row>
    <row r="82" spans="1:15" ht="60" x14ac:dyDescent="0.25">
      <c r="A82" s="4" t="s">
        <v>696</v>
      </c>
      <c r="B82" s="74" t="str">
        <f>policyInfo!G82</f>
        <v>Suites
South Avenue
DownTown
Anchorage, AK 99501</v>
      </c>
      <c r="C82" s="74" t="str">
        <f>policyReview!C82</f>
        <v>Anchorage</v>
      </c>
      <c r="D82" s="74" t="str">
        <f>policyInfo!I82</f>
        <v>Home</v>
      </c>
      <c r="E82" s="76">
        <f>policyReview!N82</f>
        <v>2000</v>
      </c>
      <c r="F82" s="76" t="str">
        <f>policyReview!O82</f>
        <v>Chevrolet</v>
      </c>
      <c r="G82" s="76" t="str">
        <f>policyReview!P82</f>
        <v>Corvette</v>
      </c>
      <c r="H82" s="76" t="str">
        <f>policyReview!Q82</f>
        <v>2B4FK45J3KR263559</v>
      </c>
      <c r="I82" s="78" t="s">
        <v>507</v>
      </c>
      <c r="J82" s="79" t="s">
        <v>526</v>
      </c>
      <c r="K82" s="78" t="s">
        <v>520</v>
      </c>
      <c r="L82" s="79" t="s">
        <v>526</v>
      </c>
      <c r="M82" s="78" t="s">
        <v>527</v>
      </c>
      <c r="N82" s="81" t="s">
        <v>527</v>
      </c>
      <c r="O82" s="81" t="s">
        <v>512</v>
      </c>
    </row>
    <row r="83" spans="1:15" ht="60" x14ac:dyDescent="0.25">
      <c r="A83" s="4" t="s">
        <v>697</v>
      </c>
      <c r="B83" s="74" t="str">
        <f>policyInfo!G83</f>
        <v>Suites
South Avenue
DownTown
Anchorage, AK 99501</v>
      </c>
      <c r="C83" s="74" t="str">
        <f>policyReview!C83</f>
        <v>Anchorage</v>
      </c>
      <c r="D83" s="74" t="str">
        <f>policyInfo!I83</f>
        <v>Home</v>
      </c>
      <c r="E83" s="76">
        <f>policyReview!N83</f>
        <v>2000</v>
      </c>
      <c r="F83" s="76" t="str">
        <f>policyReview!O83</f>
        <v>Chevrolet</v>
      </c>
      <c r="G83" s="76" t="str">
        <f>policyReview!P83</f>
        <v>Corvette</v>
      </c>
      <c r="H83" s="76" t="str">
        <f>policyReview!Q83</f>
        <v>2B4FK45J3KR263559</v>
      </c>
      <c r="I83" s="78" t="s">
        <v>507</v>
      </c>
      <c r="J83" s="79" t="s">
        <v>526</v>
      </c>
      <c r="K83" s="78" t="s">
        <v>520</v>
      </c>
      <c r="L83" s="79" t="s">
        <v>526</v>
      </c>
      <c r="M83" s="78" t="s">
        <v>527</v>
      </c>
      <c r="N83" s="81" t="s">
        <v>527</v>
      </c>
      <c r="O83" s="81" t="s">
        <v>512</v>
      </c>
    </row>
    <row r="84" spans="1:15" ht="60" x14ac:dyDescent="0.25">
      <c r="A84" s="4" t="s">
        <v>698</v>
      </c>
      <c r="B84" s="74" t="str">
        <f>policyInfo!G84</f>
        <v>Suites
South Avenue
DownTown
Anchorage, AK 99501</v>
      </c>
      <c r="C84" s="74" t="str">
        <f>policyReview!C84</f>
        <v>Anchorage</v>
      </c>
      <c r="D84" s="74" t="str">
        <f>policyInfo!I84</f>
        <v>Home</v>
      </c>
      <c r="E84" s="76">
        <f>policyReview!N84</f>
        <v>2000</v>
      </c>
      <c r="F84" s="76" t="str">
        <f>policyReview!O84</f>
        <v>Chevrolet</v>
      </c>
      <c r="G84" s="76" t="str">
        <f>policyReview!P84</f>
        <v>Corvette</v>
      </c>
      <c r="H84" s="76" t="str">
        <f>policyReview!Q84</f>
        <v>2B4FK45J3KR263559</v>
      </c>
      <c r="I84" s="78" t="s">
        <v>507</v>
      </c>
      <c r="J84" s="79" t="s">
        <v>526</v>
      </c>
      <c r="K84" s="78" t="s">
        <v>520</v>
      </c>
      <c r="L84" s="79" t="s">
        <v>526</v>
      </c>
      <c r="M84" s="78" t="s">
        <v>527</v>
      </c>
      <c r="N84" s="81" t="s">
        <v>527</v>
      </c>
      <c r="O84" s="81" t="s">
        <v>512</v>
      </c>
    </row>
    <row r="85" spans="1:15" ht="60" x14ac:dyDescent="0.25">
      <c r="A85" s="4" t="s">
        <v>699</v>
      </c>
      <c r="B85" s="74" t="str">
        <f>policyInfo!G85</f>
        <v>Suites
South Avenue
DownTown
Anchorage, AK 99501</v>
      </c>
      <c r="C85" s="74" t="str">
        <f>policyReview!C85</f>
        <v>Anchorage</v>
      </c>
      <c r="D85" s="74" t="str">
        <f>policyInfo!I85</f>
        <v>Home</v>
      </c>
      <c r="E85" s="76">
        <f>policyReview!N85</f>
        <v>2000</v>
      </c>
      <c r="F85" s="76" t="str">
        <f>policyReview!O85</f>
        <v>Chevrolet</v>
      </c>
      <c r="G85" s="76" t="str">
        <f>policyReview!P85</f>
        <v>Corvette</v>
      </c>
      <c r="H85" s="76" t="str">
        <f>policyReview!Q85</f>
        <v>2B4FK45J3KR263559</v>
      </c>
      <c r="I85" s="78" t="s">
        <v>507</v>
      </c>
      <c r="J85" s="79" t="s">
        <v>526</v>
      </c>
      <c r="K85" s="78" t="s">
        <v>520</v>
      </c>
      <c r="L85" s="79" t="s">
        <v>526</v>
      </c>
      <c r="M85" s="78" t="s">
        <v>527</v>
      </c>
      <c r="N85" s="81" t="s">
        <v>527</v>
      </c>
      <c r="O85" s="81" t="s">
        <v>512</v>
      </c>
    </row>
    <row r="86" spans="1:15" ht="60" x14ac:dyDescent="0.25">
      <c r="A86" s="4" t="s">
        <v>700</v>
      </c>
      <c r="B86" s="74" t="str">
        <f>policyInfo!G86</f>
        <v>Suites
South Avenue
DownTown
Anchorage, AK 99501</v>
      </c>
      <c r="C86" s="74" t="str">
        <f>policyReview!C86</f>
        <v>Anchorage</v>
      </c>
      <c r="D86" s="74" t="str">
        <f>policyInfo!I86</f>
        <v>Home</v>
      </c>
      <c r="E86" s="76">
        <f>policyReview!N86</f>
        <v>2000</v>
      </c>
      <c r="F86" s="76" t="str">
        <f>policyReview!O86</f>
        <v>Chevrolet</v>
      </c>
      <c r="G86" s="76" t="str">
        <f>policyReview!P86</f>
        <v>Corvette</v>
      </c>
      <c r="H86" s="76" t="str">
        <f>policyReview!Q86</f>
        <v>2B4FK45J3KR263559</v>
      </c>
      <c r="I86" s="78" t="s">
        <v>507</v>
      </c>
      <c r="J86" s="79" t="s">
        <v>526</v>
      </c>
      <c r="K86" s="78" t="s">
        <v>520</v>
      </c>
      <c r="L86" s="79" t="s">
        <v>526</v>
      </c>
      <c r="M86" s="78" t="s">
        <v>527</v>
      </c>
      <c r="N86" s="81" t="s">
        <v>527</v>
      </c>
      <c r="O86" s="81" t="s">
        <v>512</v>
      </c>
    </row>
    <row r="87" spans="1:15" ht="60" x14ac:dyDescent="0.25">
      <c r="A87" s="4" t="s">
        <v>701</v>
      </c>
      <c r="B87" s="74" t="str">
        <f>policyInfo!G87</f>
        <v>Suites
South Avenue
DownTown
Anchorage, AK 99501</v>
      </c>
      <c r="C87" s="74" t="str">
        <f>policyReview!C87</f>
        <v>Anchorage</v>
      </c>
      <c r="D87" s="74" t="str">
        <f>policyInfo!I87</f>
        <v>Home</v>
      </c>
      <c r="E87" s="76">
        <f>policyReview!N87</f>
        <v>2000</v>
      </c>
      <c r="F87" s="76" t="str">
        <f>policyReview!O87</f>
        <v>Chevrolet</v>
      </c>
      <c r="G87" s="76" t="str">
        <f>policyReview!P87</f>
        <v>Corvette</v>
      </c>
      <c r="H87" s="76" t="str">
        <f>policyReview!Q87</f>
        <v>2B4FK45J3KR263559</v>
      </c>
      <c r="I87" s="78" t="s">
        <v>507</v>
      </c>
      <c r="J87" s="79" t="s">
        <v>526</v>
      </c>
      <c r="K87" s="78" t="s">
        <v>520</v>
      </c>
      <c r="L87" s="79" t="s">
        <v>526</v>
      </c>
      <c r="M87" s="78" t="s">
        <v>527</v>
      </c>
      <c r="N87" s="81" t="s">
        <v>527</v>
      </c>
      <c r="O87" s="81" t="s">
        <v>512</v>
      </c>
    </row>
    <row r="88" spans="1:15" ht="60" x14ac:dyDescent="0.25">
      <c r="A88" s="4" t="s">
        <v>702</v>
      </c>
      <c r="B88" s="74" t="str">
        <f>policyInfo!G88</f>
        <v>Suites
South Avenue
DownTown
Anchorage, AK 99501</v>
      </c>
      <c r="C88" s="74" t="str">
        <f>policyReview!C88</f>
        <v>Anchorage</v>
      </c>
      <c r="D88" s="74" t="str">
        <f>policyInfo!I88</f>
        <v>Home</v>
      </c>
      <c r="E88" s="76">
        <f>policyReview!N88</f>
        <v>2000</v>
      </c>
      <c r="F88" s="76" t="str">
        <f>policyReview!O88</f>
        <v>Chevrolet</v>
      </c>
      <c r="G88" s="76" t="str">
        <f>policyReview!P88</f>
        <v>Corvette</v>
      </c>
      <c r="H88" s="76" t="str">
        <f>policyReview!Q88</f>
        <v>2B4FK45J3KR263559</v>
      </c>
      <c r="I88" s="78" t="s">
        <v>507</v>
      </c>
      <c r="J88" s="79" t="s">
        <v>526</v>
      </c>
      <c r="K88" s="78" t="s">
        <v>520</v>
      </c>
      <c r="L88" s="79" t="s">
        <v>526</v>
      </c>
      <c r="M88" s="78" t="s">
        <v>527</v>
      </c>
      <c r="N88" s="81" t="s">
        <v>527</v>
      </c>
      <c r="O88" s="81" t="s">
        <v>512</v>
      </c>
    </row>
    <row r="89" spans="1:15" ht="60" x14ac:dyDescent="0.25">
      <c r="A89" s="4" t="s">
        <v>703</v>
      </c>
      <c r="B89" s="74" t="str">
        <f>policyInfo!G89</f>
        <v>Suites
South Avenue
DownTown
Anchorage, AK 99501</v>
      </c>
      <c r="C89" s="74" t="str">
        <f>policyReview!C89</f>
        <v>Anchorage</v>
      </c>
      <c r="D89" s="74" t="str">
        <f>policyInfo!I89</f>
        <v>Home</v>
      </c>
      <c r="E89" s="76">
        <f>policyReview!N89</f>
        <v>2000</v>
      </c>
      <c r="F89" s="76" t="str">
        <f>policyReview!O89</f>
        <v>Chevrolet</v>
      </c>
      <c r="G89" s="76" t="str">
        <f>policyReview!P89</f>
        <v>Corvette</v>
      </c>
      <c r="H89" s="76" t="str">
        <f>policyReview!Q89</f>
        <v>2B4FK45J3KR263559</v>
      </c>
      <c r="I89" s="78" t="s">
        <v>507</v>
      </c>
      <c r="J89" s="79" t="s">
        <v>526</v>
      </c>
      <c r="K89" s="78" t="s">
        <v>520</v>
      </c>
      <c r="L89" s="79" t="s">
        <v>526</v>
      </c>
      <c r="M89" s="78" t="s">
        <v>527</v>
      </c>
      <c r="N89" s="81" t="s">
        <v>527</v>
      </c>
      <c r="O89" s="81" t="s">
        <v>512</v>
      </c>
    </row>
    <row r="90" spans="1:15" ht="60" x14ac:dyDescent="0.25">
      <c r="A90" s="4" t="s">
        <v>704</v>
      </c>
      <c r="B90" s="74" t="str">
        <f>policyInfo!G90</f>
        <v>Suites
South Avenue
DownTown
Anchorage, AK 99501</v>
      </c>
      <c r="C90" s="74" t="str">
        <f>policyReview!C90</f>
        <v>Anchorage</v>
      </c>
      <c r="D90" s="74" t="str">
        <f>policyInfo!I90</f>
        <v>Home</v>
      </c>
      <c r="E90" s="76">
        <f>policyReview!N90</f>
        <v>2000</v>
      </c>
      <c r="F90" s="76" t="str">
        <f>policyReview!O90</f>
        <v>Chevrolet</v>
      </c>
      <c r="G90" s="76" t="str">
        <f>policyReview!P90</f>
        <v>Corvette</v>
      </c>
      <c r="H90" s="76" t="str">
        <f>policyReview!Q90</f>
        <v>2B4FK45J3KR263559</v>
      </c>
      <c r="I90" s="78" t="s">
        <v>507</v>
      </c>
      <c r="J90" s="79" t="s">
        <v>526</v>
      </c>
      <c r="K90" s="78" t="s">
        <v>520</v>
      </c>
      <c r="L90" s="79" t="s">
        <v>526</v>
      </c>
      <c r="M90" s="78" t="s">
        <v>527</v>
      </c>
      <c r="N90" s="81" t="s">
        <v>527</v>
      </c>
      <c r="O90" s="81" t="s">
        <v>512</v>
      </c>
    </row>
    <row r="91" spans="1:15" ht="60" x14ac:dyDescent="0.25">
      <c r="A91" s="4" t="s">
        <v>705</v>
      </c>
      <c r="B91" s="74" t="str">
        <f>policyInfo!G91</f>
        <v>Suites
South Avenue
DownTown
Anchorage, AK 99501</v>
      </c>
      <c r="C91" s="74" t="str">
        <f>policyReview!C91</f>
        <v>Anchorage</v>
      </c>
      <c r="D91" s="74" t="str">
        <f>policyInfo!I91</f>
        <v>Home</v>
      </c>
      <c r="E91" s="76">
        <f>policyReview!N91</f>
        <v>2000</v>
      </c>
      <c r="F91" s="76" t="str">
        <f>policyReview!O91</f>
        <v>Chevrolet</v>
      </c>
      <c r="G91" s="76" t="str">
        <f>policyReview!P91</f>
        <v>Corvette</v>
      </c>
      <c r="H91" s="76" t="str">
        <f>policyReview!Q91</f>
        <v>2B4FK45J3KR263559</v>
      </c>
      <c r="I91" s="78" t="s">
        <v>507</v>
      </c>
      <c r="J91" s="79" t="s">
        <v>526</v>
      </c>
      <c r="K91" s="78" t="s">
        <v>520</v>
      </c>
      <c r="L91" s="79" t="s">
        <v>526</v>
      </c>
      <c r="M91" s="78" t="s">
        <v>527</v>
      </c>
      <c r="N91" s="81" t="s">
        <v>527</v>
      </c>
      <c r="O91" s="81" t="s">
        <v>512</v>
      </c>
    </row>
    <row r="92" spans="1:15" ht="60" x14ac:dyDescent="0.25">
      <c r="A92" s="4" t="s">
        <v>706</v>
      </c>
      <c r="B92" s="74" t="str">
        <f>policyInfo!G92</f>
        <v>Suites
South Avenue
DownTown
Anchorage, AK 99501</v>
      </c>
      <c r="C92" s="74" t="str">
        <f>policyReview!C92</f>
        <v>Anchorage</v>
      </c>
      <c r="D92" s="74" t="str">
        <f>policyInfo!I92</f>
        <v>Home</v>
      </c>
      <c r="E92" s="76">
        <f>policyReview!N92</f>
        <v>2000</v>
      </c>
      <c r="F92" s="76" t="str">
        <f>policyReview!O92</f>
        <v>Chevrolet</v>
      </c>
      <c r="G92" s="76" t="str">
        <f>policyReview!P92</f>
        <v>Corvette</v>
      </c>
      <c r="H92" s="76" t="str">
        <f>policyReview!Q92</f>
        <v>2B4FK45J3KR263559</v>
      </c>
      <c r="I92" s="78" t="s">
        <v>507</v>
      </c>
      <c r="J92" s="79" t="s">
        <v>526</v>
      </c>
      <c r="K92" s="78" t="s">
        <v>520</v>
      </c>
      <c r="L92" s="79" t="s">
        <v>526</v>
      </c>
      <c r="M92" s="78" t="s">
        <v>527</v>
      </c>
      <c r="N92" s="81" t="s">
        <v>527</v>
      </c>
      <c r="O92" s="81" t="s">
        <v>512</v>
      </c>
    </row>
    <row r="93" spans="1:15" ht="60" x14ac:dyDescent="0.25">
      <c r="A93" s="4" t="s">
        <v>707</v>
      </c>
      <c r="B93" s="74" t="str">
        <f>policyInfo!G93</f>
        <v>Suites
South Avenue
DownTown
Anchorage, AK 99501</v>
      </c>
      <c r="C93" s="74" t="str">
        <f>policyReview!C93</f>
        <v>Anchorage</v>
      </c>
      <c r="D93" s="74" t="str">
        <f>policyInfo!I93</f>
        <v>Home</v>
      </c>
      <c r="E93" s="76">
        <f>policyReview!N93</f>
        <v>2000</v>
      </c>
      <c r="F93" s="76" t="str">
        <f>policyReview!O93</f>
        <v>Chevrolet</v>
      </c>
      <c r="G93" s="76" t="str">
        <f>policyReview!P93</f>
        <v>Corvette</v>
      </c>
      <c r="H93" s="76" t="str">
        <f>policyReview!Q93</f>
        <v>2B4FK45J3KR263559</v>
      </c>
      <c r="I93" s="78" t="s">
        <v>507</v>
      </c>
      <c r="J93" s="79" t="s">
        <v>526</v>
      </c>
      <c r="K93" s="78" t="s">
        <v>520</v>
      </c>
      <c r="L93" s="79" t="s">
        <v>526</v>
      </c>
      <c r="M93" s="78" t="s">
        <v>527</v>
      </c>
      <c r="N93" s="81" t="s">
        <v>527</v>
      </c>
      <c r="O93" s="81" t="s">
        <v>512</v>
      </c>
    </row>
    <row r="94" spans="1:15" ht="60" x14ac:dyDescent="0.25">
      <c r="A94" s="4" t="s">
        <v>708</v>
      </c>
      <c r="B94" s="74" t="str">
        <f>policyInfo!G94</f>
        <v>Suites
South Avenue
DownTown
Anchorage, AK 99501</v>
      </c>
      <c r="C94" s="74" t="str">
        <f>policyReview!C94</f>
        <v>Anchorage</v>
      </c>
      <c r="D94" s="74" t="str">
        <f>policyInfo!I94</f>
        <v>Home</v>
      </c>
      <c r="E94" s="76">
        <f>policyReview!N94</f>
        <v>2000</v>
      </c>
      <c r="F94" s="76" t="str">
        <f>policyReview!O94</f>
        <v>Chevrolet</v>
      </c>
      <c r="G94" s="76" t="str">
        <f>policyReview!P94</f>
        <v>Corvette</v>
      </c>
      <c r="H94" s="76" t="str">
        <f>policyReview!Q94</f>
        <v>2B4FK45J3KR263559</v>
      </c>
      <c r="I94" s="78" t="s">
        <v>507</v>
      </c>
      <c r="J94" s="79" t="s">
        <v>526</v>
      </c>
      <c r="K94" s="78" t="s">
        <v>520</v>
      </c>
      <c r="L94" s="79" t="s">
        <v>526</v>
      </c>
      <c r="M94" s="78" t="s">
        <v>527</v>
      </c>
      <c r="N94" s="81" t="s">
        <v>527</v>
      </c>
      <c r="O94" s="81" t="s">
        <v>512</v>
      </c>
    </row>
    <row r="95" spans="1:15" ht="60" x14ac:dyDescent="0.25">
      <c r="A95" s="4" t="s">
        <v>709</v>
      </c>
      <c r="B95" s="74" t="str">
        <f>policyInfo!G95</f>
        <v>Suites
South Avenue
DownTown
Anchorage, AK 99501</v>
      </c>
      <c r="C95" s="74" t="str">
        <f>policyReview!C95</f>
        <v>Anchorage</v>
      </c>
      <c r="D95" s="74" t="str">
        <f>policyInfo!I95</f>
        <v>Home</v>
      </c>
      <c r="E95" s="76">
        <f>policyReview!N95</f>
        <v>2000</v>
      </c>
      <c r="F95" s="76" t="str">
        <f>policyReview!O95</f>
        <v>Chevrolet</v>
      </c>
      <c r="G95" s="76" t="str">
        <f>policyReview!P95</f>
        <v>Corvette</v>
      </c>
      <c r="H95" s="76" t="str">
        <f>policyReview!Q95</f>
        <v>2B4FK45J3KR263559</v>
      </c>
      <c r="I95" s="78" t="s">
        <v>507</v>
      </c>
      <c r="J95" s="79" t="s">
        <v>526</v>
      </c>
      <c r="K95" s="78" t="s">
        <v>520</v>
      </c>
      <c r="L95" s="79" t="s">
        <v>526</v>
      </c>
      <c r="M95" s="78" t="s">
        <v>527</v>
      </c>
      <c r="N95" s="81" t="s">
        <v>527</v>
      </c>
      <c r="O95" s="81" t="s">
        <v>512</v>
      </c>
    </row>
    <row r="96" spans="1:15" ht="60" x14ac:dyDescent="0.25">
      <c r="A96" s="4" t="s">
        <v>710</v>
      </c>
      <c r="B96" s="74" t="str">
        <f>policyInfo!G96</f>
        <v>Suites
South Avenue
DownTown
Anchorage, AK 99501</v>
      </c>
      <c r="C96" s="74" t="str">
        <f>policyReview!C96</f>
        <v>Anchorage</v>
      </c>
      <c r="D96" s="74" t="str">
        <f>policyInfo!I96</f>
        <v>Home</v>
      </c>
      <c r="E96" s="76">
        <f>policyReview!N96</f>
        <v>2000</v>
      </c>
      <c r="F96" s="76" t="str">
        <f>policyReview!O96</f>
        <v>Chevrolet</v>
      </c>
      <c r="G96" s="76" t="str">
        <f>policyReview!P96</f>
        <v>Corvette</v>
      </c>
      <c r="H96" s="76" t="str">
        <f>policyReview!Q96</f>
        <v>2B4FK45J3KR263559</v>
      </c>
      <c r="I96" s="78" t="s">
        <v>507</v>
      </c>
      <c r="J96" s="79" t="s">
        <v>526</v>
      </c>
      <c r="K96" s="78" t="s">
        <v>520</v>
      </c>
      <c r="L96" s="79" t="s">
        <v>526</v>
      </c>
      <c r="M96" s="78" t="s">
        <v>527</v>
      </c>
      <c r="N96" s="81" t="s">
        <v>527</v>
      </c>
      <c r="O96" s="81" t="s">
        <v>512</v>
      </c>
    </row>
    <row r="97" spans="1:15" ht="60" x14ac:dyDescent="0.25">
      <c r="A97" s="4" t="s">
        <v>711</v>
      </c>
      <c r="B97" s="74" t="str">
        <f>policyInfo!G97</f>
        <v>Suites
South Avenue
DownTown
Anchorage, AK 99501</v>
      </c>
      <c r="C97" s="74" t="str">
        <f>policyReview!C97</f>
        <v>Anchorage</v>
      </c>
      <c r="D97" s="74" t="str">
        <f>policyInfo!I97</f>
        <v>Home</v>
      </c>
      <c r="E97" s="76">
        <f>policyReview!N97</f>
        <v>2000</v>
      </c>
      <c r="F97" s="76" t="str">
        <f>policyReview!O97</f>
        <v>Chevrolet</v>
      </c>
      <c r="G97" s="76" t="str">
        <f>policyReview!P97</f>
        <v>Corvette</v>
      </c>
      <c r="H97" s="76" t="str">
        <f>policyReview!Q97</f>
        <v>2B4FK45J3KR263559</v>
      </c>
      <c r="I97" s="78" t="s">
        <v>507</v>
      </c>
      <c r="J97" s="79" t="s">
        <v>526</v>
      </c>
      <c r="K97" s="78" t="s">
        <v>520</v>
      </c>
      <c r="L97" s="79" t="s">
        <v>526</v>
      </c>
      <c r="M97" s="78" t="s">
        <v>527</v>
      </c>
      <c r="N97" s="81" t="s">
        <v>527</v>
      </c>
      <c r="O97" s="81" t="s">
        <v>512</v>
      </c>
    </row>
    <row r="98" spans="1:15" ht="60" x14ac:dyDescent="0.25">
      <c r="A98" s="4" t="s">
        <v>712</v>
      </c>
      <c r="B98" s="74" t="str">
        <f>policyInfo!G98</f>
        <v>Suites
South Avenue
DownTown
Anchorage, AK 99501</v>
      </c>
      <c r="C98" s="74" t="str">
        <f>policyReview!C98</f>
        <v>Anchorage</v>
      </c>
      <c r="D98" s="74" t="str">
        <f>policyInfo!I98</f>
        <v>Home</v>
      </c>
      <c r="E98" s="76">
        <f>policyReview!N98</f>
        <v>2000</v>
      </c>
      <c r="F98" s="76" t="str">
        <f>policyReview!O98</f>
        <v>Chevrolet</v>
      </c>
      <c r="G98" s="76" t="str">
        <f>policyReview!P98</f>
        <v>Corvette</v>
      </c>
      <c r="H98" s="76" t="str">
        <f>policyReview!Q98</f>
        <v>2B4FK45J3KR263559</v>
      </c>
      <c r="I98" s="78" t="s">
        <v>507</v>
      </c>
      <c r="J98" s="79" t="s">
        <v>526</v>
      </c>
      <c r="K98" s="78" t="s">
        <v>520</v>
      </c>
      <c r="L98" s="79" t="s">
        <v>526</v>
      </c>
      <c r="M98" s="78" t="s">
        <v>527</v>
      </c>
      <c r="N98" s="81" t="s">
        <v>527</v>
      </c>
      <c r="O98" s="81" t="s">
        <v>512</v>
      </c>
    </row>
    <row r="99" spans="1:15" ht="60" x14ac:dyDescent="0.25">
      <c r="A99" s="4" t="s">
        <v>713</v>
      </c>
      <c r="B99" s="74" t="str">
        <f>policyInfo!G99</f>
        <v>Suites
South Avenue
DownTown
Anchorage, AK 99501</v>
      </c>
      <c r="C99" s="74" t="str">
        <f>policyReview!C99</f>
        <v>Anchorage</v>
      </c>
      <c r="D99" s="74" t="str">
        <f>policyInfo!I99</f>
        <v>Home</v>
      </c>
      <c r="E99" s="76">
        <f>policyReview!N99</f>
        <v>2000</v>
      </c>
      <c r="F99" s="76" t="str">
        <f>policyReview!O99</f>
        <v>Chevrolet</v>
      </c>
      <c r="G99" s="76" t="str">
        <f>policyReview!P99</f>
        <v>Corvette</v>
      </c>
      <c r="H99" s="76" t="str">
        <f>policyReview!Q99</f>
        <v>2B4FK45J3KR263559</v>
      </c>
      <c r="I99" s="78" t="s">
        <v>507</v>
      </c>
      <c r="J99" s="79" t="s">
        <v>526</v>
      </c>
      <c r="K99" s="78" t="s">
        <v>520</v>
      </c>
      <c r="L99" s="79" t="s">
        <v>526</v>
      </c>
      <c r="M99" s="78" t="s">
        <v>527</v>
      </c>
      <c r="N99" s="81" t="s">
        <v>527</v>
      </c>
      <c r="O99" s="81" t="s">
        <v>512</v>
      </c>
    </row>
    <row r="100" spans="1:15" ht="60" x14ac:dyDescent="0.25">
      <c r="A100" s="4" t="s">
        <v>714</v>
      </c>
      <c r="B100" s="74" t="str">
        <f>policyInfo!G100</f>
        <v>Suites
South Avenue
DownTown
Anchorage, AK 99501</v>
      </c>
      <c r="C100" s="74" t="str">
        <f>policyReview!C100</f>
        <v>Anchorage</v>
      </c>
      <c r="D100" s="74" t="str">
        <f>policyInfo!I100</f>
        <v>Home</v>
      </c>
      <c r="E100" s="76">
        <f>policyReview!N100</f>
        <v>2000</v>
      </c>
      <c r="F100" s="76" t="str">
        <f>policyReview!O100</f>
        <v>Chevrolet</v>
      </c>
      <c r="G100" s="76" t="str">
        <f>policyReview!P100</f>
        <v>Corvette</v>
      </c>
      <c r="H100" s="76" t="str">
        <f>policyReview!Q100</f>
        <v>2B4FK45J3KR263559</v>
      </c>
      <c r="I100" s="78" t="s">
        <v>507</v>
      </c>
      <c r="J100" s="79" t="s">
        <v>526</v>
      </c>
      <c r="K100" s="78" t="s">
        <v>520</v>
      </c>
      <c r="L100" s="79" t="s">
        <v>526</v>
      </c>
      <c r="M100" s="78" t="s">
        <v>527</v>
      </c>
      <c r="N100" s="81" t="s">
        <v>527</v>
      </c>
      <c r="O100" s="81" t="s">
        <v>512</v>
      </c>
    </row>
    <row r="101" spans="1:15" ht="60" x14ac:dyDescent="0.25">
      <c r="A101" s="4" t="s">
        <v>715</v>
      </c>
      <c r="B101" s="74" t="str">
        <f>policyInfo!G101</f>
        <v>Suites
South Avenue
DownTown
Anchorage, AK 99501</v>
      </c>
      <c r="C101" s="74" t="str">
        <f>policyReview!C101</f>
        <v>Anchorage</v>
      </c>
      <c r="D101" s="74" t="str">
        <f>policyInfo!I101</f>
        <v>Home</v>
      </c>
      <c r="E101" s="76">
        <f>policyReview!N101</f>
        <v>2000</v>
      </c>
      <c r="F101" s="76" t="str">
        <f>policyReview!O101</f>
        <v>Chevrolet</v>
      </c>
      <c r="G101" s="76" t="str">
        <f>policyReview!P101</f>
        <v>Corvette</v>
      </c>
      <c r="H101" s="76" t="str">
        <f>policyReview!Q101</f>
        <v>2B4FK45J3KR263559</v>
      </c>
      <c r="I101" s="78" t="s">
        <v>507</v>
      </c>
      <c r="J101" s="79" t="s">
        <v>526</v>
      </c>
      <c r="K101" s="78" t="s">
        <v>520</v>
      </c>
      <c r="L101" s="79" t="s">
        <v>526</v>
      </c>
      <c r="M101" s="78" t="s">
        <v>527</v>
      </c>
      <c r="N101" s="81" t="s">
        <v>527</v>
      </c>
      <c r="O101" s="81" t="s">
        <v>512</v>
      </c>
    </row>
    <row r="102" spans="1:15" ht="60" x14ac:dyDescent="0.25">
      <c r="A102" s="4" t="s">
        <v>716</v>
      </c>
      <c r="B102" s="74" t="str">
        <f>policyInfo!G102</f>
        <v>Suites
South Avenue
DownTown
Anchorage, AK 99501</v>
      </c>
      <c r="C102" s="74" t="str">
        <f>policyReview!C102</f>
        <v>Anchorage</v>
      </c>
      <c r="D102" s="74" t="str">
        <f>policyInfo!I102</f>
        <v>Home</v>
      </c>
      <c r="E102" s="76">
        <f>policyReview!N102</f>
        <v>2000</v>
      </c>
      <c r="F102" s="76" t="str">
        <f>policyReview!O102</f>
        <v>Chevrolet</v>
      </c>
      <c r="G102" s="76" t="str">
        <f>policyReview!P102</f>
        <v>Corvette</v>
      </c>
      <c r="H102" s="76" t="str">
        <f>policyReview!Q102</f>
        <v>2B4FK45J3KR263559</v>
      </c>
      <c r="I102" s="78" t="s">
        <v>507</v>
      </c>
      <c r="J102" s="79" t="s">
        <v>526</v>
      </c>
      <c r="K102" s="78" t="s">
        <v>520</v>
      </c>
      <c r="L102" s="79" t="s">
        <v>526</v>
      </c>
      <c r="M102" s="78" t="s">
        <v>527</v>
      </c>
      <c r="N102" s="81" t="s">
        <v>527</v>
      </c>
      <c r="O102" s="81" t="s">
        <v>512</v>
      </c>
    </row>
    <row r="103" spans="1:15" ht="60" x14ac:dyDescent="0.25">
      <c r="A103" s="4" t="s">
        <v>717</v>
      </c>
      <c r="B103" s="74" t="str">
        <f>policyInfo!G103</f>
        <v>Suites
South Avenue
DownTown
Anchorage, AK 99501</v>
      </c>
      <c r="C103" s="74" t="str">
        <f>policyReview!C103</f>
        <v>Anchorage</v>
      </c>
      <c r="D103" s="74" t="str">
        <f>policyInfo!I103</f>
        <v>Home</v>
      </c>
      <c r="E103" s="76">
        <f>policyReview!N103</f>
        <v>2000</v>
      </c>
      <c r="F103" s="76" t="str">
        <f>policyReview!O103</f>
        <v>Chevrolet</v>
      </c>
      <c r="G103" s="76" t="str">
        <f>policyReview!P103</f>
        <v>Corvette</v>
      </c>
      <c r="H103" s="76" t="str">
        <f>policyReview!Q103</f>
        <v>2B4FK45J3KR263559</v>
      </c>
      <c r="I103" s="78" t="s">
        <v>507</v>
      </c>
      <c r="J103" s="79" t="s">
        <v>526</v>
      </c>
      <c r="K103" s="78" t="s">
        <v>520</v>
      </c>
      <c r="L103" s="79" t="s">
        <v>526</v>
      </c>
      <c r="M103" s="78" t="s">
        <v>527</v>
      </c>
      <c r="N103" s="81" t="s">
        <v>527</v>
      </c>
      <c r="O103" s="81" t="s">
        <v>512</v>
      </c>
    </row>
    <row r="104" spans="1:15" ht="60" x14ac:dyDescent="0.25">
      <c r="A104" s="4" t="s">
        <v>718</v>
      </c>
      <c r="B104" s="74" t="str">
        <f>policyInfo!G104</f>
        <v>Suites
South Avenue
DownTown
Anchorage, AK 99501</v>
      </c>
      <c r="C104" s="74" t="str">
        <f>policyReview!C104</f>
        <v>Anchorage</v>
      </c>
      <c r="D104" s="74" t="str">
        <f>policyInfo!I104</f>
        <v>Home</v>
      </c>
      <c r="E104" s="76">
        <f>policyReview!N104</f>
        <v>2000</v>
      </c>
      <c r="F104" s="76" t="str">
        <f>policyReview!O104</f>
        <v>Chevrolet</v>
      </c>
      <c r="G104" s="76" t="str">
        <f>policyReview!P104</f>
        <v>Corvette</v>
      </c>
      <c r="H104" s="76" t="str">
        <f>policyReview!Q104</f>
        <v>2B4FK45J3KR263559</v>
      </c>
      <c r="I104" s="78" t="s">
        <v>507</v>
      </c>
      <c r="J104" s="79" t="s">
        <v>526</v>
      </c>
      <c r="K104" s="78" t="s">
        <v>520</v>
      </c>
      <c r="L104" s="79" t="s">
        <v>526</v>
      </c>
      <c r="M104" s="78" t="s">
        <v>527</v>
      </c>
      <c r="N104" s="81" t="s">
        <v>527</v>
      </c>
      <c r="O104" s="81" t="s">
        <v>512</v>
      </c>
    </row>
    <row r="105" spans="1:15" ht="60" x14ac:dyDescent="0.25">
      <c r="A105" s="4" t="s">
        <v>719</v>
      </c>
      <c r="B105" s="74" t="str">
        <f>policyInfo!G105</f>
        <v>Suites
South Avenue
DownTown
Anchorage, AK 99501</v>
      </c>
      <c r="C105" s="74" t="str">
        <f>policyReview!C105</f>
        <v>Anchorage</v>
      </c>
      <c r="D105" s="74" t="str">
        <f>policyInfo!I105</f>
        <v>Home</v>
      </c>
      <c r="E105" s="76">
        <f>policyReview!N105</f>
        <v>2000</v>
      </c>
      <c r="F105" s="76" t="str">
        <f>policyReview!O105</f>
        <v>Chevrolet</v>
      </c>
      <c r="G105" s="76" t="str">
        <f>policyReview!P105</f>
        <v>Corvette</v>
      </c>
      <c r="H105" s="76" t="str">
        <f>policyReview!Q105</f>
        <v>2B4FK45J3KR263559</v>
      </c>
      <c r="I105" s="78" t="s">
        <v>507</v>
      </c>
      <c r="J105" s="79" t="s">
        <v>526</v>
      </c>
      <c r="K105" s="78" t="s">
        <v>520</v>
      </c>
      <c r="L105" s="79" t="s">
        <v>526</v>
      </c>
      <c r="M105" s="78" t="s">
        <v>527</v>
      </c>
      <c r="N105" s="81" t="s">
        <v>527</v>
      </c>
      <c r="O105" s="81" t="s">
        <v>512</v>
      </c>
    </row>
    <row r="106" spans="1:15" ht="60" x14ac:dyDescent="0.25">
      <c r="A106" s="4" t="s">
        <v>720</v>
      </c>
      <c r="B106" s="74" t="str">
        <f>policyInfo!G106</f>
        <v>Suites
South Avenue
DownTown
Anchorage, AK 99501</v>
      </c>
      <c r="C106" s="74" t="str">
        <f>policyReview!C106</f>
        <v>Anchorage</v>
      </c>
      <c r="D106" s="74" t="str">
        <f>policyInfo!I106</f>
        <v>Home</v>
      </c>
      <c r="E106" s="76">
        <f>policyReview!N106</f>
        <v>2000</v>
      </c>
      <c r="F106" s="76" t="str">
        <f>policyReview!O106</f>
        <v>Chevrolet</v>
      </c>
      <c r="G106" s="76" t="str">
        <f>policyReview!P106</f>
        <v>Corvette</v>
      </c>
      <c r="H106" s="76" t="str">
        <f>policyReview!Q106</f>
        <v>2B4FK45J3KR263559</v>
      </c>
      <c r="I106" s="78" t="s">
        <v>507</v>
      </c>
      <c r="J106" s="79" t="s">
        <v>526</v>
      </c>
      <c r="K106" s="78" t="s">
        <v>520</v>
      </c>
      <c r="L106" s="79" t="s">
        <v>526</v>
      </c>
      <c r="M106" s="78" t="s">
        <v>527</v>
      </c>
      <c r="N106" s="81" t="s">
        <v>527</v>
      </c>
      <c r="O106" s="81" t="s">
        <v>512</v>
      </c>
    </row>
    <row r="107" spans="1:15" ht="60" x14ac:dyDescent="0.25">
      <c r="A107" s="4" t="s">
        <v>721</v>
      </c>
      <c r="B107" s="74" t="str">
        <f>policyInfo!G107</f>
        <v>Suites
South Avenue
DownTown
Anchorage, AK 99501</v>
      </c>
      <c r="C107" s="74" t="str">
        <f>policyReview!C107</f>
        <v>Anchorage</v>
      </c>
      <c r="D107" s="74" t="str">
        <f>policyInfo!I107</f>
        <v>Home</v>
      </c>
      <c r="E107" s="76">
        <f>policyReview!N107</f>
        <v>2000</v>
      </c>
      <c r="F107" s="76" t="str">
        <f>policyReview!O107</f>
        <v>Chevrolet</v>
      </c>
      <c r="G107" s="76" t="str">
        <f>policyReview!P107</f>
        <v>Corvette</v>
      </c>
      <c r="H107" s="76" t="str">
        <f>policyReview!Q107</f>
        <v>2B4FK45J3KR263559</v>
      </c>
      <c r="I107" s="78" t="s">
        <v>507</v>
      </c>
      <c r="J107" s="79" t="s">
        <v>526</v>
      </c>
      <c r="K107" s="78" t="s">
        <v>520</v>
      </c>
      <c r="L107" s="79" t="s">
        <v>526</v>
      </c>
      <c r="M107" s="78" t="s">
        <v>527</v>
      </c>
      <c r="N107" s="81" t="s">
        <v>527</v>
      </c>
      <c r="O107" s="81" t="s">
        <v>512</v>
      </c>
    </row>
    <row r="108" spans="1:15" ht="60" x14ac:dyDescent="0.25">
      <c r="A108" s="4" t="s">
        <v>722</v>
      </c>
      <c r="B108" s="74" t="str">
        <f>policyInfo!G108</f>
        <v>Suites
South Avenue
DownTown
Anchorage, AK 99501</v>
      </c>
      <c r="C108" s="74" t="str">
        <f>policyReview!C108</f>
        <v>Anchorage</v>
      </c>
      <c r="D108" s="74" t="str">
        <f>policyInfo!I108</f>
        <v>Home</v>
      </c>
      <c r="E108" s="76">
        <f>policyReview!N108</f>
        <v>2000</v>
      </c>
      <c r="F108" s="76" t="str">
        <f>policyReview!O108</f>
        <v>Chevrolet</v>
      </c>
      <c r="G108" s="76" t="str">
        <f>policyReview!P108</f>
        <v>Corvette</v>
      </c>
      <c r="H108" s="76" t="str">
        <f>policyReview!Q108</f>
        <v>2B4FK45J3KR263559</v>
      </c>
      <c r="I108" s="78" t="s">
        <v>507</v>
      </c>
      <c r="J108" s="79" t="s">
        <v>526</v>
      </c>
      <c r="K108" s="78" t="s">
        <v>520</v>
      </c>
      <c r="L108" s="79" t="s">
        <v>526</v>
      </c>
      <c r="M108" s="78" t="s">
        <v>527</v>
      </c>
      <c r="N108" s="81" t="s">
        <v>527</v>
      </c>
      <c r="O108" s="81" t="s">
        <v>512</v>
      </c>
    </row>
    <row r="109" spans="1:15" ht="60" x14ac:dyDescent="0.25">
      <c r="A109" s="4" t="s">
        <v>723</v>
      </c>
      <c r="B109" s="74" t="str">
        <f>policyInfo!G109</f>
        <v>Suites
South Avenue
DownTown
Anchorage, AK 99501</v>
      </c>
      <c r="C109" s="74" t="str">
        <f>policyReview!C109</f>
        <v>Anchorage</v>
      </c>
      <c r="D109" s="74" t="str">
        <f>policyInfo!I109</f>
        <v>Home</v>
      </c>
      <c r="E109" s="76">
        <f>policyReview!N109</f>
        <v>2000</v>
      </c>
      <c r="F109" s="76" t="str">
        <f>policyReview!O109</f>
        <v>Chevrolet</v>
      </c>
      <c r="G109" s="76" t="str">
        <f>policyReview!P109</f>
        <v>Corvette</v>
      </c>
      <c r="H109" s="76" t="str">
        <f>policyReview!Q109</f>
        <v>2B4FK45J3KR263559</v>
      </c>
      <c r="I109" s="78" t="s">
        <v>507</v>
      </c>
      <c r="J109" s="79" t="s">
        <v>526</v>
      </c>
      <c r="K109" s="78" t="s">
        <v>520</v>
      </c>
      <c r="L109" s="79" t="s">
        <v>526</v>
      </c>
      <c r="M109" s="78" t="s">
        <v>527</v>
      </c>
      <c r="N109" s="81" t="s">
        <v>527</v>
      </c>
      <c r="O109" s="81" t="s">
        <v>512</v>
      </c>
    </row>
    <row r="110" spans="1:15" ht="60" x14ac:dyDescent="0.25">
      <c r="A110" s="4" t="s">
        <v>724</v>
      </c>
      <c r="B110" s="74" t="str">
        <f>policyInfo!G110</f>
        <v>Suites
South Avenue
DownTown
Anchorage, AK 99501</v>
      </c>
      <c r="C110" s="74" t="str">
        <f>policyReview!C110</f>
        <v>Anchorage</v>
      </c>
      <c r="D110" s="74" t="str">
        <f>policyInfo!I110</f>
        <v>Home</v>
      </c>
      <c r="E110" s="76">
        <f>policyReview!N110</f>
        <v>2000</v>
      </c>
      <c r="F110" s="76" t="str">
        <f>policyReview!O110</f>
        <v>Chevrolet</v>
      </c>
      <c r="G110" s="76" t="str">
        <f>policyReview!P110</f>
        <v>Corvette</v>
      </c>
      <c r="H110" s="76" t="str">
        <f>policyReview!Q110</f>
        <v>2B4FK45J3KR263559</v>
      </c>
      <c r="I110" s="78" t="s">
        <v>507</v>
      </c>
      <c r="J110" s="79" t="s">
        <v>526</v>
      </c>
      <c r="K110" s="78" t="s">
        <v>520</v>
      </c>
      <c r="L110" s="79" t="s">
        <v>526</v>
      </c>
      <c r="M110" s="78" t="s">
        <v>527</v>
      </c>
      <c r="N110" s="81" t="s">
        <v>527</v>
      </c>
      <c r="O110" s="81" t="s">
        <v>512</v>
      </c>
    </row>
    <row r="111" spans="1:15" ht="60" x14ac:dyDescent="0.25">
      <c r="A111" s="4" t="s">
        <v>725</v>
      </c>
      <c r="B111" s="74" t="str">
        <f>policyInfo!G111</f>
        <v>Suites
South Avenue
DownTown
Anchorage, AK 99501</v>
      </c>
      <c r="C111" s="74" t="str">
        <f>policyReview!C111</f>
        <v>Anchorage</v>
      </c>
      <c r="D111" s="74" t="str">
        <f>policyInfo!I111</f>
        <v>Home</v>
      </c>
      <c r="E111" s="76">
        <f>policyReview!N111</f>
        <v>2000</v>
      </c>
      <c r="F111" s="76" t="str">
        <f>policyReview!O111</f>
        <v>Chevrolet</v>
      </c>
      <c r="G111" s="76" t="str">
        <f>policyReview!P111</f>
        <v>Corvette</v>
      </c>
      <c r="H111" s="76" t="str">
        <f>policyReview!Q111</f>
        <v>2B4FK45J3KR263559</v>
      </c>
      <c r="I111" s="78" t="s">
        <v>507</v>
      </c>
      <c r="J111" s="79" t="s">
        <v>526</v>
      </c>
      <c r="K111" s="78" t="s">
        <v>520</v>
      </c>
      <c r="L111" s="79" t="s">
        <v>526</v>
      </c>
      <c r="M111" s="78" t="s">
        <v>527</v>
      </c>
      <c r="N111" s="81" t="s">
        <v>527</v>
      </c>
      <c r="O111" s="81" t="s">
        <v>512</v>
      </c>
    </row>
    <row r="112" spans="1:15" ht="60" x14ac:dyDescent="0.25">
      <c r="A112" s="4" t="s">
        <v>726</v>
      </c>
      <c r="B112" s="74" t="str">
        <f>policyInfo!G112</f>
        <v>Suites
South Avenue
DownTown
Anchorage, AK 99501</v>
      </c>
      <c r="C112" s="74" t="str">
        <f>policyReview!C112</f>
        <v>Anchorage</v>
      </c>
      <c r="D112" s="74" t="str">
        <f>policyInfo!I112</f>
        <v>Home</v>
      </c>
      <c r="E112" s="76">
        <f>policyReview!N112</f>
        <v>2000</v>
      </c>
      <c r="F112" s="76" t="str">
        <f>policyReview!O112</f>
        <v>Chevrolet</v>
      </c>
      <c r="G112" s="76" t="str">
        <f>policyReview!P112</f>
        <v>Corvette</v>
      </c>
      <c r="H112" s="76" t="str">
        <f>policyReview!Q112</f>
        <v>2B4FK45J3KR263559</v>
      </c>
      <c r="I112" s="78" t="s">
        <v>507</v>
      </c>
      <c r="J112" s="79" t="s">
        <v>526</v>
      </c>
      <c r="K112" s="78" t="s">
        <v>520</v>
      </c>
      <c r="L112" s="79" t="s">
        <v>526</v>
      </c>
      <c r="M112" s="78" t="s">
        <v>527</v>
      </c>
      <c r="N112" s="81" t="s">
        <v>527</v>
      </c>
      <c r="O112" s="81" t="s">
        <v>512</v>
      </c>
    </row>
    <row r="113" spans="1:15" ht="60" x14ac:dyDescent="0.25">
      <c r="A113" s="4" t="s">
        <v>727</v>
      </c>
      <c r="B113" s="74" t="str">
        <f>policyInfo!G113</f>
        <v>Suites
South Avenue
DownTown
Anchorage, AK 99501</v>
      </c>
      <c r="C113" s="74" t="str">
        <f>policyReview!C113</f>
        <v>Anchorage</v>
      </c>
      <c r="D113" s="74" t="str">
        <f>policyInfo!I113</f>
        <v>Home</v>
      </c>
      <c r="E113" s="76">
        <f>policyReview!N113</f>
        <v>2000</v>
      </c>
      <c r="F113" s="76" t="str">
        <f>policyReview!O113</f>
        <v>Chevrolet</v>
      </c>
      <c r="G113" s="76" t="str">
        <f>policyReview!P113</f>
        <v>Corvette</v>
      </c>
      <c r="H113" s="76" t="str">
        <f>policyReview!Q113</f>
        <v>2B4FK45J3KR263559</v>
      </c>
      <c r="I113" s="78" t="s">
        <v>507</v>
      </c>
      <c r="J113" s="79" t="s">
        <v>526</v>
      </c>
      <c r="K113" s="78" t="s">
        <v>520</v>
      </c>
      <c r="L113" s="79" t="s">
        <v>526</v>
      </c>
      <c r="M113" s="78" t="s">
        <v>527</v>
      </c>
      <c r="N113" s="81" t="s">
        <v>527</v>
      </c>
      <c r="O113" s="81" t="s">
        <v>512</v>
      </c>
    </row>
    <row r="114" spans="1:15" ht="60" x14ac:dyDescent="0.25">
      <c r="A114" s="4" t="s">
        <v>728</v>
      </c>
      <c r="B114" s="74" t="str">
        <f>policyInfo!G114</f>
        <v>Suites
South Avenue
DownTown
Anchorage, AK 99501</v>
      </c>
      <c r="C114" s="74" t="str">
        <f>policyReview!C114</f>
        <v>Anchorage</v>
      </c>
      <c r="D114" s="74" t="str">
        <f>policyInfo!I114</f>
        <v>Home</v>
      </c>
      <c r="E114" s="76">
        <f>policyReview!N114</f>
        <v>2000</v>
      </c>
      <c r="F114" s="76" t="str">
        <f>policyReview!O114</f>
        <v>Chevrolet</v>
      </c>
      <c r="G114" s="76" t="str">
        <f>policyReview!P114</f>
        <v>Corvette</v>
      </c>
      <c r="H114" s="76" t="str">
        <f>policyReview!Q114</f>
        <v>2B4FK45J3KR263559</v>
      </c>
      <c r="I114" s="78" t="s">
        <v>507</v>
      </c>
      <c r="J114" s="79" t="s">
        <v>526</v>
      </c>
      <c r="K114" s="78" t="s">
        <v>520</v>
      </c>
      <c r="L114" s="79" t="s">
        <v>526</v>
      </c>
      <c r="M114" s="78" t="s">
        <v>527</v>
      </c>
      <c r="N114" s="81" t="s">
        <v>527</v>
      </c>
      <c r="O114" s="81" t="s">
        <v>512</v>
      </c>
    </row>
    <row r="115" spans="1:15" ht="60" x14ac:dyDescent="0.25">
      <c r="A115" s="4" t="s">
        <v>729</v>
      </c>
      <c r="B115" s="74" t="str">
        <f>policyInfo!G115</f>
        <v>Suites
South Avenue
DownTown
Anchorage, AK 99501</v>
      </c>
      <c r="C115" s="74" t="str">
        <f>policyReview!C115</f>
        <v>Anchorage</v>
      </c>
      <c r="D115" s="74" t="str">
        <f>policyInfo!I115</f>
        <v>Home</v>
      </c>
      <c r="E115" s="76">
        <f>policyReview!N115</f>
        <v>2000</v>
      </c>
      <c r="F115" s="76" t="str">
        <f>policyReview!O115</f>
        <v>Chevrolet</v>
      </c>
      <c r="G115" s="76" t="str">
        <f>policyReview!P115</f>
        <v>Corvette</v>
      </c>
      <c r="H115" s="76" t="str">
        <f>policyReview!Q115</f>
        <v>2B4FK45J3KR263559</v>
      </c>
      <c r="I115" s="78" t="s">
        <v>507</v>
      </c>
      <c r="J115" s="79" t="s">
        <v>526</v>
      </c>
      <c r="K115" s="78" t="s">
        <v>520</v>
      </c>
      <c r="L115" s="79" t="s">
        <v>526</v>
      </c>
      <c r="M115" s="78" t="s">
        <v>527</v>
      </c>
      <c r="N115" s="81" t="s">
        <v>527</v>
      </c>
      <c r="O115" s="81" t="s">
        <v>512</v>
      </c>
    </row>
    <row r="116" spans="1:15" ht="60" x14ac:dyDescent="0.25">
      <c r="A116" s="4" t="s">
        <v>730</v>
      </c>
      <c r="B116" s="74" t="str">
        <f>policyInfo!G116</f>
        <v>Suites
South Avenue
DownTown
Anchorage, AK 99501</v>
      </c>
      <c r="C116" s="74" t="str">
        <f>policyReview!C116</f>
        <v>Anchorage</v>
      </c>
      <c r="D116" s="74" t="str">
        <f>policyInfo!I116</f>
        <v>Home</v>
      </c>
      <c r="E116" s="76">
        <f>policyReview!N116</f>
        <v>2000</v>
      </c>
      <c r="F116" s="76" t="str">
        <f>policyReview!O116</f>
        <v>Chevrolet</v>
      </c>
      <c r="G116" s="76" t="str">
        <f>policyReview!P116</f>
        <v>Corvette</v>
      </c>
      <c r="H116" s="76" t="str">
        <f>policyReview!Q116</f>
        <v>2B4FK45J3KR263559</v>
      </c>
      <c r="I116" s="78" t="s">
        <v>507</v>
      </c>
      <c r="J116" s="79" t="s">
        <v>526</v>
      </c>
      <c r="K116" s="78" t="s">
        <v>520</v>
      </c>
      <c r="L116" s="79" t="s">
        <v>526</v>
      </c>
      <c r="M116" s="78" t="s">
        <v>527</v>
      </c>
      <c r="N116" s="81" t="s">
        <v>527</v>
      </c>
      <c r="O116" s="81" t="s">
        <v>512</v>
      </c>
    </row>
    <row r="117" spans="1:15" ht="60" x14ac:dyDescent="0.25">
      <c r="A117" s="4" t="s">
        <v>731</v>
      </c>
      <c r="B117" s="74" t="str">
        <f>policyInfo!G117</f>
        <v>Suites
South Avenue
DownTown
Anchorage, AK 99501</v>
      </c>
      <c r="C117" s="74" t="str">
        <f>policyReview!C117</f>
        <v>Anchorage</v>
      </c>
      <c r="D117" s="74" t="str">
        <f>policyInfo!I117</f>
        <v>Home</v>
      </c>
      <c r="E117" s="76">
        <f>policyReview!N117</f>
        <v>2000</v>
      </c>
      <c r="F117" s="76" t="str">
        <f>policyReview!O117</f>
        <v>Chevrolet</v>
      </c>
      <c r="G117" s="76" t="str">
        <f>policyReview!P117</f>
        <v>Corvette</v>
      </c>
      <c r="H117" s="76" t="str">
        <f>policyReview!Q117</f>
        <v>2B4FK45J3KR263559</v>
      </c>
      <c r="I117" s="78" t="s">
        <v>507</v>
      </c>
      <c r="J117" s="79" t="s">
        <v>526</v>
      </c>
      <c r="K117" s="78" t="s">
        <v>520</v>
      </c>
      <c r="L117" s="79" t="s">
        <v>526</v>
      </c>
      <c r="M117" s="78" t="s">
        <v>527</v>
      </c>
      <c r="N117" s="81" t="s">
        <v>527</v>
      </c>
      <c r="O117" s="81" t="s">
        <v>512</v>
      </c>
    </row>
    <row r="118" spans="1:15" ht="60" x14ac:dyDescent="0.25">
      <c r="A118" s="4" t="s">
        <v>732</v>
      </c>
      <c r="B118" s="74" t="str">
        <f>policyInfo!G118</f>
        <v>Suites
South Avenue
DownTown
Anchorage, AK 99501</v>
      </c>
      <c r="C118" s="74" t="str">
        <f>policyReview!C118</f>
        <v>Anchorage</v>
      </c>
      <c r="D118" s="74" t="str">
        <f>policyInfo!I118</f>
        <v>Home</v>
      </c>
      <c r="E118" s="76">
        <f>policyReview!N118</f>
        <v>2000</v>
      </c>
      <c r="F118" s="76" t="str">
        <f>policyReview!O118</f>
        <v>Chevrolet</v>
      </c>
      <c r="G118" s="76" t="str">
        <f>policyReview!P118</f>
        <v>Corvette</v>
      </c>
      <c r="H118" s="76" t="str">
        <f>policyReview!Q118</f>
        <v>2B4FK45J3KR263559</v>
      </c>
      <c r="I118" s="78" t="s">
        <v>507</v>
      </c>
      <c r="J118" s="79" t="s">
        <v>526</v>
      </c>
      <c r="K118" s="78" t="s">
        <v>520</v>
      </c>
      <c r="L118" s="79" t="s">
        <v>526</v>
      </c>
      <c r="M118" s="78" t="s">
        <v>527</v>
      </c>
      <c r="N118" s="81" t="s">
        <v>527</v>
      </c>
      <c r="O118" s="81" t="s">
        <v>512</v>
      </c>
    </row>
    <row r="119" spans="1:15" ht="60" x14ac:dyDescent="0.25">
      <c r="A119" s="4" t="s">
        <v>733</v>
      </c>
      <c r="B119" s="74" t="str">
        <f>policyInfo!G119</f>
        <v>Suites
South Avenue
DownTown
Anchorage, AK 99501</v>
      </c>
      <c r="C119" s="74" t="str">
        <f>policyReview!C119</f>
        <v>Anchorage</v>
      </c>
      <c r="D119" s="74" t="str">
        <f>policyInfo!I119</f>
        <v>Home</v>
      </c>
      <c r="E119" s="76">
        <f>policyReview!N119</f>
        <v>2000</v>
      </c>
      <c r="F119" s="76" t="str">
        <f>policyReview!O119</f>
        <v>Chevrolet</v>
      </c>
      <c r="G119" s="76" t="str">
        <f>policyReview!P119</f>
        <v>Corvette</v>
      </c>
      <c r="H119" s="76" t="str">
        <f>policyReview!Q119</f>
        <v>2B4FK45J3KR263559</v>
      </c>
      <c r="I119" s="78" t="s">
        <v>507</v>
      </c>
      <c r="J119" s="79" t="s">
        <v>526</v>
      </c>
      <c r="K119" s="78" t="s">
        <v>520</v>
      </c>
      <c r="L119" s="79" t="s">
        <v>526</v>
      </c>
      <c r="M119" s="78" t="s">
        <v>527</v>
      </c>
      <c r="N119" s="81" t="s">
        <v>527</v>
      </c>
      <c r="O119" s="81" t="s">
        <v>512</v>
      </c>
    </row>
    <row r="120" spans="1:15" ht="60" x14ac:dyDescent="0.25">
      <c r="A120" s="4" t="s">
        <v>734</v>
      </c>
      <c r="B120" s="74" t="str">
        <f>policyInfo!G120</f>
        <v>Suites
South Avenue
DownTown
Anchorage, AK 99501</v>
      </c>
      <c r="C120" s="74" t="str">
        <f>policyReview!C120</f>
        <v>Anchorage</v>
      </c>
      <c r="D120" s="74" t="str">
        <f>policyInfo!I120</f>
        <v>Home</v>
      </c>
      <c r="E120" s="76">
        <f>policyReview!N120</f>
        <v>2000</v>
      </c>
      <c r="F120" s="76" t="str">
        <f>policyReview!O120</f>
        <v>Chevrolet</v>
      </c>
      <c r="G120" s="76" t="str">
        <f>policyReview!P120</f>
        <v>Corvette</v>
      </c>
      <c r="H120" s="76" t="str">
        <f>policyReview!Q120</f>
        <v>2B4FK45J3KR263559</v>
      </c>
      <c r="I120" s="78" t="s">
        <v>507</v>
      </c>
      <c r="J120" s="79" t="s">
        <v>526</v>
      </c>
      <c r="K120" s="78" t="s">
        <v>520</v>
      </c>
      <c r="L120" s="79" t="s">
        <v>526</v>
      </c>
      <c r="M120" s="78" t="s">
        <v>527</v>
      </c>
      <c r="N120" s="81" t="s">
        <v>527</v>
      </c>
      <c r="O120" s="81" t="s">
        <v>512</v>
      </c>
    </row>
    <row r="121" spans="1:15" ht="60" x14ac:dyDescent="0.25">
      <c r="A121" s="4" t="s">
        <v>735</v>
      </c>
      <c r="B121" s="74" t="str">
        <f>policyInfo!G121</f>
        <v>Suites
South Avenue
DownTown
Anchorage, AK 99501</v>
      </c>
      <c r="C121" s="74" t="str">
        <f>policyReview!C121</f>
        <v>Anchorage</v>
      </c>
      <c r="D121" s="74" t="str">
        <f>policyInfo!I121</f>
        <v>Home</v>
      </c>
      <c r="E121" s="76">
        <f>policyReview!N121</f>
        <v>2000</v>
      </c>
      <c r="F121" s="76" t="str">
        <f>policyReview!O121</f>
        <v>Chevrolet</v>
      </c>
      <c r="G121" s="76" t="str">
        <f>policyReview!P121</f>
        <v>Corvette</v>
      </c>
      <c r="H121" s="76" t="str">
        <f>policyReview!Q121</f>
        <v>2B4FK45J3KR263559</v>
      </c>
      <c r="I121" s="78" t="s">
        <v>507</v>
      </c>
      <c r="J121" s="79" t="s">
        <v>526</v>
      </c>
      <c r="K121" s="78" t="s">
        <v>520</v>
      </c>
      <c r="L121" s="79" t="s">
        <v>526</v>
      </c>
      <c r="M121" s="78" t="s">
        <v>527</v>
      </c>
      <c r="N121" s="81" t="s">
        <v>527</v>
      </c>
      <c r="O121" s="81" t="s">
        <v>512</v>
      </c>
    </row>
    <row r="122" spans="1:15" ht="60" x14ac:dyDescent="0.25">
      <c r="A122" s="4" t="s">
        <v>736</v>
      </c>
      <c r="B122" s="74" t="str">
        <f>policyInfo!G122</f>
        <v>Suites
South Avenue
DownTown
Anchorage, AK 99501</v>
      </c>
      <c r="C122" s="74" t="str">
        <f>policyReview!C122</f>
        <v>Anchorage</v>
      </c>
      <c r="D122" s="74" t="str">
        <f>policyInfo!I122</f>
        <v>Home</v>
      </c>
      <c r="E122" s="76">
        <f>policyReview!N122</f>
        <v>2000</v>
      </c>
      <c r="F122" s="76" t="str">
        <f>policyReview!O122</f>
        <v>Chevrolet</v>
      </c>
      <c r="G122" s="76" t="str">
        <f>policyReview!P122</f>
        <v>Corvette</v>
      </c>
      <c r="H122" s="76" t="str">
        <f>policyReview!Q122</f>
        <v>2B4FK45J3KR263559</v>
      </c>
      <c r="I122" s="78" t="s">
        <v>507</v>
      </c>
      <c r="J122" s="79" t="s">
        <v>526</v>
      </c>
      <c r="K122" s="78" t="s">
        <v>520</v>
      </c>
      <c r="L122" s="79" t="s">
        <v>526</v>
      </c>
      <c r="M122" s="78" t="s">
        <v>527</v>
      </c>
      <c r="N122" s="81" t="s">
        <v>527</v>
      </c>
      <c r="O122" s="81" t="s">
        <v>512</v>
      </c>
    </row>
    <row r="123" spans="1:15" ht="60" x14ac:dyDescent="0.25">
      <c r="A123" s="4" t="s">
        <v>737</v>
      </c>
      <c r="B123" s="74" t="str">
        <f>policyInfo!G123</f>
        <v>Suites
South Avenue
DownTown
Anchorage, AK 99501</v>
      </c>
      <c r="C123" s="74" t="str">
        <f>policyReview!C123</f>
        <v>Anchorage</v>
      </c>
      <c r="D123" s="74" t="str">
        <f>policyInfo!I123</f>
        <v>Home</v>
      </c>
      <c r="E123" s="76">
        <f>policyReview!N123</f>
        <v>2000</v>
      </c>
      <c r="F123" s="76" t="str">
        <f>policyReview!O123</f>
        <v>Chevrolet</v>
      </c>
      <c r="G123" s="76" t="str">
        <f>policyReview!P123</f>
        <v>Corvette</v>
      </c>
      <c r="H123" s="76" t="str">
        <f>policyReview!Q123</f>
        <v>2B4FK45J3KR263559</v>
      </c>
      <c r="I123" s="78" t="s">
        <v>507</v>
      </c>
      <c r="J123" s="79" t="s">
        <v>526</v>
      </c>
      <c r="K123" s="78" t="s">
        <v>520</v>
      </c>
      <c r="L123" s="79" t="s">
        <v>526</v>
      </c>
      <c r="M123" s="78" t="s">
        <v>527</v>
      </c>
      <c r="N123" s="81" t="s">
        <v>527</v>
      </c>
      <c r="O123" s="81" t="s">
        <v>512</v>
      </c>
    </row>
    <row r="124" spans="1:15" ht="60" x14ac:dyDescent="0.25">
      <c r="A124" s="4" t="s">
        <v>738</v>
      </c>
      <c r="B124" s="74" t="str">
        <f>policyInfo!G124</f>
        <v>Suites
South Avenue
DownTown
Anchorage, AK 99501</v>
      </c>
      <c r="C124" s="74" t="str">
        <f>policyReview!C124</f>
        <v>Anchorage</v>
      </c>
      <c r="D124" s="74" t="str">
        <f>policyInfo!I124</f>
        <v>Home</v>
      </c>
      <c r="E124" s="76">
        <f>policyReview!N124</f>
        <v>2000</v>
      </c>
      <c r="F124" s="76" t="str">
        <f>policyReview!O124</f>
        <v>Chevrolet</v>
      </c>
      <c r="G124" s="76" t="str">
        <f>policyReview!P124</f>
        <v>Corvette</v>
      </c>
      <c r="H124" s="76" t="str">
        <f>policyReview!Q124</f>
        <v>2B4FK45J3KR263559</v>
      </c>
      <c r="I124" s="78" t="s">
        <v>507</v>
      </c>
      <c r="J124" s="79" t="s">
        <v>526</v>
      </c>
      <c r="K124" s="78" t="s">
        <v>520</v>
      </c>
      <c r="L124" s="79" t="s">
        <v>526</v>
      </c>
      <c r="M124" s="78" t="s">
        <v>527</v>
      </c>
      <c r="N124" s="81" t="s">
        <v>527</v>
      </c>
      <c r="O124" s="81" t="s">
        <v>512</v>
      </c>
    </row>
    <row r="125" spans="1:15" ht="60" x14ac:dyDescent="0.25">
      <c r="A125" s="4" t="s">
        <v>739</v>
      </c>
      <c r="B125" s="74" t="str">
        <f>policyInfo!G125</f>
        <v>Suites
South Avenue
DownTown
Anchorage, AK 99501</v>
      </c>
      <c r="C125" s="74" t="str">
        <f>policyReview!C125</f>
        <v>Anchorage</v>
      </c>
      <c r="D125" s="74" t="str">
        <f>policyInfo!I125</f>
        <v>Home</v>
      </c>
      <c r="E125" s="76">
        <f>policyReview!N125</f>
        <v>2000</v>
      </c>
      <c r="F125" s="76" t="str">
        <f>policyReview!O125</f>
        <v>Chevrolet</v>
      </c>
      <c r="G125" s="76" t="str">
        <f>policyReview!P125</f>
        <v>Corvette</v>
      </c>
      <c r="H125" s="76" t="str">
        <f>policyReview!Q125</f>
        <v>2B4FK45J3KR263559</v>
      </c>
      <c r="I125" s="78" t="s">
        <v>507</v>
      </c>
      <c r="J125" s="79" t="s">
        <v>526</v>
      </c>
      <c r="K125" s="78" t="s">
        <v>520</v>
      </c>
      <c r="L125" s="79" t="s">
        <v>526</v>
      </c>
      <c r="M125" s="78" t="s">
        <v>527</v>
      </c>
      <c r="N125" s="81" t="s">
        <v>527</v>
      </c>
      <c r="O125" s="81" t="s">
        <v>512</v>
      </c>
    </row>
    <row r="126" spans="1:15" ht="60" x14ac:dyDescent="0.25">
      <c r="A126" s="4" t="s">
        <v>740</v>
      </c>
      <c r="B126" s="74" t="str">
        <f>policyInfo!G126</f>
        <v>Suites
South Avenue
DownTown
Anchorage, AK 99501</v>
      </c>
      <c r="C126" s="74" t="str">
        <f>policyReview!C126</f>
        <v>Anchorage</v>
      </c>
      <c r="D126" s="74" t="str">
        <f>policyInfo!I126</f>
        <v>Home</v>
      </c>
      <c r="E126" s="76">
        <f>policyReview!N126</f>
        <v>2000</v>
      </c>
      <c r="F126" s="76" t="str">
        <f>policyReview!O126</f>
        <v>Chevrolet</v>
      </c>
      <c r="G126" s="76" t="str">
        <f>policyReview!P126</f>
        <v>Corvette</v>
      </c>
      <c r="H126" s="76" t="str">
        <f>policyReview!Q126</f>
        <v>2B4FK45J3KR263559</v>
      </c>
      <c r="I126" s="78" t="s">
        <v>507</v>
      </c>
      <c r="J126" s="79" t="s">
        <v>526</v>
      </c>
      <c r="K126" s="78" t="s">
        <v>520</v>
      </c>
      <c r="L126" s="79" t="s">
        <v>526</v>
      </c>
      <c r="M126" s="78" t="s">
        <v>527</v>
      </c>
      <c r="N126" s="81" t="s">
        <v>527</v>
      </c>
      <c r="O126" s="81" t="s">
        <v>512</v>
      </c>
    </row>
    <row r="127" spans="1:15" ht="60" x14ac:dyDescent="0.25">
      <c r="A127" s="4" t="s">
        <v>741</v>
      </c>
      <c r="B127" s="74" t="str">
        <f>policyInfo!G127</f>
        <v>Suites
South Avenue
DownTown
Anchorage, AK 99501</v>
      </c>
      <c r="C127" s="74" t="str">
        <f>policyReview!C127</f>
        <v>Anchorage</v>
      </c>
      <c r="D127" s="74" t="str">
        <f>policyInfo!I127</f>
        <v>Home</v>
      </c>
      <c r="E127" s="76">
        <f>policyReview!N127</f>
        <v>2000</v>
      </c>
      <c r="F127" s="76" t="str">
        <f>policyReview!O127</f>
        <v>Chevrolet</v>
      </c>
      <c r="G127" s="76" t="str">
        <f>policyReview!P127</f>
        <v>Corvette</v>
      </c>
      <c r="H127" s="76" t="str">
        <f>policyReview!Q127</f>
        <v>2B4FK45J3KR263559</v>
      </c>
      <c r="I127" s="78" t="s">
        <v>507</v>
      </c>
      <c r="J127" s="79" t="s">
        <v>526</v>
      </c>
      <c r="K127" s="78" t="s">
        <v>520</v>
      </c>
      <c r="L127" s="79" t="s">
        <v>526</v>
      </c>
      <c r="M127" s="78" t="s">
        <v>527</v>
      </c>
      <c r="N127" s="81" t="s">
        <v>527</v>
      </c>
      <c r="O127" s="81" t="s">
        <v>512</v>
      </c>
    </row>
    <row r="128" spans="1:15" ht="60" x14ac:dyDescent="0.25">
      <c r="A128" s="4" t="s">
        <v>742</v>
      </c>
      <c r="B128" s="74" t="str">
        <f>policyInfo!G128</f>
        <v>Suites
South Avenue
DownTown
Anchorage, AK 99501</v>
      </c>
      <c r="C128" s="74" t="str">
        <f>policyReview!C128</f>
        <v>Anchorage</v>
      </c>
      <c r="D128" s="74" t="str">
        <f>policyInfo!I128</f>
        <v>Home</v>
      </c>
      <c r="E128" s="76">
        <f>policyReview!N128</f>
        <v>2000</v>
      </c>
      <c r="F128" s="76" t="str">
        <f>policyReview!O128</f>
        <v>Chevrolet</v>
      </c>
      <c r="G128" s="76" t="str">
        <f>policyReview!P128</f>
        <v>Corvette</v>
      </c>
      <c r="H128" s="76" t="str">
        <f>policyReview!Q128</f>
        <v>2B4FK45J3KR263559</v>
      </c>
      <c r="I128" s="78" t="s">
        <v>507</v>
      </c>
      <c r="J128" s="79" t="s">
        <v>526</v>
      </c>
      <c r="K128" s="78" t="s">
        <v>520</v>
      </c>
      <c r="L128" s="79" t="s">
        <v>526</v>
      </c>
      <c r="M128" s="78" t="s">
        <v>527</v>
      </c>
      <c r="N128" s="81" t="s">
        <v>527</v>
      </c>
      <c r="O128" s="81" t="s">
        <v>512</v>
      </c>
    </row>
    <row r="129" spans="1:15" ht="60" x14ac:dyDescent="0.25">
      <c r="A129" s="4" t="s">
        <v>743</v>
      </c>
      <c r="B129" s="74" t="str">
        <f>policyInfo!G129</f>
        <v>Suites
South Avenue
DownTown
Anchorage, AK 99501</v>
      </c>
      <c r="C129" s="74" t="str">
        <f>policyReview!C129</f>
        <v>Anchorage</v>
      </c>
      <c r="D129" s="74" t="str">
        <f>policyInfo!I129</f>
        <v>Home</v>
      </c>
      <c r="E129" s="76">
        <f>policyReview!N129</f>
        <v>2000</v>
      </c>
      <c r="F129" s="76" t="str">
        <f>policyReview!O129</f>
        <v>Chevrolet</v>
      </c>
      <c r="G129" s="76" t="str">
        <f>policyReview!P129</f>
        <v>Corvette</v>
      </c>
      <c r="H129" s="76" t="str">
        <f>policyReview!Q129</f>
        <v>2B4FK45J3KR263559</v>
      </c>
      <c r="I129" s="78" t="s">
        <v>507</v>
      </c>
      <c r="J129" s="79" t="s">
        <v>526</v>
      </c>
      <c r="K129" s="78" t="s">
        <v>520</v>
      </c>
      <c r="L129" s="79" t="s">
        <v>526</v>
      </c>
      <c r="M129" s="78" t="s">
        <v>527</v>
      </c>
      <c r="N129" s="81" t="s">
        <v>527</v>
      </c>
      <c r="O129" s="81" t="s">
        <v>512</v>
      </c>
    </row>
    <row r="130" spans="1:15" ht="60" x14ac:dyDescent="0.25">
      <c r="A130" s="4" t="s">
        <v>744</v>
      </c>
      <c r="B130" s="74" t="str">
        <f>policyInfo!G130</f>
        <v>Suites
South Avenue
DownTown
Anchorage, AK 99501</v>
      </c>
      <c r="C130" s="74" t="str">
        <f>policyReview!C130</f>
        <v>Anchorage</v>
      </c>
      <c r="D130" s="74" t="str">
        <f>policyInfo!I130</f>
        <v>Home</v>
      </c>
      <c r="E130" s="76">
        <f>policyReview!N130</f>
        <v>2000</v>
      </c>
      <c r="F130" s="76" t="str">
        <f>policyReview!O130</f>
        <v>Chevrolet</v>
      </c>
      <c r="G130" s="76" t="str">
        <f>policyReview!P130</f>
        <v>Corvette</v>
      </c>
      <c r="H130" s="76" t="str">
        <f>policyReview!Q130</f>
        <v>2B4FK45J3KR263559</v>
      </c>
      <c r="I130" s="78" t="s">
        <v>507</v>
      </c>
      <c r="J130" s="79" t="s">
        <v>526</v>
      </c>
      <c r="K130" s="78" t="s">
        <v>520</v>
      </c>
      <c r="L130" s="79" t="s">
        <v>526</v>
      </c>
      <c r="M130" s="78" t="s">
        <v>527</v>
      </c>
      <c r="N130" s="81" t="s">
        <v>527</v>
      </c>
      <c r="O130" s="81" t="s">
        <v>512</v>
      </c>
    </row>
    <row r="131" spans="1:15" ht="60" x14ac:dyDescent="0.25">
      <c r="A131" s="4" t="s">
        <v>745</v>
      </c>
      <c r="B131" s="74" t="str">
        <f>policyInfo!G131</f>
        <v>Suites
South Avenue
DownTown
Anchorage, AK 99501</v>
      </c>
      <c r="C131" s="74" t="str">
        <f>policyReview!C131</f>
        <v>Anchorage</v>
      </c>
      <c r="D131" s="74" t="str">
        <f>policyInfo!I131</f>
        <v>Home</v>
      </c>
      <c r="E131" s="76">
        <f>policyReview!N131</f>
        <v>2000</v>
      </c>
      <c r="F131" s="76" t="str">
        <f>policyReview!O131</f>
        <v>Chevrolet</v>
      </c>
      <c r="G131" s="76" t="str">
        <f>policyReview!P131</f>
        <v>Corvette</v>
      </c>
      <c r="H131" s="76" t="str">
        <f>policyReview!Q131</f>
        <v>2B4FK45J3KR263559</v>
      </c>
      <c r="I131" s="78" t="s">
        <v>507</v>
      </c>
      <c r="J131" s="79" t="s">
        <v>526</v>
      </c>
      <c r="K131" s="78" t="s">
        <v>520</v>
      </c>
      <c r="L131" s="79" t="s">
        <v>526</v>
      </c>
      <c r="M131" s="78" t="s">
        <v>527</v>
      </c>
      <c r="N131" s="81" t="s">
        <v>527</v>
      </c>
      <c r="O131" s="81" t="s">
        <v>512</v>
      </c>
    </row>
    <row r="132" spans="1:15" ht="60" x14ac:dyDescent="0.25">
      <c r="A132" s="4" t="s">
        <v>746</v>
      </c>
      <c r="B132" s="74" t="str">
        <f>policyInfo!G132</f>
        <v>Suites
South Avenue
DownTown
Anchorage, AK 99501</v>
      </c>
      <c r="C132" s="74" t="str">
        <f>policyReview!C132</f>
        <v>Anchorage</v>
      </c>
      <c r="D132" s="74" t="str">
        <f>policyInfo!I132</f>
        <v>Home</v>
      </c>
      <c r="E132" s="76">
        <f>policyReview!N132</f>
        <v>2000</v>
      </c>
      <c r="F132" s="76" t="str">
        <f>policyReview!O132</f>
        <v>Chevrolet</v>
      </c>
      <c r="G132" s="76" t="str">
        <f>policyReview!P132</f>
        <v>Corvette</v>
      </c>
      <c r="H132" s="76" t="str">
        <f>policyReview!Q132</f>
        <v>2B4FK45J3KR263559</v>
      </c>
      <c r="I132" s="78" t="s">
        <v>507</v>
      </c>
      <c r="J132" s="79" t="s">
        <v>526</v>
      </c>
      <c r="K132" s="78" t="s">
        <v>520</v>
      </c>
      <c r="L132" s="79" t="s">
        <v>526</v>
      </c>
      <c r="M132" s="78" t="s">
        <v>527</v>
      </c>
      <c r="N132" s="81" t="s">
        <v>527</v>
      </c>
      <c r="O132" s="81" t="s">
        <v>512</v>
      </c>
    </row>
    <row r="133" spans="1:15" ht="60" x14ac:dyDescent="0.25">
      <c r="A133" s="4" t="s">
        <v>747</v>
      </c>
      <c r="B133" s="74" t="str">
        <f>policyInfo!G133</f>
        <v>Suites
South Avenue
DownTown
Anchorage, AK 99501</v>
      </c>
      <c r="C133" s="74" t="str">
        <f>policyReview!C133</f>
        <v>Anchorage</v>
      </c>
      <c r="D133" s="74" t="str">
        <f>policyInfo!I133</f>
        <v>Home</v>
      </c>
      <c r="E133" s="76">
        <f>policyReview!N133</f>
        <v>2000</v>
      </c>
      <c r="F133" s="76" t="str">
        <f>policyReview!O133</f>
        <v>Chevrolet</v>
      </c>
      <c r="G133" s="76" t="str">
        <f>policyReview!P133</f>
        <v>Corvette</v>
      </c>
      <c r="H133" s="76" t="str">
        <f>policyReview!Q133</f>
        <v>2B4FK45J3KR263559</v>
      </c>
      <c r="I133" s="78" t="s">
        <v>507</v>
      </c>
      <c r="J133" s="79" t="s">
        <v>526</v>
      </c>
      <c r="K133" s="78" t="s">
        <v>520</v>
      </c>
      <c r="L133" s="79" t="s">
        <v>526</v>
      </c>
      <c r="M133" s="78" t="s">
        <v>527</v>
      </c>
      <c r="N133" s="81" t="s">
        <v>527</v>
      </c>
      <c r="O133" s="81" t="s">
        <v>512</v>
      </c>
    </row>
    <row r="134" spans="1:15" ht="60" x14ac:dyDescent="0.25">
      <c r="A134" s="4" t="s">
        <v>748</v>
      </c>
      <c r="B134" s="74" t="str">
        <f>policyInfo!G134</f>
        <v>Suites
South Avenue
DownTown
Anchorage, AK 99501</v>
      </c>
      <c r="C134" s="74" t="str">
        <f>policyReview!C134</f>
        <v>Anchorage</v>
      </c>
      <c r="D134" s="74" t="str">
        <f>policyInfo!I134</f>
        <v>Home</v>
      </c>
      <c r="E134" s="76">
        <f>policyReview!N134</f>
        <v>2000</v>
      </c>
      <c r="F134" s="76" t="str">
        <f>policyReview!O134</f>
        <v>Chevrolet</v>
      </c>
      <c r="G134" s="76" t="str">
        <f>policyReview!P134</f>
        <v>Corvette</v>
      </c>
      <c r="H134" s="76" t="str">
        <f>policyReview!Q134</f>
        <v>2B4FK45J3KR263559</v>
      </c>
      <c r="I134" s="78" t="s">
        <v>507</v>
      </c>
      <c r="J134" s="79" t="s">
        <v>526</v>
      </c>
      <c r="K134" s="78" t="s">
        <v>520</v>
      </c>
      <c r="L134" s="79" t="s">
        <v>526</v>
      </c>
      <c r="M134" s="78" t="s">
        <v>527</v>
      </c>
      <c r="N134" s="81" t="s">
        <v>527</v>
      </c>
      <c r="O134" s="81" t="s">
        <v>512</v>
      </c>
    </row>
    <row r="135" spans="1:15" ht="60" x14ac:dyDescent="0.25">
      <c r="A135" s="4" t="s">
        <v>749</v>
      </c>
      <c r="B135" s="74" t="str">
        <f>policyInfo!G135</f>
        <v>Suites
South Avenue
DownTown
Anchorage, AK 99501</v>
      </c>
      <c r="C135" s="74" t="str">
        <f>policyReview!C135</f>
        <v>Anchorage</v>
      </c>
      <c r="D135" s="74" t="str">
        <f>policyInfo!I135</f>
        <v>Home</v>
      </c>
      <c r="E135" s="76">
        <f>policyReview!N135</f>
        <v>2000</v>
      </c>
      <c r="F135" s="76" t="str">
        <f>policyReview!O135</f>
        <v>Chevrolet</v>
      </c>
      <c r="G135" s="76" t="str">
        <f>policyReview!P135</f>
        <v>Corvette</v>
      </c>
      <c r="H135" s="76" t="str">
        <f>policyReview!Q135</f>
        <v>2B4FK45J3KR263559</v>
      </c>
      <c r="I135" s="78" t="s">
        <v>507</v>
      </c>
      <c r="J135" s="79" t="s">
        <v>526</v>
      </c>
      <c r="K135" s="78" t="s">
        <v>520</v>
      </c>
      <c r="L135" s="79" t="s">
        <v>526</v>
      </c>
      <c r="M135" s="78" t="s">
        <v>527</v>
      </c>
      <c r="N135" s="81" t="s">
        <v>527</v>
      </c>
      <c r="O135" s="81" t="s">
        <v>512</v>
      </c>
    </row>
    <row r="136" spans="1:15" ht="60" x14ac:dyDescent="0.25">
      <c r="A136" s="4" t="s">
        <v>750</v>
      </c>
      <c r="B136" s="74" t="str">
        <f>policyInfo!G136</f>
        <v>Suites
South Avenue
DownTown
Anchorage, AK 99501</v>
      </c>
      <c r="C136" s="74" t="str">
        <f>policyReview!C136</f>
        <v>Anchorage</v>
      </c>
      <c r="D136" s="74" t="str">
        <f>policyInfo!I136</f>
        <v>Home</v>
      </c>
      <c r="E136" s="76">
        <f>policyReview!N136</f>
        <v>2000</v>
      </c>
      <c r="F136" s="76" t="str">
        <f>policyReview!O136</f>
        <v>Chevrolet</v>
      </c>
      <c r="G136" s="76" t="str">
        <f>policyReview!P136</f>
        <v>Corvette</v>
      </c>
      <c r="H136" s="76" t="str">
        <f>policyReview!Q136</f>
        <v>2B4FK45J3KR263559</v>
      </c>
      <c r="I136" s="78" t="s">
        <v>507</v>
      </c>
      <c r="J136" s="79" t="s">
        <v>526</v>
      </c>
      <c r="K136" s="78" t="s">
        <v>520</v>
      </c>
      <c r="L136" s="79" t="s">
        <v>526</v>
      </c>
      <c r="M136" s="78" t="s">
        <v>527</v>
      </c>
      <c r="N136" s="81" t="s">
        <v>527</v>
      </c>
      <c r="O136" s="81" t="s">
        <v>512</v>
      </c>
    </row>
    <row r="137" spans="1:15" ht="60" x14ac:dyDescent="0.25">
      <c r="A137" s="4" t="s">
        <v>751</v>
      </c>
      <c r="B137" s="74" t="str">
        <f>policyInfo!G137</f>
        <v>Suites
South Avenue
DownTown
Anchorage, AK 99501</v>
      </c>
      <c r="C137" s="74" t="str">
        <f>policyReview!C137</f>
        <v>Anchorage</v>
      </c>
      <c r="D137" s="74" t="str">
        <f>policyInfo!I137</f>
        <v>Home</v>
      </c>
      <c r="E137" s="76">
        <f>policyReview!N137</f>
        <v>2000</v>
      </c>
      <c r="F137" s="76" t="str">
        <f>policyReview!O137</f>
        <v>Chevrolet</v>
      </c>
      <c r="G137" s="76" t="str">
        <f>policyReview!P137</f>
        <v>Corvette</v>
      </c>
      <c r="H137" s="76" t="str">
        <f>policyReview!Q137</f>
        <v>2B4FK45J3KR263559</v>
      </c>
      <c r="I137" s="78" t="s">
        <v>507</v>
      </c>
      <c r="J137" s="79" t="s">
        <v>526</v>
      </c>
      <c r="K137" s="78" t="s">
        <v>520</v>
      </c>
      <c r="L137" s="79" t="s">
        <v>526</v>
      </c>
      <c r="M137" s="78" t="s">
        <v>527</v>
      </c>
      <c r="N137" s="81" t="s">
        <v>527</v>
      </c>
      <c r="O137" s="81" t="s">
        <v>512</v>
      </c>
    </row>
    <row r="138" spans="1:15" ht="60" x14ac:dyDescent="0.25">
      <c r="A138" s="4" t="s">
        <v>752</v>
      </c>
      <c r="B138" s="74" t="str">
        <f>policyInfo!G138</f>
        <v>Suites
South Avenue
DownTown
Anchorage, AK 99501</v>
      </c>
      <c r="C138" s="74" t="str">
        <f>policyReview!C138</f>
        <v>Anchorage</v>
      </c>
      <c r="D138" s="74" t="str">
        <f>policyInfo!I138</f>
        <v>Home</v>
      </c>
      <c r="E138" s="76">
        <f>policyReview!N138</f>
        <v>2000</v>
      </c>
      <c r="F138" s="76" t="str">
        <f>policyReview!O138</f>
        <v>Chevrolet</v>
      </c>
      <c r="G138" s="76" t="str">
        <f>policyReview!P138</f>
        <v>Corvette</v>
      </c>
      <c r="H138" s="76" t="str">
        <f>policyReview!Q138</f>
        <v>2B4FK45J3KR263559</v>
      </c>
      <c r="I138" s="78" t="s">
        <v>507</v>
      </c>
      <c r="J138" s="79" t="s">
        <v>526</v>
      </c>
      <c r="K138" s="78" t="s">
        <v>520</v>
      </c>
      <c r="L138" s="79" t="s">
        <v>526</v>
      </c>
      <c r="M138" s="78" t="s">
        <v>527</v>
      </c>
      <c r="N138" s="81" t="s">
        <v>527</v>
      </c>
      <c r="O138" s="81" t="s">
        <v>512</v>
      </c>
    </row>
    <row r="139" spans="1:15" ht="60" x14ac:dyDescent="0.25">
      <c r="A139" s="4" t="s">
        <v>753</v>
      </c>
      <c r="B139" s="74" t="str">
        <f>policyInfo!G139</f>
        <v>Suites
South Avenue
DownTown
Anchorage, AK 99501</v>
      </c>
      <c r="C139" s="74" t="str">
        <f>policyReview!C139</f>
        <v>Anchorage</v>
      </c>
      <c r="D139" s="74" t="str">
        <f>policyInfo!I139</f>
        <v>Home</v>
      </c>
      <c r="E139" s="76">
        <f>policyReview!N139</f>
        <v>2000</v>
      </c>
      <c r="F139" s="76" t="str">
        <f>policyReview!O139</f>
        <v>Chevrolet</v>
      </c>
      <c r="G139" s="76" t="str">
        <f>policyReview!P139</f>
        <v>Corvette</v>
      </c>
      <c r="H139" s="76" t="str">
        <f>policyReview!Q139</f>
        <v>2B4FK45J3KR263559</v>
      </c>
      <c r="I139" s="78" t="s">
        <v>507</v>
      </c>
      <c r="J139" s="79" t="s">
        <v>526</v>
      </c>
      <c r="K139" s="78" t="s">
        <v>520</v>
      </c>
      <c r="L139" s="79" t="s">
        <v>526</v>
      </c>
      <c r="M139" s="78" t="s">
        <v>527</v>
      </c>
      <c r="N139" s="81" t="s">
        <v>527</v>
      </c>
      <c r="O139" s="81" t="s">
        <v>512</v>
      </c>
    </row>
    <row r="140" spans="1:15" ht="60" x14ac:dyDescent="0.25">
      <c r="A140" s="4" t="s">
        <v>754</v>
      </c>
      <c r="B140" s="74" t="str">
        <f>policyInfo!G140</f>
        <v>Suites
South Avenue
DownTown
Anchorage, AK 99501</v>
      </c>
      <c r="C140" s="74" t="str">
        <f>policyReview!C140</f>
        <v>Anchorage</v>
      </c>
      <c r="D140" s="74" t="str">
        <f>policyInfo!I140</f>
        <v>Home</v>
      </c>
      <c r="E140" s="76">
        <f>policyReview!N140</f>
        <v>2000</v>
      </c>
      <c r="F140" s="76" t="str">
        <f>policyReview!O140</f>
        <v>Chevrolet</v>
      </c>
      <c r="G140" s="76" t="str">
        <f>policyReview!P140</f>
        <v>Corvette</v>
      </c>
      <c r="H140" s="76" t="str">
        <f>policyReview!Q140</f>
        <v>2B4FK45J3KR263559</v>
      </c>
      <c r="I140" s="78" t="s">
        <v>507</v>
      </c>
      <c r="J140" s="79" t="s">
        <v>526</v>
      </c>
      <c r="K140" s="78" t="s">
        <v>520</v>
      </c>
      <c r="L140" s="79" t="s">
        <v>526</v>
      </c>
      <c r="M140" s="78" t="s">
        <v>527</v>
      </c>
      <c r="N140" s="81" t="s">
        <v>527</v>
      </c>
      <c r="O140" s="81" t="s">
        <v>512</v>
      </c>
    </row>
    <row r="141" spans="1:15" ht="60" x14ac:dyDescent="0.25">
      <c r="A141" s="4" t="s">
        <v>755</v>
      </c>
      <c r="B141" s="74" t="str">
        <f>policyInfo!G141</f>
        <v>Suites
South Avenue
DownTown
Anchorage, AK 99501</v>
      </c>
      <c r="C141" s="74" t="str">
        <f>policyReview!C141</f>
        <v>Anchorage</v>
      </c>
      <c r="D141" s="74" t="str">
        <f>policyInfo!I141</f>
        <v>Home</v>
      </c>
      <c r="E141" s="76">
        <f>policyReview!N141</f>
        <v>2000</v>
      </c>
      <c r="F141" s="76" t="str">
        <f>policyReview!O141</f>
        <v>Chevrolet</v>
      </c>
      <c r="G141" s="76" t="str">
        <f>policyReview!P141</f>
        <v>Corvette</v>
      </c>
      <c r="H141" s="76" t="str">
        <f>policyReview!Q141</f>
        <v>2B4FK45J3KR263559</v>
      </c>
      <c r="I141" s="78" t="s">
        <v>507</v>
      </c>
      <c r="J141" s="79" t="s">
        <v>526</v>
      </c>
      <c r="K141" s="78" t="s">
        <v>520</v>
      </c>
      <c r="L141" s="79" t="s">
        <v>526</v>
      </c>
      <c r="M141" s="78" t="s">
        <v>527</v>
      </c>
      <c r="N141" s="81" t="s">
        <v>527</v>
      </c>
      <c r="O141" s="81" t="s">
        <v>512</v>
      </c>
    </row>
    <row r="142" spans="1:15" ht="60" x14ac:dyDescent="0.25">
      <c r="A142" s="4" t="s">
        <v>756</v>
      </c>
      <c r="B142" s="74" t="str">
        <f>policyInfo!G142</f>
        <v>Suites
South Avenue
DownTown
Anchorage, AK 99501</v>
      </c>
      <c r="C142" s="74" t="str">
        <f>policyReview!C142</f>
        <v>Anchorage</v>
      </c>
      <c r="D142" s="74" t="str">
        <f>policyInfo!I142</f>
        <v>Home</v>
      </c>
      <c r="E142" s="76">
        <f>policyReview!N142</f>
        <v>2000</v>
      </c>
      <c r="F142" s="76" t="str">
        <f>policyReview!O142</f>
        <v>Chevrolet</v>
      </c>
      <c r="G142" s="76" t="str">
        <f>policyReview!P142</f>
        <v>Corvette</v>
      </c>
      <c r="H142" s="76" t="str">
        <f>policyReview!Q142</f>
        <v>2B4FK45J3KR263559</v>
      </c>
      <c r="I142" s="78" t="s">
        <v>507</v>
      </c>
      <c r="J142" s="79" t="s">
        <v>526</v>
      </c>
      <c r="K142" s="78" t="s">
        <v>520</v>
      </c>
      <c r="L142" s="79" t="s">
        <v>526</v>
      </c>
      <c r="M142" s="78" t="s">
        <v>527</v>
      </c>
      <c r="N142" s="81" t="s">
        <v>527</v>
      </c>
      <c r="O142" s="81" t="s">
        <v>512</v>
      </c>
    </row>
    <row r="143" spans="1:15" ht="60" x14ac:dyDescent="0.25">
      <c r="A143" s="4" t="s">
        <v>757</v>
      </c>
      <c r="B143" s="74" t="str">
        <f>policyInfo!G143</f>
        <v>Suites
South Avenue
DownTown
Anchorage, AK 99501</v>
      </c>
      <c r="C143" s="74" t="str">
        <f>policyReview!C143</f>
        <v>Anchorage</v>
      </c>
      <c r="D143" s="74" t="str">
        <f>policyInfo!I143</f>
        <v>Home</v>
      </c>
      <c r="E143" s="76">
        <f>policyReview!N143</f>
        <v>2000</v>
      </c>
      <c r="F143" s="76" t="str">
        <f>policyReview!O143</f>
        <v>Chevrolet</v>
      </c>
      <c r="G143" s="76" t="str">
        <f>policyReview!P143</f>
        <v>Corvette</v>
      </c>
      <c r="H143" s="76" t="str">
        <f>policyReview!Q143</f>
        <v>2B4FK45J3KR263559</v>
      </c>
      <c r="I143" s="78" t="s">
        <v>507</v>
      </c>
      <c r="J143" s="79" t="s">
        <v>526</v>
      </c>
      <c r="K143" s="78" t="s">
        <v>520</v>
      </c>
      <c r="L143" s="79" t="s">
        <v>526</v>
      </c>
      <c r="M143" s="78" t="s">
        <v>527</v>
      </c>
      <c r="N143" s="81" t="s">
        <v>527</v>
      </c>
      <c r="O143" s="81" t="s">
        <v>512</v>
      </c>
    </row>
    <row r="144" spans="1:15" ht="60" x14ac:dyDescent="0.25">
      <c r="A144" s="4" t="s">
        <v>758</v>
      </c>
      <c r="B144" s="74" t="str">
        <f>policyInfo!G144</f>
        <v>Suites
South Avenue
DownTown
Anchorage, AK 99501</v>
      </c>
      <c r="C144" s="74" t="str">
        <f>policyReview!C144</f>
        <v>Anchorage</v>
      </c>
      <c r="D144" s="74" t="str">
        <f>policyInfo!I144</f>
        <v>Home</v>
      </c>
      <c r="E144" s="76">
        <f>policyReview!N144</f>
        <v>2000</v>
      </c>
      <c r="F144" s="76" t="str">
        <f>policyReview!O144</f>
        <v>Chevrolet</v>
      </c>
      <c r="G144" s="76" t="str">
        <f>policyReview!P144</f>
        <v>Corvette</v>
      </c>
      <c r="H144" s="76" t="str">
        <f>policyReview!Q144</f>
        <v>2B4FK45J3KR263559</v>
      </c>
      <c r="I144" s="78" t="s">
        <v>507</v>
      </c>
      <c r="J144" s="79" t="s">
        <v>526</v>
      </c>
      <c r="K144" s="78" t="s">
        <v>520</v>
      </c>
      <c r="L144" s="79" t="s">
        <v>526</v>
      </c>
      <c r="M144" s="78" t="s">
        <v>527</v>
      </c>
      <c r="N144" s="81" t="s">
        <v>527</v>
      </c>
      <c r="O144" s="81" t="s">
        <v>512</v>
      </c>
    </row>
    <row r="145" spans="1:15" ht="60" x14ac:dyDescent="0.25">
      <c r="A145" s="4" t="s">
        <v>759</v>
      </c>
      <c r="B145" s="74" t="str">
        <f>policyInfo!G145</f>
        <v>Suites
South Avenue
DownTown
Anchorage, AK 99501</v>
      </c>
      <c r="C145" s="74" t="str">
        <f>policyReview!C145</f>
        <v>Anchorage</v>
      </c>
      <c r="D145" s="74" t="str">
        <f>policyInfo!I145</f>
        <v>Home</v>
      </c>
      <c r="E145" s="76">
        <f>policyReview!N145</f>
        <v>2000</v>
      </c>
      <c r="F145" s="76" t="str">
        <f>policyReview!O145</f>
        <v>Chevrolet</v>
      </c>
      <c r="G145" s="76" t="str">
        <f>policyReview!P145</f>
        <v>Corvette</v>
      </c>
      <c r="H145" s="76" t="str">
        <f>policyReview!Q145</f>
        <v>2B4FK45J3KR263559</v>
      </c>
      <c r="I145" s="78" t="s">
        <v>507</v>
      </c>
      <c r="J145" s="79" t="s">
        <v>526</v>
      </c>
      <c r="K145" s="78" t="s">
        <v>520</v>
      </c>
      <c r="L145" s="79" t="s">
        <v>526</v>
      </c>
      <c r="M145" s="78" t="s">
        <v>527</v>
      </c>
      <c r="N145" s="81" t="s">
        <v>527</v>
      </c>
      <c r="O145" s="81" t="s">
        <v>512</v>
      </c>
    </row>
    <row r="146" spans="1:15" ht="60" x14ac:dyDescent="0.25">
      <c r="A146" s="4" t="s">
        <v>760</v>
      </c>
      <c r="B146" s="74" t="str">
        <f>policyInfo!G146</f>
        <v>Suites
South Avenue
DownTown
Anchorage, AK 99501</v>
      </c>
      <c r="C146" s="74" t="str">
        <f>policyReview!C146</f>
        <v>Anchorage</v>
      </c>
      <c r="D146" s="74" t="str">
        <f>policyInfo!I146</f>
        <v>Home</v>
      </c>
      <c r="E146" s="76">
        <f>policyReview!N146</f>
        <v>2000</v>
      </c>
      <c r="F146" s="76" t="str">
        <f>policyReview!O146</f>
        <v>Chevrolet</v>
      </c>
      <c r="G146" s="76" t="str">
        <f>policyReview!P146</f>
        <v>Corvette</v>
      </c>
      <c r="H146" s="76" t="str">
        <f>policyReview!Q146</f>
        <v>2B4FK45J3KR263559</v>
      </c>
      <c r="I146" s="78" t="s">
        <v>507</v>
      </c>
      <c r="J146" s="79" t="s">
        <v>526</v>
      </c>
      <c r="K146" s="78" t="s">
        <v>520</v>
      </c>
      <c r="L146" s="79" t="s">
        <v>526</v>
      </c>
      <c r="M146" s="78" t="s">
        <v>527</v>
      </c>
      <c r="N146" s="81" t="s">
        <v>527</v>
      </c>
      <c r="O146" s="81" t="s">
        <v>512</v>
      </c>
    </row>
    <row r="147" spans="1:15" ht="60" x14ac:dyDescent="0.25">
      <c r="A147" s="4" t="s">
        <v>761</v>
      </c>
      <c r="B147" s="74" t="str">
        <f>policyInfo!G147</f>
        <v>Suites
South Avenue
DownTown
Anchorage, AK 99501</v>
      </c>
      <c r="C147" s="74" t="str">
        <f>policyReview!C147</f>
        <v>Anchorage</v>
      </c>
      <c r="D147" s="74" t="str">
        <f>policyInfo!I147</f>
        <v>Home</v>
      </c>
      <c r="E147" s="76">
        <f>policyReview!N147</f>
        <v>2000</v>
      </c>
      <c r="F147" s="76" t="str">
        <f>policyReview!O147</f>
        <v>Chevrolet</v>
      </c>
      <c r="G147" s="76" t="str">
        <f>policyReview!P147</f>
        <v>Corvette</v>
      </c>
      <c r="H147" s="76" t="str">
        <f>policyReview!Q147</f>
        <v>2B4FK45J3KR263559</v>
      </c>
      <c r="I147" s="78" t="s">
        <v>507</v>
      </c>
      <c r="J147" s="79" t="s">
        <v>526</v>
      </c>
      <c r="K147" s="78" t="s">
        <v>520</v>
      </c>
      <c r="L147" s="79" t="s">
        <v>526</v>
      </c>
      <c r="M147" s="78" t="s">
        <v>527</v>
      </c>
      <c r="N147" s="81" t="s">
        <v>527</v>
      </c>
      <c r="O147" s="81" t="s">
        <v>512</v>
      </c>
    </row>
    <row r="148" spans="1:15" ht="60" x14ac:dyDescent="0.25">
      <c r="A148" s="4" t="s">
        <v>762</v>
      </c>
      <c r="B148" s="74" t="str">
        <f>policyInfo!G148</f>
        <v>Suites
South Avenue
DownTown
Anchorage, AK 99501</v>
      </c>
      <c r="C148" s="74" t="str">
        <f>policyReview!C148</f>
        <v>Anchorage</v>
      </c>
      <c r="D148" s="74" t="str">
        <f>policyInfo!I148</f>
        <v>Home</v>
      </c>
      <c r="E148" s="76">
        <f>policyReview!N148</f>
        <v>2000</v>
      </c>
      <c r="F148" s="76" t="str">
        <f>policyReview!O148</f>
        <v>Chevrolet</v>
      </c>
      <c r="G148" s="76" t="str">
        <f>policyReview!P148</f>
        <v>Corvette</v>
      </c>
      <c r="H148" s="76" t="str">
        <f>policyReview!Q148</f>
        <v>2B4FK45J3KR263559</v>
      </c>
      <c r="I148" s="78" t="s">
        <v>507</v>
      </c>
      <c r="J148" s="79" t="s">
        <v>526</v>
      </c>
      <c r="K148" s="78" t="s">
        <v>520</v>
      </c>
      <c r="L148" s="79" t="s">
        <v>526</v>
      </c>
      <c r="M148" s="78" t="s">
        <v>527</v>
      </c>
      <c r="N148" s="81" t="s">
        <v>527</v>
      </c>
      <c r="O148" s="81" t="s">
        <v>512</v>
      </c>
    </row>
    <row r="149" spans="1:15" ht="60" x14ac:dyDescent="0.25">
      <c r="A149" s="4" t="s">
        <v>763</v>
      </c>
      <c r="B149" s="74" t="str">
        <f>policyInfo!G149</f>
        <v>Suites
South Avenue
DownTown
Anchorage, AK 99501</v>
      </c>
      <c r="C149" s="74" t="str">
        <f>policyReview!C149</f>
        <v>Anchorage</v>
      </c>
      <c r="D149" s="74" t="str">
        <f>policyInfo!I149</f>
        <v>Home</v>
      </c>
      <c r="E149" s="76">
        <f>policyReview!N149</f>
        <v>2000</v>
      </c>
      <c r="F149" s="76" t="str">
        <f>policyReview!O149</f>
        <v>Chevrolet</v>
      </c>
      <c r="G149" s="76" t="str">
        <f>policyReview!P149</f>
        <v>Corvette</v>
      </c>
      <c r="H149" s="76" t="str">
        <f>policyReview!Q149</f>
        <v>2B4FK45J3KR263559</v>
      </c>
      <c r="I149" s="78" t="s">
        <v>507</v>
      </c>
      <c r="J149" s="79" t="s">
        <v>526</v>
      </c>
      <c r="K149" s="78" t="s">
        <v>520</v>
      </c>
      <c r="L149" s="79" t="s">
        <v>526</v>
      </c>
      <c r="M149" s="78" t="s">
        <v>527</v>
      </c>
      <c r="N149" s="81" t="s">
        <v>527</v>
      </c>
      <c r="O149" s="81" t="s">
        <v>512</v>
      </c>
    </row>
    <row r="150" spans="1:15" ht="60" x14ac:dyDescent="0.25">
      <c r="A150" s="4" t="s">
        <v>764</v>
      </c>
      <c r="B150" s="74" t="str">
        <f>policyInfo!G150</f>
        <v>Suites
South Avenue
DownTown
Anchorage, AK 99501</v>
      </c>
      <c r="C150" s="74" t="str">
        <f>policyReview!C150</f>
        <v>Anchorage</v>
      </c>
      <c r="D150" s="74" t="str">
        <f>policyInfo!I150</f>
        <v>Home</v>
      </c>
      <c r="E150" s="76">
        <f>policyReview!N150</f>
        <v>2000</v>
      </c>
      <c r="F150" s="76" t="str">
        <f>policyReview!O150</f>
        <v>Chevrolet</v>
      </c>
      <c r="G150" s="76" t="str">
        <f>policyReview!P150</f>
        <v>Corvette</v>
      </c>
      <c r="H150" s="76" t="str">
        <f>policyReview!Q150</f>
        <v>2B4FK45J3KR263559</v>
      </c>
      <c r="I150" s="78" t="s">
        <v>507</v>
      </c>
      <c r="J150" s="79" t="s">
        <v>526</v>
      </c>
      <c r="K150" s="78" t="s">
        <v>520</v>
      </c>
      <c r="L150" s="79" t="s">
        <v>526</v>
      </c>
      <c r="M150" s="78" t="s">
        <v>527</v>
      </c>
      <c r="N150" s="81" t="s">
        <v>527</v>
      </c>
      <c r="O150" s="81" t="s">
        <v>512</v>
      </c>
    </row>
    <row r="151" spans="1:15" ht="60" x14ac:dyDescent="0.25">
      <c r="A151" s="4" t="s">
        <v>765</v>
      </c>
      <c r="B151" s="74" t="str">
        <f>policyInfo!G151</f>
        <v>Suites
South Avenue
DownTown
Anchorage, AK 99501</v>
      </c>
      <c r="C151" s="74" t="str">
        <f>policyReview!C151</f>
        <v>Anchorage</v>
      </c>
      <c r="D151" s="74" t="str">
        <f>policyInfo!I151</f>
        <v>Home</v>
      </c>
      <c r="E151" s="76">
        <f>policyReview!N151</f>
        <v>2000</v>
      </c>
      <c r="F151" s="76" t="str">
        <f>policyReview!O151</f>
        <v>Chevrolet</v>
      </c>
      <c r="G151" s="76" t="str">
        <f>policyReview!P151</f>
        <v>Corvette</v>
      </c>
      <c r="H151" s="76" t="str">
        <f>policyReview!Q151</f>
        <v>2B4FK45J3KR263559</v>
      </c>
      <c r="I151" s="78" t="s">
        <v>507</v>
      </c>
      <c r="J151" s="79" t="s">
        <v>526</v>
      </c>
      <c r="K151" s="78" t="s">
        <v>520</v>
      </c>
      <c r="L151" s="79" t="s">
        <v>526</v>
      </c>
      <c r="M151" s="78" t="s">
        <v>527</v>
      </c>
      <c r="N151" s="81" t="s">
        <v>527</v>
      </c>
      <c r="O151" s="81" t="s">
        <v>512</v>
      </c>
    </row>
    <row r="152" spans="1:15" ht="60" x14ac:dyDescent="0.25">
      <c r="A152" s="4" t="s">
        <v>766</v>
      </c>
      <c r="B152" s="74" t="str">
        <f>policyInfo!G152</f>
        <v>Suites
South Avenue
DownTown
Anchorage, AK 99501</v>
      </c>
      <c r="C152" s="74" t="str">
        <f>policyReview!C152</f>
        <v>Anchorage</v>
      </c>
      <c r="D152" s="74" t="str">
        <f>policyInfo!I152</f>
        <v>Home</v>
      </c>
      <c r="E152" s="76">
        <f>policyReview!N152</f>
        <v>2000</v>
      </c>
      <c r="F152" s="76" t="str">
        <f>policyReview!O152</f>
        <v>Chevrolet</v>
      </c>
      <c r="G152" s="76" t="str">
        <f>policyReview!P152</f>
        <v>Corvette</v>
      </c>
      <c r="H152" s="76" t="str">
        <f>policyReview!Q152</f>
        <v>2B4FK45J3KR263559</v>
      </c>
      <c r="I152" s="78" t="s">
        <v>507</v>
      </c>
      <c r="J152" s="79" t="s">
        <v>526</v>
      </c>
      <c r="K152" s="78" t="s">
        <v>520</v>
      </c>
      <c r="L152" s="79" t="s">
        <v>526</v>
      </c>
      <c r="M152" s="78" t="s">
        <v>527</v>
      </c>
      <c r="N152" s="81" t="s">
        <v>527</v>
      </c>
      <c r="O152" s="81" t="s">
        <v>512</v>
      </c>
    </row>
    <row r="153" spans="1:15" ht="60" x14ac:dyDescent="0.25">
      <c r="A153" s="4" t="s">
        <v>767</v>
      </c>
      <c r="B153" s="74" t="str">
        <f>policyInfo!G153</f>
        <v>Suites
South Avenue
DownTown
Anchorage, AK 99501</v>
      </c>
      <c r="C153" s="74" t="str">
        <f>policyReview!C153</f>
        <v>Anchorage</v>
      </c>
      <c r="D153" s="74" t="str">
        <f>policyInfo!I153</f>
        <v>Home</v>
      </c>
      <c r="E153" s="76">
        <f>policyReview!N153</f>
        <v>2000</v>
      </c>
      <c r="F153" s="76" t="str">
        <f>policyReview!O153</f>
        <v>Chevrolet</v>
      </c>
      <c r="G153" s="76" t="str">
        <f>policyReview!P153</f>
        <v>Corvette</v>
      </c>
      <c r="H153" s="76" t="str">
        <f>policyReview!Q153</f>
        <v>2B4FK45J3KR263559</v>
      </c>
      <c r="I153" s="78" t="s">
        <v>507</v>
      </c>
      <c r="J153" s="79" t="s">
        <v>526</v>
      </c>
      <c r="K153" s="78" t="s">
        <v>520</v>
      </c>
      <c r="L153" s="79" t="s">
        <v>526</v>
      </c>
      <c r="M153" s="78" t="s">
        <v>527</v>
      </c>
      <c r="N153" s="81" t="s">
        <v>527</v>
      </c>
      <c r="O153" s="81" t="s">
        <v>512</v>
      </c>
    </row>
    <row r="154" spans="1:15" ht="60" x14ac:dyDescent="0.25">
      <c r="A154" s="4" t="s">
        <v>768</v>
      </c>
      <c r="B154" s="74" t="str">
        <f>policyInfo!G154</f>
        <v>Suites
South Avenue
DownTown
Anchorage, AK 99501</v>
      </c>
      <c r="C154" s="74" t="str">
        <f>policyReview!C154</f>
        <v>Anchorage</v>
      </c>
      <c r="D154" s="74" t="str">
        <f>policyInfo!I154</f>
        <v>Home</v>
      </c>
      <c r="E154" s="76">
        <f>policyReview!N154</f>
        <v>2000</v>
      </c>
      <c r="F154" s="76" t="str">
        <f>policyReview!O154</f>
        <v>Chevrolet</v>
      </c>
      <c r="G154" s="76" t="str">
        <f>policyReview!P154</f>
        <v>Corvette</v>
      </c>
      <c r="H154" s="76" t="str">
        <f>policyReview!Q154</f>
        <v>2B4FK45J3KR263559</v>
      </c>
      <c r="I154" s="78" t="s">
        <v>507</v>
      </c>
      <c r="J154" s="79" t="s">
        <v>526</v>
      </c>
      <c r="K154" s="78" t="s">
        <v>520</v>
      </c>
      <c r="L154" s="79" t="s">
        <v>526</v>
      </c>
      <c r="M154" s="78" t="s">
        <v>527</v>
      </c>
      <c r="N154" s="81" t="s">
        <v>527</v>
      </c>
      <c r="O154" s="81" t="s">
        <v>512</v>
      </c>
    </row>
    <row r="155" spans="1:15" ht="60" x14ac:dyDescent="0.25">
      <c r="A155" s="4" t="s">
        <v>769</v>
      </c>
      <c r="B155" s="74" t="str">
        <f>policyInfo!G155</f>
        <v>Suites
South Avenue
DownTown
Anchorage, AK 99501</v>
      </c>
      <c r="C155" s="74" t="str">
        <f>policyReview!C155</f>
        <v>Anchorage</v>
      </c>
      <c r="D155" s="74" t="str">
        <f>policyInfo!I155</f>
        <v>Home</v>
      </c>
      <c r="E155" s="76">
        <f>policyReview!N155</f>
        <v>2000</v>
      </c>
      <c r="F155" s="76" t="str">
        <f>policyReview!O155</f>
        <v>Chevrolet</v>
      </c>
      <c r="G155" s="76" t="str">
        <f>policyReview!P155</f>
        <v>Corvette</v>
      </c>
      <c r="H155" s="76" t="str">
        <f>policyReview!Q155</f>
        <v>2B4FK45J3KR263559</v>
      </c>
      <c r="I155" s="78" t="s">
        <v>507</v>
      </c>
      <c r="J155" s="79" t="s">
        <v>526</v>
      </c>
      <c r="K155" s="78" t="s">
        <v>520</v>
      </c>
      <c r="L155" s="79" t="s">
        <v>526</v>
      </c>
      <c r="M155" s="78" t="s">
        <v>527</v>
      </c>
      <c r="N155" s="81" t="s">
        <v>527</v>
      </c>
      <c r="O155" s="81" t="s">
        <v>512</v>
      </c>
    </row>
    <row r="156" spans="1:15" ht="60" x14ac:dyDescent="0.25">
      <c r="A156" s="4" t="s">
        <v>770</v>
      </c>
      <c r="B156" s="74" t="str">
        <f>policyInfo!G156</f>
        <v>Suites
South Avenue
DownTown
Anchorage, AK 99501</v>
      </c>
      <c r="C156" s="74" t="str">
        <f>policyReview!C156</f>
        <v>Anchorage</v>
      </c>
      <c r="D156" s="74" t="str">
        <f>policyInfo!I156</f>
        <v>Home</v>
      </c>
      <c r="E156" s="76">
        <f>policyReview!N156</f>
        <v>2000</v>
      </c>
      <c r="F156" s="76" t="str">
        <f>policyReview!O156</f>
        <v>Chevrolet</v>
      </c>
      <c r="G156" s="76" t="str">
        <f>policyReview!P156</f>
        <v>Corvette</v>
      </c>
      <c r="H156" s="76" t="str">
        <f>policyReview!Q156</f>
        <v>2B4FK45J3KR263559</v>
      </c>
      <c r="I156" s="78" t="s">
        <v>507</v>
      </c>
      <c r="J156" s="79" t="s">
        <v>526</v>
      </c>
      <c r="K156" s="78" t="s">
        <v>520</v>
      </c>
      <c r="L156" s="79" t="s">
        <v>526</v>
      </c>
      <c r="M156" s="78" t="s">
        <v>527</v>
      </c>
      <c r="N156" s="81" t="s">
        <v>527</v>
      </c>
      <c r="O156" s="81" t="s">
        <v>512</v>
      </c>
    </row>
    <row r="157" spans="1:15" ht="60" x14ac:dyDescent="0.25">
      <c r="A157" s="4" t="s">
        <v>771</v>
      </c>
      <c r="B157" s="74" t="str">
        <f>policyInfo!G157</f>
        <v>Suites
South Avenue
DownTown
Anchorage, AK 99501</v>
      </c>
      <c r="C157" s="74" t="str">
        <f>policyReview!C157</f>
        <v>Anchorage</v>
      </c>
      <c r="D157" s="74" t="str">
        <f>policyInfo!I157</f>
        <v>Home</v>
      </c>
      <c r="E157" s="76">
        <f>policyReview!N157</f>
        <v>2000</v>
      </c>
      <c r="F157" s="76" t="str">
        <f>policyReview!O157</f>
        <v>Chevrolet</v>
      </c>
      <c r="G157" s="76" t="str">
        <f>policyReview!P157</f>
        <v>Corvette</v>
      </c>
      <c r="H157" s="76" t="str">
        <f>policyReview!Q157</f>
        <v>2B4FK45J3KR263559</v>
      </c>
      <c r="I157" s="78" t="s">
        <v>507</v>
      </c>
      <c r="J157" s="79" t="s">
        <v>526</v>
      </c>
      <c r="K157" s="78" t="s">
        <v>520</v>
      </c>
      <c r="L157" s="79" t="s">
        <v>526</v>
      </c>
      <c r="M157" s="78" t="s">
        <v>527</v>
      </c>
      <c r="N157" s="81" t="s">
        <v>527</v>
      </c>
      <c r="O157" s="81" t="s">
        <v>512</v>
      </c>
    </row>
    <row r="158" spans="1:15" ht="60" x14ac:dyDescent="0.25">
      <c r="A158" s="4" t="s">
        <v>772</v>
      </c>
      <c r="B158" s="74" t="str">
        <f>policyInfo!G158</f>
        <v>Suites
South Avenue
DownTown
Anchorage, AK 99501</v>
      </c>
      <c r="C158" s="74" t="str">
        <f>policyReview!C158</f>
        <v>Anchorage</v>
      </c>
      <c r="D158" s="74" t="str">
        <f>policyInfo!I158</f>
        <v>Home</v>
      </c>
      <c r="E158" s="76">
        <f>policyReview!N158</f>
        <v>2000</v>
      </c>
      <c r="F158" s="76" t="str">
        <f>policyReview!O158</f>
        <v>Chevrolet</v>
      </c>
      <c r="G158" s="76" t="str">
        <f>policyReview!P158</f>
        <v>Corvette</v>
      </c>
      <c r="H158" s="76" t="str">
        <f>policyReview!Q158</f>
        <v>2B4FK45J3KR263559</v>
      </c>
      <c r="I158" s="78" t="s">
        <v>507</v>
      </c>
      <c r="J158" s="79" t="s">
        <v>526</v>
      </c>
      <c r="K158" s="78" t="s">
        <v>520</v>
      </c>
      <c r="L158" s="79" t="s">
        <v>526</v>
      </c>
      <c r="M158" s="78" t="s">
        <v>527</v>
      </c>
      <c r="N158" s="81" t="s">
        <v>527</v>
      </c>
      <c r="O158" s="81" t="s">
        <v>512</v>
      </c>
    </row>
    <row r="159" spans="1:15" ht="60" x14ac:dyDescent="0.25">
      <c r="A159" s="4" t="s">
        <v>773</v>
      </c>
      <c r="B159" s="74" t="str">
        <f>policyInfo!G159</f>
        <v>Suites
South Avenue
DownTown
Anchorage, AK 99501</v>
      </c>
      <c r="C159" s="74" t="str">
        <f>policyReview!C159</f>
        <v>Anchorage</v>
      </c>
      <c r="D159" s="74" t="str">
        <f>policyInfo!I159</f>
        <v>Home</v>
      </c>
      <c r="E159" s="76">
        <f>policyReview!N159</f>
        <v>2000</v>
      </c>
      <c r="F159" s="76" t="str">
        <f>policyReview!O159</f>
        <v>Chevrolet</v>
      </c>
      <c r="G159" s="76" t="str">
        <f>policyReview!P159</f>
        <v>Corvette</v>
      </c>
      <c r="H159" s="76" t="str">
        <f>policyReview!Q159</f>
        <v>2B4FK45J3KR263559</v>
      </c>
      <c r="I159" s="78" t="s">
        <v>507</v>
      </c>
      <c r="J159" s="79" t="s">
        <v>526</v>
      </c>
      <c r="K159" s="78" t="s">
        <v>520</v>
      </c>
      <c r="L159" s="79" t="s">
        <v>526</v>
      </c>
      <c r="M159" s="78" t="s">
        <v>527</v>
      </c>
      <c r="N159" s="81" t="s">
        <v>527</v>
      </c>
      <c r="O159" s="81" t="s">
        <v>512</v>
      </c>
    </row>
    <row r="160" spans="1:15" ht="60" x14ac:dyDescent="0.25">
      <c r="A160" s="4" t="s">
        <v>774</v>
      </c>
      <c r="B160" s="74" t="str">
        <f>policyInfo!G160</f>
        <v>Suites
South Avenue
DownTown
Anchorage, AK 99501</v>
      </c>
      <c r="C160" s="74" t="str">
        <f>policyReview!C160</f>
        <v>Anchorage</v>
      </c>
      <c r="D160" s="74" t="str">
        <f>policyInfo!I160</f>
        <v>Home</v>
      </c>
      <c r="E160" s="76">
        <f>policyReview!N160</f>
        <v>2000</v>
      </c>
      <c r="F160" s="76" t="str">
        <f>policyReview!O160</f>
        <v>Chevrolet</v>
      </c>
      <c r="G160" s="76" t="str">
        <f>policyReview!P160</f>
        <v>Corvette</v>
      </c>
      <c r="H160" s="76" t="str">
        <f>policyReview!Q160</f>
        <v>2B4FK45J3KR263559</v>
      </c>
      <c r="I160" s="78" t="s">
        <v>507</v>
      </c>
      <c r="J160" s="79" t="s">
        <v>526</v>
      </c>
      <c r="K160" s="78" t="s">
        <v>520</v>
      </c>
      <c r="L160" s="79" t="s">
        <v>526</v>
      </c>
      <c r="M160" s="78" t="s">
        <v>527</v>
      </c>
      <c r="N160" s="81" t="s">
        <v>527</v>
      </c>
      <c r="O160" s="81" t="s">
        <v>512</v>
      </c>
    </row>
    <row r="161" spans="1:15" ht="60" x14ac:dyDescent="0.25">
      <c r="A161" s="4" t="s">
        <v>775</v>
      </c>
      <c r="B161" s="74" t="str">
        <f>policyInfo!G161</f>
        <v>Suites
South Avenue
DownTown
Anchorage, AK 99501</v>
      </c>
      <c r="C161" s="74" t="str">
        <f>policyReview!C161</f>
        <v>Anchorage</v>
      </c>
      <c r="D161" s="74" t="str">
        <f>policyInfo!I161</f>
        <v>Home</v>
      </c>
      <c r="E161" s="76">
        <f>policyReview!N161</f>
        <v>2000</v>
      </c>
      <c r="F161" s="76" t="str">
        <f>policyReview!O161</f>
        <v>Chevrolet</v>
      </c>
      <c r="G161" s="76" t="str">
        <f>policyReview!P161</f>
        <v>Corvette</v>
      </c>
      <c r="H161" s="76" t="str">
        <f>policyReview!Q161</f>
        <v>2B4FK45J3KR263559</v>
      </c>
      <c r="I161" s="78" t="s">
        <v>507</v>
      </c>
      <c r="J161" s="79" t="s">
        <v>526</v>
      </c>
      <c r="K161" s="78" t="s">
        <v>520</v>
      </c>
      <c r="L161" s="79" t="s">
        <v>526</v>
      </c>
      <c r="M161" s="78" t="s">
        <v>527</v>
      </c>
      <c r="N161" s="81" t="s">
        <v>527</v>
      </c>
      <c r="O161" s="81" t="s">
        <v>512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31411-9014-4013-BE48-8F22F3B0F254}">
  <dimension ref="A1:K162"/>
  <sheetViews>
    <sheetView showGridLines="0" workbookViewId="0">
      <selection activeCell="A30" sqref="A30"/>
    </sheetView>
  </sheetViews>
  <sheetFormatPr defaultRowHeight="15" x14ac:dyDescent="0.25"/>
  <cols>
    <col min="1" max="1" width="91.85546875" style="16" bestFit="1" customWidth="1" collapsed="1"/>
    <col min="2" max="2" width="11.42578125" style="20" bestFit="1" customWidth="1" collapsed="1"/>
    <col min="3" max="3" width="20" style="20" bestFit="1" customWidth="1" collapsed="1"/>
    <col min="4" max="4" width="11.42578125" style="18" bestFit="1" customWidth="1" collapsed="1"/>
    <col min="5" max="5" width="20" style="18" bestFit="1" customWidth="1" collapsed="1"/>
    <col min="6" max="6" width="11.42578125" style="100" bestFit="1" customWidth="1" collapsed="1"/>
    <col min="7" max="7" width="20" style="100" bestFit="1" customWidth="1" collapsed="1"/>
    <col min="8" max="8" width="11.42578125" style="137" bestFit="1" customWidth="1" collapsed="1"/>
    <col min="9" max="9" width="20" style="137" bestFit="1" customWidth="1" collapsed="1"/>
    <col min="10" max="10" width="11.42578125" style="140" bestFit="1" customWidth="1" collapsed="1"/>
    <col min="11" max="11" width="20" style="140" bestFit="1" customWidth="1" collapsed="1"/>
  </cols>
  <sheetData>
    <row r="1" spans="1:11" s="95" customFormat="1" x14ac:dyDescent="0.25">
      <c r="A1" s="95" t="s">
        <v>2</v>
      </c>
      <c r="B1" s="95" t="s">
        <v>424</v>
      </c>
      <c r="C1" s="95" t="s">
        <v>425</v>
      </c>
      <c r="D1" s="95" t="s">
        <v>426</v>
      </c>
      <c r="E1" s="95" t="s">
        <v>427</v>
      </c>
      <c r="F1" s="95" t="s">
        <v>428</v>
      </c>
      <c r="G1" s="95" t="s">
        <v>429</v>
      </c>
      <c r="H1" s="95" t="s">
        <v>430</v>
      </c>
      <c r="I1" s="95" t="s">
        <v>431</v>
      </c>
      <c r="J1" s="95" t="s">
        <v>432</v>
      </c>
      <c r="K1" s="95" t="s">
        <v>433</v>
      </c>
    </row>
    <row r="2" spans="1:11" x14ac:dyDescent="0.25">
      <c r="A2" s="4" t="s">
        <v>616</v>
      </c>
      <c r="B2" s="129" t="s">
        <v>178</v>
      </c>
      <c r="C2" s="129" t="s">
        <v>179</v>
      </c>
      <c r="D2" s="133" t="s">
        <v>178</v>
      </c>
      <c r="E2" s="133" t="s">
        <v>179</v>
      </c>
      <c r="F2" s="131" t="s">
        <v>178</v>
      </c>
      <c r="G2" s="131" t="s">
        <v>179</v>
      </c>
      <c r="H2" s="135" t="s">
        <v>178</v>
      </c>
      <c r="I2" s="135" t="s">
        <v>179</v>
      </c>
      <c r="J2" s="138" t="s">
        <v>178</v>
      </c>
      <c r="K2" s="138" t="s">
        <v>179</v>
      </c>
    </row>
    <row r="3" spans="1:11" x14ac:dyDescent="0.25">
      <c r="A3" s="4" t="s">
        <v>617</v>
      </c>
      <c r="B3" s="129" t="s">
        <v>178</v>
      </c>
      <c r="C3" s="129" t="s">
        <v>179</v>
      </c>
      <c r="D3" s="133" t="s">
        <v>178</v>
      </c>
      <c r="E3" s="133" t="s">
        <v>179</v>
      </c>
      <c r="F3" s="131" t="s">
        <v>178</v>
      </c>
      <c r="G3" s="131" t="s">
        <v>179</v>
      </c>
      <c r="H3" s="135" t="s">
        <v>178</v>
      </c>
      <c r="I3" s="135" t="s">
        <v>179</v>
      </c>
      <c r="J3" s="138" t="s">
        <v>178</v>
      </c>
      <c r="K3" s="138" t="s">
        <v>179</v>
      </c>
    </row>
    <row r="4" spans="1:11" x14ac:dyDescent="0.25">
      <c r="A4" s="4" t="s">
        <v>618</v>
      </c>
      <c r="B4" s="129" t="s">
        <v>178</v>
      </c>
      <c r="C4" s="129" t="s">
        <v>179</v>
      </c>
      <c r="D4" s="133" t="s">
        <v>178</v>
      </c>
      <c r="E4" s="133" t="s">
        <v>179</v>
      </c>
      <c r="F4" s="131" t="s">
        <v>178</v>
      </c>
      <c r="G4" s="131" t="s">
        <v>179</v>
      </c>
      <c r="H4" s="135" t="s">
        <v>178</v>
      </c>
      <c r="I4" s="135" t="s">
        <v>179</v>
      </c>
      <c r="J4" s="138" t="s">
        <v>178</v>
      </c>
      <c r="K4" s="138" t="s">
        <v>179</v>
      </c>
    </row>
    <row r="5" spans="1:11" x14ac:dyDescent="0.25">
      <c r="A5" s="4" t="s">
        <v>619</v>
      </c>
      <c r="B5" s="129" t="s">
        <v>178</v>
      </c>
      <c r="C5" s="129" t="s">
        <v>179</v>
      </c>
      <c r="D5" s="133" t="s">
        <v>178</v>
      </c>
      <c r="E5" s="133" t="s">
        <v>179</v>
      </c>
      <c r="F5" s="131" t="s">
        <v>178</v>
      </c>
      <c r="G5" s="131" t="s">
        <v>179</v>
      </c>
      <c r="H5" s="135" t="s">
        <v>178</v>
      </c>
      <c r="I5" s="135" t="s">
        <v>179</v>
      </c>
      <c r="J5" s="138" t="s">
        <v>178</v>
      </c>
      <c r="K5" s="138" t="s">
        <v>179</v>
      </c>
    </row>
    <row r="6" spans="1:11" x14ac:dyDescent="0.25">
      <c r="A6" s="4" t="s">
        <v>620</v>
      </c>
      <c r="B6" s="129" t="s">
        <v>178</v>
      </c>
      <c r="C6" s="129" t="s">
        <v>179</v>
      </c>
      <c r="D6" s="133" t="s">
        <v>178</v>
      </c>
      <c r="E6" s="133" t="s">
        <v>179</v>
      </c>
      <c r="F6" s="131" t="s">
        <v>178</v>
      </c>
      <c r="G6" s="131" t="s">
        <v>179</v>
      </c>
      <c r="H6" s="135" t="s">
        <v>178</v>
      </c>
      <c r="I6" s="135" t="s">
        <v>179</v>
      </c>
      <c r="J6" s="138" t="s">
        <v>178</v>
      </c>
      <c r="K6" s="138" t="s">
        <v>179</v>
      </c>
    </row>
    <row r="7" spans="1:11" x14ac:dyDescent="0.25">
      <c r="A7" s="4" t="s">
        <v>621</v>
      </c>
      <c r="B7" s="129" t="s">
        <v>178</v>
      </c>
      <c r="C7" s="129" t="s">
        <v>179</v>
      </c>
      <c r="D7" s="133" t="s">
        <v>178</v>
      </c>
      <c r="E7" s="133" t="s">
        <v>179</v>
      </c>
      <c r="F7" s="131" t="s">
        <v>178</v>
      </c>
      <c r="G7" s="131" t="s">
        <v>179</v>
      </c>
      <c r="H7" s="135" t="s">
        <v>178</v>
      </c>
      <c r="I7" s="135" t="s">
        <v>179</v>
      </c>
      <c r="J7" s="138" t="s">
        <v>178</v>
      </c>
      <c r="K7" s="138" t="s">
        <v>179</v>
      </c>
    </row>
    <row r="8" spans="1:11" x14ac:dyDescent="0.25">
      <c r="A8" s="4" t="s">
        <v>622</v>
      </c>
      <c r="B8" s="129" t="s">
        <v>178</v>
      </c>
      <c r="C8" s="129" t="s">
        <v>179</v>
      </c>
      <c r="D8" s="133" t="s">
        <v>178</v>
      </c>
      <c r="E8" s="133" t="s">
        <v>179</v>
      </c>
      <c r="F8" s="131" t="s">
        <v>178</v>
      </c>
      <c r="G8" s="131" t="s">
        <v>179</v>
      </c>
      <c r="H8" s="135" t="s">
        <v>178</v>
      </c>
      <c r="I8" s="135" t="s">
        <v>179</v>
      </c>
      <c r="J8" s="138" t="s">
        <v>178</v>
      </c>
      <c r="K8" s="138" t="s">
        <v>179</v>
      </c>
    </row>
    <row r="9" spans="1:11" x14ac:dyDescent="0.25">
      <c r="A9" s="4" t="s">
        <v>623</v>
      </c>
      <c r="B9" s="129" t="s">
        <v>178</v>
      </c>
      <c r="C9" s="129" t="s">
        <v>179</v>
      </c>
      <c r="D9" s="133" t="s">
        <v>178</v>
      </c>
      <c r="E9" s="133" t="s">
        <v>179</v>
      </c>
      <c r="F9" s="131" t="s">
        <v>178</v>
      </c>
      <c r="G9" s="131" t="s">
        <v>179</v>
      </c>
      <c r="H9" s="135" t="s">
        <v>178</v>
      </c>
      <c r="I9" s="135" t="s">
        <v>179</v>
      </c>
      <c r="J9" s="138" t="s">
        <v>178</v>
      </c>
      <c r="K9" s="138" t="s">
        <v>179</v>
      </c>
    </row>
    <row r="10" spans="1:11" x14ac:dyDescent="0.25">
      <c r="A10" s="4" t="s">
        <v>624</v>
      </c>
      <c r="B10" s="129" t="s">
        <v>178</v>
      </c>
      <c r="C10" s="129" t="s">
        <v>179</v>
      </c>
      <c r="D10" s="133" t="s">
        <v>178</v>
      </c>
      <c r="E10" s="133" t="s">
        <v>179</v>
      </c>
      <c r="F10" s="131" t="s">
        <v>178</v>
      </c>
      <c r="G10" s="131" t="s">
        <v>179</v>
      </c>
      <c r="H10" s="135" t="s">
        <v>178</v>
      </c>
      <c r="I10" s="135" t="s">
        <v>179</v>
      </c>
      <c r="J10" s="138" t="s">
        <v>178</v>
      </c>
      <c r="K10" s="138" t="s">
        <v>179</v>
      </c>
    </row>
    <row r="11" spans="1:11" x14ac:dyDescent="0.25">
      <c r="A11" s="4" t="s">
        <v>625</v>
      </c>
      <c r="B11" s="129" t="s">
        <v>178</v>
      </c>
      <c r="C11" s="129" t="s">
        <v>179</v>
      </c>
      <c r="D11" s="133" t="s">
        <v>178</v>
      </c>
      <c r="E11" s="133" t="s">
        <v>179</v>
      </c>
      <c r="F11" s="131" t="s">
        <v>178</v>
      </c>
      <c r="G11" s="131" t="s">
        <v>179</v>
      </c>
      <c r="H11" s="135" t="s">
        <v>178</v>
      </c>
      <c r="I11" s="135" t="s">
        <v>179</v>
      </c>
      <c r="J11" s="138" t="s">
        <v>178</v>
      </c>
      <c r="K11" s="138" t="s">
        <v>179</v>
      </c>
    </row>
    <row r="12" spans="1:11" x14ac:dyDescent="0.25">
      <c r="A12" s="4" t="s">
        <v>626</v>
      </c>
      <c r="B12" s="129" t="s">
        <v>178</v>
      </c>
      <c r="C12" s="129" t="s">
        <v>179</v>
      </c>
      <c r="D12" s="133" t="s">
        <v>178</v>
      </c>
      <c r="E12" s="133" t="s">
        <v>179</v>
      </c>
      <c r="F12" s="131" t="s">
        <v>178</v>
      </c>
      <c r="G12" s="131" t="s">
        <v>179</v>
      </c>
      <c r="H12" s="135" t="s">
        <v>178</v>
      </c>
      <c r="I12" s="135" t="s">
        <v>179</v>
      </c>
      <c r="J12" s="138" t="s">
        <v>178</v>
      </c>
      <c r="K12" s="138" t="s">
        <v>179</v>
      </c>
    </row>
    <row r="13" spans="1:11" x14ac:dyDescent="0.25">
      <c r="A13" s="4" t="s">
        <v>627</v>
      </c>
      <c r="B13" s="129" t="s">
        <v>178</v>
      </c>
      <c r="C13" s="129" t="s">
        <v>179</v>
      </c>
      <c r="D13" s="133" t="s">
        <v>178</v>
      </c>
      <c r="E13" s="133" t="s">
        <v>179</v>
      </c>
      <c r="F13" s="131" t="s">
        <v>178</v>
      </c>
      <c r="G13" s="131" t="s">
        <v>179</v>
      </c>
      <c r="H13" s="135" t="s">
        <v>178</v>
      </c>
      <c r="I13" s="135" t="s">
        <v>179</v>
      </c>
      <c r="J13" s="138" t="s">
        <v>178</v>
      </c>
      <c r="K13" s="138" t="s">
        <v>179</v>
      </c>
    </row>
    <row r="14" spans="1:11" x14ac:dyDescent="0.25">
      <c r="A14" s="4" t="s">
        <v>628</v>
      </c>
      <c r="B14" s="129" t="s">
        <v>178</v>
      </c>
      <c r="C14" s="129" t="s">
        <v>179</v>
      </c>
      <c r="D14" s="133" t="s">
        <v>178</v>
      </c>
      <c r="E14" s="133" t="s">
        <v>179</v>
      </c>
      <c r="F14" s="131" t="s">
        <v>178</v>
      </c>
      <c r="G14" s="131" t="s">
        <v>179</v>
      </c>
      <c r="H14" s="135" t="s">
        <v>178</v>
      </c>
      <c r="I14" s="135" t="s">
        <v>179</v>
      </c>
      <c r="J14" s="138" t="s">
        <v>178</v>
      </c>
      <c r="K14" s="138" t="s">
        <v>179</v>
      </c>
    </row>
    <row r="15" spans="1:11" x14ac:dyDescent="0.25">
      <c r="A15" s="4" t="s">
        <v>629</v>
      </c>
      <c r="B15" s="129" t="s">
        <v>178</v>
      </c>
      <c r="C15" s="129" t="s">
        <v>179</v>
      </c>
      <c r="D15" s="133" t="s">
        <v>178</v>
      </c>
      <c r="E15" s="133" t="s">
        <v>179</v>
      </c>
      <c r="F15" s="131" t="s">
        <v>178</v>
      </c>
      <c r="G15" s="131" t="s">
        <v>179</v>
      </c>
      <c r="H15" s="135" t="s">
        <v>178</v>
      </c>
      <c r="I15" s="135" t="s">
        <v>179</v>
      </c>
      <c r="J15" s="138" t="s">
        <v>178</v>
      </c>
      <c r="K15" s="138" t="s">
        <v>179</v>
      </c>
    </row>
    <row r="16" spans="1:11" x14ac:dyDescent="0.25">
      <c r="A16" s="4" t="s">
        <v>630</v>
      </c>
      <c r="B16" s="129" t="s">
        <v>178</v>
      </c>
      <c r="C16" s="129" t="s">
        <v>179</v>
      </c>
      <c r="D16" s="133" t="s">
        <v>178</v>
      </c>
      <c r="E16" s="133" t="s">
        <v>179</v>
      </c>
      <c r="F16" s="131" t="s">
        <v>178</v>
      </c>
      <c r="G16" s="131" t="s">
        <v>179</v>
      </c>
      <c r="H16" s="135" t="s">
        <v>178</v>
      </c>
      <c r="I16" s="135" t="s">
        <v>179</v>
      </c>
      <c r="J16" s="138" t="s">
        <v>178</v>
      </c>
      <c r="K16" s="138" t="s">
        <v>179</v>
      </c>
    </row>
    <row r="17" spans="1:11" x14ac:dyDescent="0.25">
      <c r="A17" s="4" t="s">
        <v>631</v>
      </c>
      <c r="B17" s="129" t="s">
        <v>178</v>
      </c>
      <c r="C17" s="129" t="s">
        <v>179</v>
      </c>
      <c r="D17" s="133" t="s">
        <v>178</v>
      </c>
      <c r="E17" s="133" t="s">
        <v>179</v>
      </c>
      <c r="F17" s="131" t="s">
        <v>178</v>
      </c>
      <c r="G17" s="131" t="s">
        <v>179</v>
      </c>
      <c r="H17" s="135" t="s">
        <v>178</v>
      </c>
      <c r="I17" s="135" t="s">
        <v>179</v>
      </c>
      <c r="J17" s="138" t="s">
        <v>178</v>
      </c>
      <c r="K17" s="138" t="s">
        <v>179</v>
      </c>
    </row>
    <row r="18" spans="1:11" x14ac:dyDescent="0.25">
      <c r="A18" s="4" t="s">
        <v>632</v>
      </c>
      <c r="B18" s="129" t="s">
        <v>178</v>
      </c>
      <c r="C18" s="129" t="s">
        <v>179</v>
      </c>
      <c r="D18" s="133" t="s">
        <v>178</v>
      </c>
      <c r="E18" s="133" t="s">
        <v>179</v>
      </c>
      <c r="F18" s="131" t="s">
        <v>178</v>
      </c>
      <c r="G18" s="131" t="s">
        <v>179</v>
      </c>
      <c r="H18" s="135" t="s">
        <v>178</v>
      </c>
      <c r="I18" s="135" t="s">
        <v>179</v>
      </c>
      <c r="J18" s="138" t="s">
        <v>178</v>
      </c>
      <c r="K18" s="138" t="s">
        <v>179</v>
      </c>
    </row>
    <row r="19" spans="1:11" x14ac:dyDescent="0.25">
      <c r="A19" s="4" t="s">
        <v>633</v>
      </c>
      <c r="B19" s="129" t="s">
        <v>178</v>
      </c>
      <c r="C19" s="129" t="s">
        <v>179</v>
      </c>
      <c r="D19" s="133" t="s">
        <v>178</v>
      </c>
      <c r="E19" s="133" t="s">
        <v>179</v>
      </c>
      <c r="F19" s="131" t="s">
        <v>178</v>
      </c>
      <c r="G19" s="131" t="s">
        <v>179</v>
      </c>
      <c r="H19" s="135" t="s">
        <v>178</v>
      </c>
      <c r="I19" s="135" t="s">
        <v>179</v>
      </c>
      <c r="J19" s="138" t="s">
        <v>178</v>
      </c>
      <c r="K19" s="138" t="s">
        <v>179</v>
      </c>
    </row>
    <row r="20" spans="1:11" x14ac:dyDescent="0.25">
      <c r="A20" s="4" t="s">
        <v>634</v>
      </c>
      <c r="B20" s="129" t="s">
        <v>178</v>
      </c>
      <c r="C20" s="129" t="s">
        <v>179</v>
      </c>
      <c r="D20" s="133" t="s">
        <v>178</v>
      </c>
      <c r="E20" s="133" t="s">
        <v>179</v>
      </c>
      <c r="F20" s="131" t="s">
        <v>178</v>
      </c>
      <c r="G20" s="131" t="s">
        <v>179</v>
      </c>
      <c r="H20" s="135" t="s">
        <v>178</v>
      </c>
      <c r="I20" s="135" t="s">
        <v>179</v>
      </c>
      <c r="J20" s="138" t="s">
        <v>178</v>
      </c>
      <c r="K20" s="138" t="s">
        <v>179</v>
      </c>
    </row>
    <row r="21" spans="1:11" x14ac:dyDescent="0.25">
      <c r="A21" s="4" t="s">
        <v>635</v>
      </c>
      <c r="B21" s="129" t="s">
        <v>178</v>
      </c>
      <c r="C21" s="129" t="s">
        <v>179</v>
      </c>
      <c r="D21" s="133" t="s">
        <v>178</v>
      </c>
      <c r="E21" s="133" t="s">
        <v>179</v>
      </c>
      <c r="F21" s="131" t="s">
        <v>178</v>
      </c>
      <c r="G21" s="131" t="s">
        <v>179</v>
      </c>
      <c r="H21" s="135" t="s">
        <v>178</v>
      </c>
      <c r="I21" s="135" t="s">
        <v>179</v>
      </c>
      <c r="J21" s="138" t="s">
        <v>178</v>
      </c>
      <c r="K21" s="138" t="s">
        <v>179</v>
      </c>
    </row>
    <row r="22" spans="1:11" x14ac:dyDescent="0.25">
      <c r="A22" s="4" t="s">
        <v>636</v>
      </c>
      <c r="B22" s="129" t="s">
        <v>178</v>
      </c>
      <c r="C22" s="129" t="s">
        <v>179</v>
      </c>
      <c r="D22" s="133" t="s">
        <v>178</v>
      </c>
      <c r="E22" s="133" t="s">
        <v>179</v>
      </c>
      <c r="F22" s="131" t="s">
        <v>178</v>
      </c>
      <c r="G22" s="131" t="s">
        <v>179</v>
      </c>
      <c r="H22" s="135" t="s">
        <v>178</v>
      </c>
      <c r="I22" s="135" t="s">
        <v>179</v>
      </c>
      <c r="J22" s="138" t="s">
        <v>178</v>
      </c>
      <c r="K22" s="138" t="s">
        <v>179</v>
      </c>
    </row>
    <row r="23" spans="1:11" x14ac:dyDescent="0.25">
      <c r="A23" s="4" t="s">
        <v>637</v>
      </c>
      <c r="B23" s="129" t="s">
        <v>178</v>
      </c>
      <c r="C23" s="129" t="s">
        <v>179</v>
      </c>
      <c r="D23" s="133" t="s">
        <v>178</v>
      </c>
      <c r="E23" s="133" t="s">
        <v>179</v>
      </c>
      <c r="F23" s="131" t="s">
        <v>178</v>
      </c>
      <c r="G23" s="131" t="s">
        <v>179</v>
      </c>
      <c r="H23" s="135" t="s">
        <v>178</v>
      </c>
      <c r="I23" s="135" t="s">
        <v>179</v>
      </c>
      <c r="J23" s="138" t="s">
        <v>178</v>
      </c>
      <c r="K23" s="138" t="s">
        <v>179</v>
      </c>
    </row>
    <row r="24" spans="1:11" x14ac:dyDescent="0.25">
      <c r="A24" s="4" t="s">
        <v>638</v>
      </c>
      <c r="B24" s="129" t="s">
        <v>178</v>
      </c>
      <c r="C24" s="129" t="s">
        <v>179</v>
      </c>
      <c r="D24" s="133" t="s">
        <v>178</v>
      </c>
      <c r="E24" s="133" t="s">
        <v>179</v>
      </c>
      <c r="F24" s="131" t="s">
        <v>178</v>
      </c>
      <c r="G24" s="131" t="s">
        <v>179</v>
      </c>
      <c r="H24" s="135" t="s">
        <v>178</v>
      </c>
      <c r="I24" s="135" t="s">
        <v>179</v>
      </c>
      <c r="J24" s="138" t="s">
        <v>178</v>
      </c>
      <c r="K24" s="138" t="s">
        <v>179</v>
      </c>
    </row>
    <row r="25" spans="1:11" x14ac:dyDescent="0.25">
      <c r="A25" s="4" t="s">
        <v>639</v>
      </c>
      <c r="B25" s="129" t="s">
        <v>178</v>
      </c>
      <c r="C25" s="129" t="s">
        <v>179</v>
      </c>
      <c r="D25" s="133" t="s">
        <v>178</v>
      </c>
      <c r="E25" s="133" t="s">
        <v>179</v>
      </c>
      <c r="F25" s="131" t="s">
        <v>178</v>
      </c>
      <c r="G25" s="131" t="s">
        <v>179</v>
      </c>
      <c r="H25" s="135" t="s">
        <v>178</v>
      </c>
      <c r="I25" s="135" t="s">
        <v>179</v>
      </c>
      <c r="J25" s="138" t="s">
        <v>178</v>
      </c>
      <c r="K25" s="138" t="s">
        <v>179</v>
      </c>
    </row>
    <row r="26" spans="1:11" x14ac:dyDescent="0.25">
      <c r="A26" s="4" t="s">
        <v>640</v>
      </c>
      <c r="B26" s="129" t="s">
        <v>178</v>
      </c>
      <c r="C26" s="129" t="s">
        <v>179</v>
      </c>
      <c r="D26" s="133" t="s">
        <v>178</v>
      </c>
      <c r="E26" s="133" t="s">
        <v>179</v>
      </c>
      <c r="F26" s="131" t="s">
        <v>178</v>
      </c>
      <c r="G26" s="131" t="s">
        <v>179</v>
      </c>
      <c r="H26" s="135" t="s">
        <v>178</v>
      </c>
      <c r="I26" s="135" t="s">
        <v>179</v>
      </c>
      <c r="J26" s="138" t="s">
        <v>178</v>
      </c>
      <c r="K26" s="138" t="s">
        <v>179</v>
      </c>
    </row>
    <row r="27" spans="1:11" x14ac:dyDescent="0.25">
      <c r="A27" s="4" t="s">
        <v>641</v>
      </c>
      <c r="B27" s="129" t="s">
        <v>178</v>
      </c>
      <c r="C27" s="129" t="s">
        <v>179</v>
      </c>
      <c r="D27" s="133" t="s">
        <v>178</v>
      </c>
      <c r="E27" s="133" t="s">
        <v>179</v>
      </c>
      <c r="F27" s="131" t="s">
        <v>178</v>
      </c>
      <c r="G27" s="131" t="s">
        <v>179</v>
      </c>
      <c r="H27" s="135" t="s">
        <v>178</v>
      </c>
      <c r="I27" s="135" t="s">
        <v>179</v>
      </c>
      <c r="J27" s="138" t="s">
        <v>178</v>
      </c>
      <c r="K27" s="138" t="s">
        <v>179</v>
      </c>
    </row>
    <row r="28" spans="1:11" x14ac:dyDescent="0.25">
      <c r="A28" s="4" t="s">
        <v>642</v>
      </c>
      <c r="B28" s="129" t="s">
        <v>178</v>
      </c>
      <c r="C28" s="129" t="s">
        <v>179</v>
      </c>
      <c r="D28" s="133" t="s">
        <v>178</v>
      </c>
      <c r="E28" s="133" t="s">
        <v>179</v>
      </c>
      <c r="F28" s="131" t="s">
        <v>178</v>
      </c>
      <c r="G28" s="131" t="s">
        <v>179</v>
      </c>
      <c r="H28" s="135" t="s">
        <v>178</v>
      </c>
      <c r="I28" s="135" t="s">
        <v>179</v>
      </c>
      <c r="J28" s="138" t="s">
        <v>178</v>
      </c>
      <c r="K28" s="138" t="s">
        <v>179</v>
      </c>
    </row>
    <row r="29" spans="1:11" x14ac:dyDescent="0.25">
      <c r="A29" s="4" t="s">
        <v>643</v>
      </c>
      <c r="B29" s="129" t="s">
        <v>178</v>
      </c>
      <c r="C29" s="129" t="s">
        <v>179</v>
      </c>
      <c r="D29" s="133" t="s">
        <v>178</v>
      </c>
      <c r="E29" s="133" t="s">
        <v>179</v>
      </c>
      <c r="F29" s="131" t="s">
        <v>178</v>
      </c>
      <c r="G29" s="131" t="s">
        <v>179</v>
      </c>
      <c r="H29" s="135" t="s">
        <v>178</v>
      </c>
      <c r="I29" s="135" t="s">
        <v>179</v>
      </c>
      <c r="J29" s="138" t="s">
        <v>178</v>
      </c>
      <c r="K29" s="138" t="s">
        <v>179</v>
      </c>
    </row>
    <row r="30" spans="1:11" x14ac:dyDescent="0.25">
      <c r="A30" s="4" t="s">
        <v>644</v>
      </c>
      <c r="B30" s="129" t="s">
        <v>178</v>
      </c>
      <c r="C30" s="129" t="s">
        <v>179</v>
      </c>
      <c r="D30" s="133" t="s">
        <v>178</v>
      </c>
      <c r="E30" s="133" t="s">
        <v>179</v>
      </c>
      <c r="F30" s="131" t="s">
        <v>178</v>
      </c>
      <c r="G30" s="131" t="s">
        <v>179</v>
      </c>
      <c r="H30" s="135" t="s">
        <v>178</v>
      </c>
      <c r="I30" s="135" t="s">
        <v>179</v>
      </c>
      <c r="J30" s="138" t="s">
        <v>178</v>
      </c>
      <c r="K30" s="138" t="s">
        <v>179</v>
      </c>
    </row>
    <row r="31" spans="1:11" x14ac:dyDescent="0.25">
      <c r="A31" s="4" t="s">
        <v>645</v>
      </c>
      <c r="B31" s="129" t="s">
        <v>178</v>
      </c>
      <c r="C31" s="129" t="s">
        <v>179</v>
      </c>
      <c r="D31" s="133" t="s">
        <v>178</v>
      </c>
      <c r="E31" s="133" t="s">
        <v>179</v>
      </c>
      <c r="F31" s="131" t="s">
        <v>178</v>
      </c>
      <c r="G31" s="131" t="s">
        <v>179</v>
      </c>
      <c r="H31" s="135" t="s">
        <v>178</v>
      </c>
      <c r="I31" s="135" t="s">
        <v>179</v>
      </c>
      <c r="J31" s="138" t="s">
        <v>178</v>
      </c>
      <c r="K31" s="138" t="s">
        <v>179</v>
      </c>
    </row>
    <row r="32" spans="1:11" x14ac:dyDescent="0.25">
      <c r="A32" s="4" t="s">
        <v>646</v>
      </c>
      <c r="B32" s="129" t="s">
        <v>178</v>
      </c>
      <c r="C32" s="129" t="s">
        <v>179</v>
      </c>
      <c r="D32" s="133" t="s">
        <v>178</v>
      </c>
      <c r="E32" s="133" t="s">
        <v>179</v>
      </c>
      <c r="F32" s="131" t="s">
        <v>178</v>
      </c>
      <c r="G32" s="131" t="s">
        <v>179</v>
      </c>
      <c r="H32" s="135" t="s">
        <v>178</v>
      </c>
      <c r="I32" s="135" t="s">
        <v>179</v>
      </c>
      <c r="J32" s="138" t="s">
        <v>178</v>
      </c>
      <c r="K32" s="138" t="s">
        <v>179</v>
      </c>
    </row>
    <row r="33" spans="1:11" x14ac:dyDescent="0.25">
      <c r="A33" s="4" t="s">
        <v>647</v>
      </c>
      <c r="B33" s="129" t="s">
        <v>178</v>
      </c>
      <c r="C33" s="129" t="s">
        <v>179</v>
      </c>
      <c r="D33" s="133" t="s">
        <v>178</v>
      </c>
      <c r="E33" s="133" t="s">
        <v>179</v>
      </c>
      <c r="F33" s="131" t="s">
        <v>178</v>
      </c>
      <c r="G33" s="131" t="s">
        <v>179</v>
      </c>
      <c r="H33" s="135" t="s">
        <v>178</v>
      </c>
      <c r="I33" s="135" t="s">
        <v>179</v>
      </c>
      <c r="J33" s="138" t="s">
        <v>178</v>
      </c>
      <c r="K33" s="138" t="s">
        <v>179</v>
      </c>
    </row>
    <row r="34" spans="1:11" x14ac:dyDescent="0.25">
      <c r="A34" s="4" t="s">
        <v>648</v>
      </c>
      <c r="B34" s="129" t="s">
        <v>178</v>
      </c>
      <c r="C34" s="129" t="s">
        <v>179</v>
      </c>
      <c r="D34" s="133" t="s">
        <v>178</v>
      </c>
      <c r="E34" s="133" t="s">
        <v>179</v>
      </c>
      <c r="F34" s="131" t="s">
        <v>178</v>
      </c>
      <c r="G34" s="131" t="s">
        <v>179</v>
      </c>
      <c r="H34" s="135" t="s">
        <v>178</v>
      </c>
      <c r="I34" s="135" t="s">
        <v>179</v>
      </c>
      <c r="J34" s="138" t="s">
        <v>178</v>
      </c>
      <c r="K34" s="138" t="s">
        <v>179</v>
      </c>
    </row>
    <row r="35" spans="1:11" x14ac:dyDescent="0.25">
      <c r="A35" s="4" t="s">
        <v>649</v>
      </c>
      <c r="B35" s="129" t="s">
        <v>178</v>
      </c>
      <c r="C35" s="129" t="s">
        <v>179</v>
      </c>
      <c r="D35" s="133" t="s">
        <v>178</v>
      </c>
      <c r="E35" s="133" t="s">
        <v>179</v>
      </c>
      <c r="F35" s="131" t="s">
        <v>178</v>
      </c>
      <c r="G35" s="131" t="s">
        <v>179</v>
      </c>
      <c r="H35" s="135" t="s">
        <v>178</v>
      </c>
      <c r="I35" s="135" t="s">
        <v>179</v>
      </c>
      <c r="J35" s="138" t="s">
        <v>178</v>
      </c>
      <c r="K35" s="138" t="s">
        <v>179</v>
      </c>
    </row>
    <row r="36" spans="1:11" x14ac:dyDescent="0.25">
      <c r="A36" s="4" t="s">
        <v>650</v>
      </c>
      <c r="B36" s="129" t="s">
        <v>178</v>
      </c>
      <c r="C36" s="129" t="s">
        <v>179</v>
      </c>
      <c r="D36" s="133" t="s">
        <v>178</v>
      </c>
      <c r="E36" s="133" t="s">
        <v>179</v>
      </c>
      <c r="F36" s="131" t="s">
        <v>178</v>
      </c>
      <c r="G36" s="131" t="s">
        <v>179</v>
      </c>
      <c r="H36" s="135" t="s">
        <v>178</v>
      </c>
      <c r="I36" s="135" t="s">
        <v>179</v>
      </c>
      <c r="J36" s="138" t="s">
        <v>178</v>
      </c>
      <c r="K36" s="138" t="s">
        <v>179</v>
      </c>
    </row>
    <row r="37" spans="1:11" x14ac:dyDescent="0.25">
      <c r="A37" s="4" t="s">
        <v>651</v>
      </c>
      <c r="B37" s="129" t="s">
        <v>178</v>
      </c>
      <c r="C37" s="129" t="s">
        <v>179</v>
      </c>
      <c r="D37" s="133" t="s">
        <v>178</v>
      </c>
      <c r="E37" s="133" t="s">
        <v>179</v>
      </c>
      <c r="F37" s="131" t="s">
        <v>178</v>
      </c>
      <c r="G37" s="131" t="s">
        <v>179</v>
      </c>
      <c r="H37" s="135" t="s">
        <v>178</v>
      </c>
      <c r="I37" s="135" t="s">
        <v>179</v>
      </c>
      <c r="J37" s="138" t="s">
        <v>178</v>
      </c>
      <c r="K37" s="138" t="s">
        <v>179</v>
      </c>
    </row>
    <row r="38" spans="1:11" x14ac:dyDescent="0.25">
      <c r="A38" s="4" t="s">
        <v>652</v>
      </c>
      <c r="B38" s="129" t="s">
        <v>178</v>
      </c>
      <c r="C38" s="129" t="s">
        <v>179</v>
      </c>
      <c r="D38" s="133" t="s">
        <v>178</v>
      </c>
      <c r="E38" s="133" t="s">
        <v>179</v>
      </c>
      <c r="F38" s="131" t="s">
        <v>178</v>
      </c>
      <c r="G38" s="131" t="s">
        <v>179</v>
      </c>
      <c r="H38" s="135" t="s">
        <v>178</v>
      </c>
      <c r="I38" s="135" t="s">
        <v>179</v>
      </c>
      <c r="J38" s="138" t="s">
        <v>178</v>
      </c>
      <c r="K38" s="138" t="s">
        <v>179</v>
      </c>
    </row>
    <row r="39" spans="1:11" x14ac:dyDescent="0.25">
      <c r="A39" s="4" t="s">
        <v>653</v>
      </c>
      <c r="B39" s="129" t="s">
        <v>178</v>
      </c>
      <c r="C39" s="129" t="s">
        <v>179</v>
      </c>
      <c r="D39" s="133" t="s">
        <v>178</v>
      </c>
      <c r="E39" s="133" t="s">
        <v>179</v>
      </c>
      <c r="F39" s="131" t="s">
        <v>178</v>
      </c>
      <c r="G39" s="131" t="s">
        <v>179</v>
      </c>
      <c r="H39" s="135" t="s">
        <v>178</v>
      </c>
      <c r="I39" s="135" t="s">
        <v>179</v>
      </c>
      <c r="J39" s="138" t="s">
        <v>178</v>
      </c>
      <c r="K39" s="138" t="s">
        <v>179</v>
      </c>
    </row>
    <row r="40" spans="1:11" x14ac:dyDescent="0.25">
      <c r="A40" s="4" t="s">
        <v>654</v>
      </c>
      <c r="B40" s="129" t="s">
        <v>178</v>
      </c>
      <c r="C40" s="129" t="s">
        <v>179</v>
      </c>
      <c r="D40" s="133" t="s">
        <v>178</v>
      </c>
      <c r="E40" s="133" t="s">
        <v>179</v>
      </c>
      <c r="F40" s="131" t="s">
        <v>178</v>
      </c>
      <c r="G40" s="131" t="s">
        <v>179</v>
      </c>
      <c r="H40" s="135" t="s">
        <v>178</v>
      </c>
      <c r="I40" s="135" t="s">
        <v>179</v>
      </c>
      <c r="J40" s="138" t="s">
        <v>178</v>
      </c>
      <c r="K40" s="138" t="s">
        <v>179</v>
      </c>
    </row>
    <row r="41" spans="1:11" x14ac:dyDescent="0.25">
      <c r="A41" s="4" t="s">
        <v>655</v>
      </c>
      <c r="B41" s="129" t="s">
        <v>178</v>
      </c>
      <c r="C41" s="129" t="s">
        <v>179</v>
      </c>
      <c r="D41" s="133" t="s">
        <v>178</v>
      </c>
      <c r="E41" s="133" t="s">
        <v>179</v>
      </c>
      <c r="F41" s="131" t="s">
        <v>178</v>
      </c>
      <c r="G41" s="131" t="s">
        <v>179</v>
      </c>
      <c r="H41" s="135" t="s">
        <v>178</v>
      </c>
      <c r="I41" s="135" t="s">
        <v>179</v>
      </c>
      <c r="J41" s="138" t="s">
        <v>178</v>
      </c>
      <c r="K41" s="138" t="s">
        <v>179</v>
      </c>
    </row>
    <row r="42" spans="1:11" x14ac:dyDescent="0.25">
      <c r="A42" s="4" t="s">
        <v>656</v>
      </c>
      <c r="B42" s="129" t="s">
        <v>178</v>
      </c>
      <c r="C42" s="129" t="s">
        <v>179</v>
      </c>
      <c r="D42" s="133" t="s">
        <v>178</v>
      </c>
      <c r="E42" s="133" t="s">
        <v>179</v>
      </c>
      <c r="F42" s="131" t="s">
        <v>178</v>
      </c>
      <c r="G42" s="131" t="s">
        <v>179</v>
      </c>
      <c r="H42" s="135" t="s">
        <v>178</v>
      </c>
      <c r="I42" s="135" t="s">
        <v>179</v>
      </c>
      <c r="J42" s="138" t="s">
        <v>178</v>
      </c>
      <c r="K42" s="138" t="s">
        <v>179</v>
      </c>
    </row>
    <row r="43" spans="1:11" x14ac:dyDescent="0.25">
      <c r="A43" s="4" t="s">
        <v>657</v>
      </c>
      <c r="B43" s="129" t="s">
        <v>178</v>
      </c>
      <c r="C43" s="129" t="s">
        <v>179</v>
      </c>
      <c r="D43" s="133" t="s">
        <v>178</v>
      </c>
      <c r="E43" s="133" t="s">
        <v>179</v>
      </c>
      <c r="F43" s="131" t="s">
        <v>178</v>
      </c>
      <c r="G43" s="131" t="s">
        <v>179</v>
      </c>
      <c r="H43" s="135" t="s">
        <v>178</v>
      </c>
      <c r="I43" s="135" t="s">
        <v>179</v>
      </c>
      <c r="J43" s="138" t="s">
        <v>178</v>
      </c>
      <c r="K43" s="138" t="s">
        <v>179</v>
      </c>
    </row>
    <row r="44" spans="1:11" x14ac:dyDescent="0.25">
      <c r="A44" s="4" t="s">
        <v>658</v>
      </c>
      <c r="B44" s="129" t="s">
        <v>178</v>
      </c>
      <c r="C44" s="129" t="s">
        <v>179</v>
      </c>
      <c r="D44" s="133" t="s">
        <v>178</v>
      </c>
      <c r="E44" s="133" t="s">
        <v>179</v>
      </c>
      <c r="F44" s="131" t="s">
        <v>178</v>
      </c>
      <c r="G44" s="131" t="s">
        <v>179</v>
      </c>
      <c r="H44" s="135" t="s">
        <v>178</v>
      </c>
      <c r="I44" s="135" t="s">
        <v>179</v>
      </c>
      <c r="J44" s="138" t="s">
        <v>178</v>
      </c>
      <c r="K44" s="138" t="s">
        <v>179</v>
      </c>
    </row>
    <row r="45" spans="1:11" x14ac:dyDescent="0.25">
      <c r="A45" s="4" t="s">
        <v>659</v>
      </c>
      <c r="B45" s="129" t="s">
        <v>178</v>
      </c>
      <c r="C45" s="129" t="s">
        <v>179</v>
      </c>
      <c r="D45" s="133" t="s">
        <v>178</v>
      </c>
      <c r="E45" s="133" t="s">
        <v>179</v>
      </c>
      <c r="F45" s="131" t="s">
        <v>178</v>
      </c>
      <c r="G45" s="131" t="s">
        <v>179</v>
      </c>
      <c r="H45" s="135" t="s">
        <v>178</v>
      </c>
      <c r="I45" s="135" t="s">
        <v>179</v>
      </c>
      <c r="J45" s="138" t="s">
        <v>178</v>
      </c>
      <c r="K45" s="138" t="s">
        <v>179</v>
      </c>
    </row>
    <row r="46" spans="1:11" x14ac:dyDescent="0.25">
      <c r="A46" s="4" t="s">
        <v>660</v>
      </c>
      <c r="B46" s="129" t="s">
        <v>178</v>
      </c>
      <c r="C46" s="129" t="s">
        <v>179</v>
      </c>
      <c r="D46" s="133" t="s">
        <v>178</v>
      </c>
      <c r="E46" s="133" t="s">
        <v>179</v>
      </c>
      <c r="F46" s="131" t="s">
        <v>178</v>
      </c>
      <c r="G46" s="131" t="s">
        <v>179</v>
      </c>
      <c r="H46" s="135" t="s">
        <v>178</v>
      </c>
      <c r="I46" s="135" t="s">
        <v>179</v>
      </c>
      <c r="J46" s="138" t="s">
        <v>178</v>
      </c>
      <c r="K46" s="138" t="s">
        <v>179</v>
      </c>
    </row>
    <row r="47" spans="1:11" x14ac:dyDescent="0.25">
      <c r="A47" s="4" t="s">
        <v>661</v>
      </c>
      <c r="B47" s="129" t="s">
        <v>178</v>
      </c>
      <c r="C47" s="129" t="s">
        <v>179</v>
      </c>
      <c r="D47" s="133" t="s">
        <v>178</v>
      </c>
      <c r="E47" s="133" t="s">
        <v>179</v>
      </c>
      <c r="F47" s="131" t="s">
        <v>178</v>
      </c>
      <c r="G47" s="131" t="s">
        <v>179</v>
      </c>
      <c r="H47" s="135" t="s">
        <v>178</v>
      </c>
      <c r="I47" s="135" t="s">
        <v>179</v>
      </c>
      <c r="J47" s="138" t="s">
        <v>178</v>
      </c>
      <c r="K47" s="138" t="s">
        <v>179</v>
      </c>
    </row>
    <row r="48" spans="1:11" x14ac:dyDescent="0.25">
      <c r="A48" s="4" t="s">
        <v>662</v>
      </c>
      <c r="B48" s="129" t="s">
        <v>178</v>
      </c>
      <c r="C48" s="129" t="s">
        <v>179</v>
      </c>
      <c r="D48" s="133" t="s">
        <v>178</v>
      </c>
      <c r="E48" s="133" t="s">
        <v>179</v>
      </c>
      <c r="F48" s="131" t="s">
        <v>178</v>
      </c>
      <c r="G48" s="131" t="s">
        <v>179</v>
      </c>
      <c r="H48" s="135" t="s">
        <v>178</v>
      </c>
      <c r="I48" s="135" t="s">
        <v>179</v>
      </c>
      <c r="J48" s="138" t="s">
        <v>178</v>
      </c>
      <c r="K48" s="138" t="s">
        <v>179</v>
      </c>
    </row>
    <row r="49" spans="1:11" x14ac:dyDescent="0.25">
      <c r="A49" s="4" t="s">
        <v>663</v>
      </c>
      <c r="B49" s="129" t="s">
        <v>178</v>
      </c>
      <c r="C49" s="129" t="s">
        <v>179</v>
      </c>
      <c r="D49" s="133" t="s">
        <v>178</v>
      </c>
      <c r="E49" s="133" t="s">
        <v>179</v>
      </c>
      <c r="F49" s="131" t="s">
        <v>178</v>
      </c>
      <c r="G49" s="131" t="s">
        <v>179</v>
      </c>
      <c r="H49" s="135" t="s">
        <v>178</v>
      </c>
      <c r="I49" s="135" t="s">
        <v>179</v>
      </c>
      <c r="J49" s="138" t="s">
        <v>178</v>
      </c>
      <c r="K49" s="138" t="s">
        <v>179</v>
      </c>
    </row>
    <row r="50" spans="1:11" x14ac:dyDescent="0.25">
      <c r="A50" s="4" t="s">
        <v>664</v>
      </c>
      <c r="B50" s="129" t="s">
        <v>178</v>
      </c>
      <c r="C50" s="129" t="s">
        <v>179</v>
      </c>
      <c r="D50" s="133" t="s">
        <v>178</v>
      </c>
      <c r="E50" s="133" t="s">
        <v>179</v>
      </c>
      <c r="F50" s="131" t="s">
        <v>178</v>
      </c>
      <c r="G50" s="131" t="s">
        <v>179</v>
      </c>
      <c r="H50" s="135" t="s">
        <v>178</v>
      </c>
      <c r="I50" s="135" t="s">
        <v>179</v>
      </c>
      <c r="J50" s="138" t="s">
        <v>178</v>
      </c>
      <c r="K50" s="138" t="s">
        <v>179</v>
      </c>
    </row>
    <row r="51" spans="1:11" x14ac:dyDescent="0.25">
      <c r="A51" s="4" t="s">
        <v>665</v>
      </c>
      <c r="B51" s="129" t="s">
        <v>178</v>
      </c>
      <c r="C51" s="129" t="s">
        <v>179</v>
      </c>
      <c r="D51" s="133" t="s">
        <v>178</v>
      </c>
      <c r="E51" s="133" t="s">
        <v>179</v>
      </c>
      <c r="F51" s="131" t="s">
        <v>178</v>
      </c>
      <c r="G51" s="131" t="s">
        <v>179</v>
      </c>
      <c r="H51" s="135" t="s">
        <v>178</v>
      </c>
      <c r="I51" s="135" t="s">
        <v>179</v>
      </c>
      <c r="J51" s="138" t="s">
        <v>178</v>
      </c>
      <c r="K51" s="138" t="s">
        <v>179</v>
      </c>
    </row>
    <row r="52" spans="1:11" x14ac:dyDescent="0.25">
      <c r="A52" s="4" t="s">
        <v>666</v>
      </c>
      <c r="B52" s="129" t="s">
        <v>178</v>
      </c>
      <c r="C52" s="129" t="s">
        <v>179</v>
      </c>
      <c r="D52" s="133" t="s">
        <v>178</v>
      </c>
      <c r="E52" s="133" t="s">
        <v>179</v>
      </c>
      <c r="F52" s="131" t="s">
        <v>178</v>
      </c>
      <c r="G52" s="131" t="s">
        <v>179</v>
      </c>
      <c r="H52" s="135" t="s">
        <v>178</v>
      </c>
      <c r="I52" s="135" t="s">
        <v>179</v>
      </c>
      <c r="J52" s="138" t="s">
        <v>178</v>
      </c>
      <c r="K52" s="138" t="s">
        <v>179</v>
      </c>
    </row>
    <row r="53" spans="1:11" x14ac:dyDescent="0.25">
      <c r="A53" s="4" t="s">
        <v>667</v>
      </c>
      <c r="B53" s="129" t="s">
        <v>178</v>
      </c>
      <c r="C53" s="129" t="s">
        <v>179</v>
      </c>
      <c r="D53" s="133" t="s">
        <v>178</v>
      </c>
      <c r="E53" s="133" t="s">
        <v>179</v>
      </c>
      <c r="F53" s="131" t="s">
        <v>178</v>
      </c>
      <c r="G53" s="131" t="s">
        <v>179</v>
      </c>
      <c r="H53" s="135" t="s">
        <v>178</v>
      </c>
      <c r="I53" s="135" t="s">
        <v>179</v>
      </c>
      <c r="J53" s="138" t="s">
        <v>178</v>
      </c>
      <c r="K53" s="138" t="s">
        <v>179</v>
      </c>
    </row>
    <row r="54" spans="1:11" x14ac:dyDescent="0.25">
      <c r="A54" s="4" t="s">
        <v>668</v>
      </c>
      <c r="B54" s="129" t="s">
        <v>178</v>
      </c>
      <c r="C54" s="129" t="s">
        <v>179</v>
      </c>
      <c r="D54" s="133" t="s">
        <v>178</v>
      </c>
      <c r="E54" s="133" t="s">
        <v>179</v>
      </c>
      <c r="F54" s="131" t="s">
        <v>178</v>
      </c>
      <c r="G54" s="131" t="s">
        <v>179</v>
      </c>
      <c r="H54" s="135" t="s">
        <v>178</v>
      </c>
      <c r="I54" s="135" t="s">
        <v>179</v>
      </c>
      <c r="J54" s="138" t="s">
        <v>178</v>
      </c>
      <c r="K54" s="138" t="s">
        <v>179</v>
      </c>
    </row>
    <row r="55" spans="1:11" x14ac:dyDescent="0.25">
      <c r="A55" s="4" t="s">
        <v>669</v>
      </c>
      <c r="B55" s="129" t="s">
        <v>178</v>
      </c>
      <c r="C55" s="129" t="s">
        <v>179</v>
      </c>
      <c r="D55" s="133" t="s">
        <v>178</v>
      </c>
      <c r="E55" s="133" t="s">
        <v>179</v>
      </c>
      <c r="F55" s="131" t="s">
        <v>178</v>
      </c>
      <c r="G55" s="131" t="s">
        <v>179</v>
      </c>
      <c r="H55" s="135" t="s">
        <v>178</v>
      </c>
      <c r="I55" s="135" t="s">
        <v>179</v>
      </c>
      <c r="J55" s="138" t="s">
        <v>178</v>
      </c>
      <c r="K55" s="138" t="s">
        <v>179</v>
      </c>
    </row>
    <row r="56" spans="1:11" x14ac:dyDescent="0.25">
      <c r="A56" s="4" t="s">
        <v>670</v>
      </c>
      <c r="B56" s="129" t="s">
        <v>178</v>
      </c>
      <c r="C56" s="129" t="s">
        <v>179</v>
      </c>
      <c r="D56" s="133" t="s">
        <v>178</v>
      </c>
      <c r="E56" s="133" t="s">
        <v>179</v>
      </c>
      <c r="F56" s="131" t="s">
        <v>178</v>
      </c>
      <c r="G56" s="131" t="s">
        <v>179</v>
      </c>
      <c r="H56" s="135" t="s">
        <v>178</v>
      </c>
      <c r="I56" s="135" t="s">
        <v>179</v>
      </c>
      <c r="J56" s="138" t="s">
        <v>178</v>
      </c>
      <c r="K56" s="138" t="s">
        <v>179</v>
      </c>
    </row>
    <row r="57" spans="1:11" x14ac:dyDescent="0.25">
      <c r="A57" s="4" t="s">
        <v>671</v>
      </c>
      <c r="B57" s="129" t="s">
        <v>178</v>
      </c>
      <c r="C57" s="129" t="s">
        <v>179</v>
      </c>
      <c r="D57" s="133" t="s">
        <v>178</v>
      </c>
      <c r="E57" s="133" t="s">
        <v>179</v>
      </c>
      <c r="F57" s="131" t="s">
        <v>178</v>
      </c>
      <c r="G57" s="131" t="s">
        <v>179</v>
      </c>
      <c r="H57" s="135" t="s">
        <v>178</v>
      </c>
      <c r="I57" s="135" t="s">
        <v>179</v>
      </c>
      <c r="J57" s="138" t="s">
        <v>178</v>
      </c>
      <c r="K57" s="138" t="s">
        <v>179</v>
      </c>
    </row>
    <row r="58" spans="1:11" x14ac:dyDescent="0.25">
      <c r="A58" s="4" t="s">
        <v>672</v>
      </c>
      <c r="B58" s="129" t="s">
        <v>178</v>
      </c>
      <c r="C58" s="129" t="s">
        <v>179</v>
      </c>
      <c r="D58" s="133" t="s">
        <v>178</v>
      </c>
      <c r="E58" s="133" t="s">
        <v>179</v>
      </c>
      <c r="F58" s="131" t="s">
        <v>178</v>
      </c>
      <c r="G58" s="131" t="s">
        <v>179</v>
      </c>
      <c r="H58" s="135" t="s">
        <v>178</v>
      </c>
      <c r="I58" s="135" t="s">
        <v>179</v>
      </c>
      <c r="J58" s="138" t="s">
        <v>178</v>
      </c>
      <c r="K58" s="138" t="s">
        <v>179</v>
      </c>
    </row>
    <row r="59" spans="1:11" x14ac:dyDescent="0.25">
      <c r="A59" s="4" t="s">
        <v>673</v>
      </c>
      <c r="B59" s="129" t="s">
        <v>178</v>
      </c>
      <c r="C59" s="129" t="s">
        <v>179</v>
      </c>
      <c r="D59" s="133" t="s">
        <v>178</v>
      </c>
      <c r="E59" s="133" t="s">
        <v>179</v>
      </c>
      <c r="F59" s="131" t="s">
        <v>178</v>
      </c>
      <c r="G59" s="131" t="s">
        <v>179</v>
      </c>
      <c r="H59" s="135" t="s">
        <v>178</v>
      </c>
      <c r="I59" s="135" t="s">
        <v>179</v>
      </c>
      <c r="J59" s="138" t="s">
        <v>178</v>
      </c>
      <c r="K59" s="138" t="s">
        <v>179</v>
      </c>
    </row>
    <row r="60" spans="1:11" x14ac:dyDescent="0.25">
      <c r="A60" s="4" t="s">
        <v>674</v>
      </c>
      <c r="B60" s="129" t="s">
        <v>178</v>
      </c>
      <c r="C60" s="129" t="s">
        <v>179</v>
      </c>
      <c r="D60" s="133" t="s">
        <v>178</v>
      </c>
      <c r="E60" s="133" t="s">
        <v>179</v>
      </c>
      <c r="F60" s="131" t="s">
        <v>178</v>
      </c>
      <c r="G60" s="131" t="s">
        <v>179</v>
      </c>
      <c r="H60" s="135" t="s">
        <v>178</v>
      </c>
      <c r="I60" s="135" t="s">
        <v>179</v>
      </c>
      <c r="J60" s="138" t="s">
        <v>178</v>
      </c>
      <c r="K60" s="138" t="s">
        <v>179</v>
      </c>
    </row>
    <row r="61" spans="1:11" x14ac:dyDescent="0.25">
      <c r="A61" s="4" t="s">
        <v>675</v>
      </c>
      <c r="B61" s="129" t="s">
        <v>178</v>
      </c>
      <c r="C61" s="129" t="s">
        <v>179</v>
      </c>
      <c r="D61" s="133" t="s">
        <v>178</v>
      </c>
      <c r="E61" s="133" t="s">
        <v>179</v>
      </c>
      <c r="F61" s="131" t="s">
        <v>178</v>
      </c>
      <c r="G61" s="131" t="s">
        <v>179</v>
      </c>
      <c r="H61" s="135" t="s">
        <v>178</v>
      </c>
      <c r="I61" s="135" t="s">
        <v>179</v>
      </c>
      <c r="J61" s="138" t="s">
        <v>178</v>
      </c>
      <c r="K61" s="138" t="s">
        <v>179</v>
      </c>
    </row>
    <row r="62" spans="1:11" x14ac:dyDescent="0.25">
      <c r="A62" s="4" t="s">
        <v>676</v>
      </c>
      <c r="B62" s="129" t="s">
        <v>178</v>
      </c>
      <c r="C62" s="129" t="s">
        <v>179</v>
      </c>
      <c r="D62" s="133" t="s">
        <v>178</v>
      </c>
      <c r="E62" s="133" t="s">
        <v>179</v>
      </c>
      <c r="F62" s="131" t="s">
        <v>178</v>
      </c>
      <c r="G62" s="131" t="s">
        <v>179</v>
      </c>
      <c r="H62" s="135" t="s">
        <v>178</v>
      </c>
      <c r="I62" s="135" t="s">
        <v>179</v>
      </c>
      <c r="J62" s="138" t="s">
        <v>178</v>
      </c>
      <c r="K62" s="138" t="s">
        <v>179</v>
      </c>
    </row>
    <row r="63" spans="1:11" x14ac:dyDescent="0.25">
      <c r="A63" s="4" t="s">
        <v>677</v>
      </c>
      <c r="B63" s="129" t="s">
        <v>178</v>
      </c>
      <c r="C63" s="129" t="s">
        <v>179</v>
      </c>
      <c r="D63" s="133" t="s">
        <v>178</v>
      </c>
      <c r="E63" s="133" t="s">
        <v>179</v>
      </c>
      <c r="F63" s="131" t="s">
        <v>178</v>
      </c>
      <c r="G63" s="131" t="s">
        <v>179</v>
      </c>
      <c r="H63" s="135" t="s">
        <v>178</v>
      </c>
      <c r="I63" s="135" t="s">
        <v>179</v>
      </c>
      <c r="J63" s="138" t="s">
        <v>178</v>
      </c>
      <c r="K63" s="138" t="s">
        <v>179</v>
      </c>
    </row>
    <row r="64" spans="1:11" x14ac:dyDescent="0.25">
      <c r="A64" s="4" t="s">
        <v>678</v>
      </c>
      <c r="B64" s="129" t="s">
        <v>178</v>
      </c>
      <c r="C64" s="129" t="s">
        <v>179</v>
      </c>
      <c r="D64" s="133" t="s">
        <v>178</v>
      </c>
      <c r="E64" s="133" t="s">
        <v>179</v>
      </c>
      <c r="F64" s="131" t="s">
        <v>178</v>
      </c>
      <c r="G64" s="131" t="s">
        <v>179</v>
      </c>
      <c r="H64" s="135" t="s">
        <v>178</v>
      </c>
      <c r="I64" s="135" t="s">
        <v>179</v>
      </c>
      <c r="J64" s="138" t="s">
        <v>178</v>
      </c>
      <c r="K64" s="138" t="s">
        <v>179</v>
      </c>
    </row>
    <row r="65" spans="1:11" x14ac:dyDescent="0.25">
      <c r="A65" s="4" t="s">
        <v>679</v>
      </c>
      <c r="B65" s="129" t="s">
        <v>178</v>
      </c>
      <c r="C65" s="129" t="s">
        <v>179</v>
      </c>
      <c r="D65" s="133" t="s">
        <v>178</v>
      </c>
      <c r="E65" s="133" t="s">
        <v>179</v>
      </c>
      <c r="F65" s="131" t="s">
        <v>178</v>
      </c>
      <c r="G65" s="131" t="s">
        <v>179</v>
      </c>
      <c r="H65" s="135" t="s">
        <v>178</v>
      </c>
      <c r="I65" s="135" t="s">
        <v>179</v>
      </c>
      <c r="J65" s="138" t="s">
        <v>178</v>
      </c>
      <c r="K65" s="138" t="s">
        <v>179</v>
      </c>
    </row>
    <row r="66" spans="1:11" x14ac:dyDescent="0.25">
      <c r="A66" s="4" t="s">
        <v>680</v>
      </c>
      <c r="B66" s="129" t="s">
        <v>178</v>
      </c>
      <c r="C66" s="129" t="s">
        <v>179</v>
      </c>
      <c r="D66" s="133" t="s">
        <v>178</v>
      </c>
      <c r="E66" s="133" t="s">
        <v>179</v>
      </c>
      <c r="F66" s="131" t="s">
        <v>178</v>
      </c>
      <c r="G66" s="131" t="s">
        <v>179</v>
      </c>
      <c r="H66" s="135" t="s">
        <v>178</v>
      </c>
      <c r="I66" s="135" t="s">
        <v>179</v>
      </c>
      <c r="J66" s="138" t="s">
        <v>178</v>
      </c>
      <c r="K66" s="138" t="s">
        <v>179</v>
      </c>
    </row>
    <row r="67" spans="1:11" x14ac:dyDescent="0.25">
      <c r="A67" s="4" t="s">
        <v>681</v>
      </c>
      <c r="B67" s="129" t="s">
        <v>178</v>
      </c>
      <c r="C67" s="129" t="s">
        <v>179</v>
      </c>
      <c r="D67" s="133" t="s">
        <v>178</v>
      </c>
      <c r="E67" s="133" t="s">
        <v>179</v>
      </c>
      <c r="F67" s="131" t="s">
        <v>178</v>
      </c>
      <c r="G67" s="131" t="s">
        <v>179</v>
      </c>
      <c r="H67" s="135" t="s">
        <v>178</v>
      </c>
      <c r="I67" s="135" t="s">
        <v>179</v>
      </c>
      <c r="J67" s="138" t="s">
        <v>178</v>
      </c>
      <c r="K67" s="138" t="s">
        <v>179</v>
      </c>
    </row>
    <row r="68" spans="1:11" x14ac:dyDescent="0.25">
      <c r="A68" s="4" t="s">
        <v>682</v>
      </c>
      <c r="B68" s="129" t="s">
        <v>178</v>
      </c>
      <c r="C68" s="129" t="s">
        <v>179</v>
      </c>
      <c r="D68" s="133" t="s">
        <v>178</v>
      </c>
      <c r="E68" s="133" t="s">
        <v>179</v>
      </c>
      <c r="F68" s="131" t="s">
        <v>178</v>
      </c>
      <c r="G68" s="131" t="s">
        <v>179</v>
      </c>
      <c r="H68" s="135" t="s">
        <v>178</v>
      </c>
      <c r="I68" s="135" t="s">
        <v>179</v>
      </c>
      <c r="J68" s="138" t="s">
        <v>178</v>
      </c>
      <c r="K68" s="138" t="s">
        <v>179</v>
      </c>
    </row>
    <row r="69" spans="1:11" x14ac:dyDescent="0.25">
      <c r="A69" s="4" t="s">
        <v>683</v>
      </c>
      <c r="B69" s="129" t="s">
        <v>178</v>
      </c>
      <c r="C69" s="129" t="s">
        <v>179</v>
      </c>
      <c r="D69" s="133" t="s">
        <v>178</v>
      </c>
      <c r="E69" s="133" t="s">
        <v>179</v>
      </c>
      <c r="F69" s="131" t="s">
        <v>178</v>
      </c>
      <c r="G69" s="131" t="s">
        <v>179</v>
      </c>
      <c r="H69" s="135" t="s">
        <v>178</v>
      </c>
      <c r="I69" s="135" t="s">
        <v>179</v>
      </c>
      <c r="J69" s="138" t="s">
        <v>178</v>
      </c>
      <c r="K69" s="138" t="s">
        <v>179</v>
      </c>
    </row>
    <row r="70" spans="1:11" x14ac:dyDescent="0.25">
      <c r="A70" s="4" t="s">
        <v>684</v>
      </c>
      <c r="B70" s="129" t="s">
        <v>178</v>
      </c>
      <c r="C70" s="129" t="s">
        <v>179</v>
      </c>
      <c r="D70" s="133" t="s">
        <v>178</v>
      </c>
      <c r="E70" s="133" t="s">
        <v>179</v>
      </c>
      <c r="F70" s="131" t="s">
        <v>178</v>
      </c>
      <c r="G70" s="131" t="s">
        <v>179</v>
      </c>
      <c r="H70" s="135" t="s">
        <v>178</v>
      </c>
      <c r="I70" s="135" t="s">
        <v>179</v>
      </c>
      <c r="J70" s="138" t="s">
        <v>178</v>
      </c>
      <c r="K70" s="138" t="s">
        <v>179</v>
      </c>
    </row>
    <row r="71" spans="1:11" x14ac:dyDescent="0.25">
      <c r="A71" s="4" t="s">
        <v>685</v>
      </c>
      <c r="B71" s="129" t="s">
        <v>178</v>
      </c>
      <c r="C71" s="129" t="s">
        <v>179</v>
      </c>
      <c r="D71" s="133" t="s">
        <v>178</v>
      </c>
      <c r="E71" s="133" t="s">
        <v>179</v>
      </c>
      <c r="F71" s="131" t="s">
        <v>178</v>
      </c>
      <c r="G71" s="131" t="s">
        <v>179</v>
      </c>
      <c r="H71" s="135" t="s">
        <v>178</v>
      </c>
      <c r="I71" s="135" t="s">
        <v>179</v>
      </c>
      <c r="J71" s="138" t="s">
        <v>178</v>
      </c>
      <c r="K71" s="138" t="s">
        <v>179</v>
      </c>
    </row>
    <row r="72" spans="1:11" x14ac:dyDescent="0.25">
      <c r="A72" s="4" t="s">
        <v>686</v>
      </c>
      <c r="B72" s="129" t="s">
        <v>178</v>
      </c>
      <c r="C72" s="129" t="s">
        <v>179</v>
      </c>
      <c r="D72" s="133" t="s">
        <v>178</v>
      </c>
      <c r="E72" s="133" t="s">
        <v>179</v>
      </c>
      <c r="F72" s="131" t="s">
        <v>178</v>
      </c>
      <c r="G72" s="131" t="s">
        <v>179</v>
      </c>
      <c r="H72" s="135" t="s">
        <v>178</v>
      </c>
      <c r="I72" s="135" t="s">
        <v>179</v>
      </c>
      <c r="J72" s="138" t="s">
        <v>178</v>
      </c>
      <c r="K72" s="138" t="s">
        <v>179</v>
      </c>
    </row>
    <row r="73" spans="1:11" x14ac:dyDescent="0.25">
      <c r="A73" s="4" t="s">
        <v>687</v>
      </c>
      <c r="B73" s="129" t="s">
        <v>178</v>
      </c>
      <c r="C73" s="129" t="s">
        <v>179</v>
      </c>
      <c r="D73" s="133" t="s">
        <v>178</v>
      </c>
      <c r="E73" s="133" t="s">
        <v>179</v>
      </c>
      <c r="F73" s="131" t="s">
        <v>178</v>
      </c>
      <c r="G73" s="131" t="s">
        <v>179</v>
      </c>
      <c r="H73" s="135" t="s">
        <v>178</v>
      </c>
      <c r="I73" s="135" t="s">
        <v>179</v>
      </c>
      <c r="J73" s="138" t="s">
        <v>178</v>
      </c>
      <c r="K73" s="138" t="s">
        <v>179</v>
      </c>
    </row>
    <row r="74" spans="1:11" x14ac:dyDescent="0.25">
      <c r="A74" s="4" t="s">
        <v>688</v>
      </c>
      <c r="B74" s="129" t="s">
        <v>178</v>
      </c>
      <c r="C74" s="129" t="s">
        <v>179</v>
      </c>
      <c r="D74" s="133" t="s">
        <v>178</v>
      </c>
      <c r="E74" s="133" t="s">
        <v>179</v>
      </c>
      <c r="F74" s="131" t="s">
        <v>178</v>
      </c>
      <c r="G74" s="131" t="s">
        <v>179</v>
      </c>
      <c r="H74" s="135" t="s">
        <v>178</v>
      </c>
      <c r="I74" s="135" t="s">
        <v>179</v>
      </c>
      <c r="J74" s="138" t="s">
        <v>178</v>
      </c>
      <c r="K74" s="138" t="s">
        <v>179</v>
      </c>
    </row>
    <row r="75" spans="1:11" x14ac:dyDescent="0.25">
      <c r="A75" s="4" t="s">
        <v>689</v>
      </c>
      <c r="B75" s="129" t="s">
        <v>178</v>
      </c>
      <c r="C75" s="129" t="s">
        <v>179</v>
      </c>
      <c r="D75" s="133" t="s">
        <v>178</v>
      </c>
      <c r="E75" s="133" t="s">
        <v>179</v>
      </c>
      <c r="F75" s="131" t="s">
        <v>178</v>
      </c>
      <c r="G75" s="131" t="s">
        <v>179</v>
      </c>
      <c r="H75" s="135" t="s">
        <v>178</v>
      </c>
      <c r="I75" s="135" t="s">
        <v>179</v>
      </c>
      <c r="J75" s="138" t="s">
        <v>178</v>
      </c>
      <c r="K75" s="138" t="s">
        <v>179</v>
      </c>
    </row>
    <row r="76" spans="1:11" x14ac:dyDescent="0.25">
      <c r="A76" s="4" t="s">
        <v>690</v>
      </c>
      <c r="B76" s="129" t="s">
        <v>178</v>
      </c>
      <c r="C76" s="129" t="s">
        <v>179</v>
      </c>
      <c r="D76" s="133" t="s">
        <v>178</v>
      </c>
      <c r="E76" s="133" t="s">
        <v>179</v>
      </c>
      <c r="F76" s="131" t="s">
        <v>178</v>
      </c>
      <c r="G76" s="131" t="s">
        <v>179</v>
      </c>
      <c r="H76" s="135" t="s">
        <v>178</v>
      </c>
      <c r="I76" s="135" t="s">
        <v>179</v>
      </c>
      <c r="J76" s="138" t="s">
        <v>178</v>
      </c>
      <c r="K76" s="138" t="s">
        <v>179</v>
      </c>
    </row>
    <row r="77" spans="1:11" x14ac:dyDescent="0.25">
      <c r="A77" s="4" t="s">
        <v>691</v>
      </c>
      <c r="B77" s="129" t="s">
        <v>178</v>
      </c>
      <c r="C77" s="129" t="s">
        <v>179</v>
      </c>
      <c r="D77" s="133" t="s">
        <v>178</v>
      </c>
      <c r="E77" s="133" t="s">
        <v>179</v>
      </c>
      <c r="F77" s="131" t="s">
        <v>178</v>
      </c>
      <c r="G77" s="131" t="s">
        <v>179</v>
      </c>
      <c r="H77" s="135" t="s">
        <v>178</v>
      </c>
      <c r="I77" s="135" t="s">
        <v>179</v>
      </c>
      <c r="J77" s="138" t="s">
        <v>178</v>
      </c>
      <c r="K77" s="138" t="s">
        <v>179</v>
      </c>
    </row>
    <row r="78" spans="1:11" x14ac:dyDescent="0.25">
      <c r="A78" s="4" t="s">
        <v>692</v>
      </c>
      <c r="B78" s="129" t="s">
        <v>178</v>
      </c>
      <c r="C78" s="129" t="s">
        <v>179</v>
      </c>
      <c r="D78" s="133" t="s">
        <v>178</v>
      </c>
      <c r="E78" s="133" t="s">
        <v>179</v>
      </c>
      <c r="F78" s="131" t="s">
        <v>178</v>
      </c>
      <c r="G78" s="131" t="s">
        <v>179</v>
      </c>
      <c r="H78" s="135" t="s">
        <v>178</v>
      </c>
      <c r="I78" s="135" t="s">
        <v>179</v>
      </c>
      <c r="J78" s="138" t="s">
        <v>178</v>
      </c>
      <c r="K78" s="138" t="s">
        <v>179</v>
      </c>
    </row>
    <row r="79" spans="1:11" x14ac:dyDescent="0.25">
      <c r="A79" s="4" t="s">
        <v>693</v>
      </c>
      <c r="B79" s="129" t="s">
        <v>178</v>
      </c>
      <c r="C79" s="129" t="s">
        <v>179</v>
      </c>
      <c r="D79" s="133" t="s">
        <v>178</v>
      </c>
      <c r="E79" s="133" t="s">
        <v>179</v>
      </c>
      <c r="F79" s="131" t="s">
        <v>178</v>
      </c>
      <c r="G79" s="131" t="s">
        <v>179</v>
      </c>
      <c r="H79" s="135" t="s">
        <v>178</v>
      </c>
      <c r="I79" s="135" t="s">
        <v>179</v>
      </c>
      <c r="J79" s="138" t="s">
        <v>178</v>
      </c>
      <c r="K79" s="138" t="s">
        <v>179</v>
      </c>
    </row>
    <row r="80" spans="1:11" x14ac:dyDescent="0.25">
      <c r="A80" s="4" t="s">
        <v>694</v>
      </c>
      <c r="B80" s="129" t="s">
        <v>178</v>
      </c>
      <c r="C80" s="129" t="s">
        <v>179</v>
      </c>
      <c r="D80" s="133" t="s">
        <v>178</v>
      </c>
      <c r="E80" s="133" t="s">
        <v>179</v>
      </c>
      <c r="F80" s="131" t="s">
        <v>178</v>
      </c>
      <c r="G80" s="131" t="s">
        <v>179</v>
      </c>
      <c r="H80" s="135" t="s">
        <v>178</v>
      </c>
      <c r="I80" s="135" t="s">
        <v>179</v>
      </c>
      <c r="J80" s="138" t="s">
        <v>178</v>
      </c>
      <c r="K80" s="138" t="s">
        <v>179</v>
      </c>
    </row>
    <row r="81" spans="1:11" x14ac:dyDescent="0.25">
      <c r="A81" s="4" t="s">
        <v>695</v>
      </c>
      <c r="B81" s="129" t="s">
        <v>178</v>
      </c>
      <c r="C81" s="129" t="s">
        <v>179</v>
      </c>
      <c r="D81" s="133" t="s">
        <v>178</v>
      </c>
      <c r="E81" s="133" t="s">
        <v>179</v>
      </c>
      <c r="F81" s="131" t="s">
        <v>178</v>
      </c>
      <c r="G81" s="131" t="s">
        <v>179</v>
      </c>
      <c r="H81" s="135" t="s">
        <v>178</v>
      </c>
      <c r="I81" s="135" t="s">
        <v>179</v>
      </c>
      <c r="J81" s="138" t="s">
        <v>178</v>
      </c>
      <c r="K81" s="138" t="s">
        <v>179</v>
      </c>
    </row>
    <row r="82" spans="1:11" x14ac:dyDescent="0.25">
      <c r="A82" s="4" t="s">
        <v>696</v>
      </c>
      <c r="B82" s="129" t="s">
        <v>178</v>
      </c>
      <c r="C82" s="129" t="s">
        <v>179</v>
      </c>
      <c r="D82" s="133" t="s">
        <v>178</v>
      </c>
      <c r="E82" s="133" t="s">
        <v>179</v>
      </c>
      <c r="F82" s="131" t="s">
        <v>178</v>
      </c>
      <c r="G82" s="131" t="s">
        <v>179</v>
      </c>
      <c r="H82" s="135" t="s">
        <v>178</v>
      </c>
      <c r="I82" s="135" t="s">
        <v>179</v>
      </c>
      <c r="J82" s="138" t="s">
        <v>178</v>
      </c>
      <c r="K82" s="138" t="s">
        <v>179</v>
      </c>
    </row>
    <row r="83" spans="1:11" x14ac:dyDescent="0.25">
      <c r="A83" s="4" t="s">
        <v>697</v>
      </c>
      <c r="B83" s="129" t="s">
        <v>178</v>
      </c>
      <c r="C83" s="129" t="s">
        <v>179</v>
      </c>
      <c r="D83" s="133" t="s">
        <v>178</v>
      </c>
      <c r="E83" s="133" t="s">
        <v>179</v>
      </c>
      <c r="F83" s="131" t="s">
        <v>178</v>
      </c>
      <c r="G83" s="131" t="s">
        <v>179</v>
      </c>
      <c r="H83" s="135" t="s">
        <v>178</v>
      </c>
      <c r="I83" s="135" t="s">
        <v>179</v>
      </c>
      <c r="J83" s="138" t="s">
        <v>178</v>
      </c>
      <c r="K83" s="138" t="s">
        <v>179</v>
      </c>
    </row>
    <row r="84" spans="1:11" x14ac:dyDescent="0.25">
      <c r="A84" s="4" t="s">
        <v>698</v>
      </c>
      <c r="B84" s="129" t="s">
        <v>178</v>
      </c>
      <c r="C84" s="129" t="s">
        <v>179</v>
      </c>
      <c r="D84" s="133" t="s">
        <v>178</v>
      </c>
      <c r="E84" s="133" t="s">
        <v>179</v>
      </c>
      <c r="F84" s="131" t="s">
        <v>178</v>
      </c>
      <c r="G84" s="131" t="s">
        <v>179</v>
      </c>
      <c r="H84" s="135" t="s">
        <v>178</v>
      </c>
      <c r="I84" s="135" t="s">
        <v>179</v>
      </c>
      <c r="J84" s="138" t="s">
        <v>178</v>
      </c>
      <c r="K84" s="138" t="s">
        <v>179</v>
      </c>
    </row>
    <row r="85" spans="1:11" x14ac:dyDescent="0.25">
      <c r="A85" s="4" t="s">
        <v>699</v>
      </c>
      <c r="B85" s="129" t="s">
        <v>178</v>
      </c>
      <c r="C85" s="129" t="s">
        <v>179</v>
      </c>
      <c r="D85" s="133" t="s">
        <v>178</v>
      </c>
      <c r="E85" s="133" t="s">
        <v>179</v>
      </c>
      <c r="F85" s="131" t="s">
        <v>178</v>
      </c>
      <c r="G85" s="131" t="s">
        <v>179</v>
      </c>
      <c r="H85" s="135" t="s">
        <v>178</v>
      </c>
      <c r="I85" s="135" t="s">
        <v>179</v>
      </c>
      <c r="J85" s="138" t="s">
        <v>178</v>
      </c>
      <c r="K85" s="138" t="s">
        <v>179</v>
      </c>
    </row>
    <row r="86" spans="1:11" x14ac:dyDescent="0.25">
      <c r="A86" s="4" t="s">
        <v>700</v>
      </c>
      <c r="B86" s="129" t="s">
        <v>178</v>
      </c>
      <c r="C86" s="129" t="s">
        <v>179</v>
      </c>
      <c r="D86" s="133" t="s">
        <v>178</v>
      </c>
      <c r="E86" s="133" t="s">
        <v>179</v>
      </c>
      <c r="F86" s="131" t="s">
        <v>178</v>
      </c>
      <c r="G86" s="131" t="s">
        <v>179</v>
      </c>
      <c r="H86" s="135" t="s">
        <v>178</v>
      </c>
      <c r="I86" s="135" t="s">
        <v>179</v>
      </c>
      <c r="J86" s="138" t="s">
        <v>178</v>
      </c>
      <c r="K86" s="138" t="s">
        <v>179</v>
      </c>
    </row>
    <row r="87" spans="1:11" x14ac:dyDescent="0.25">
      <c r="A87" s="4" t="s">
        <v>701</v>
      </c>
      <c r="B87" s="129" t="s">
        <v>178</v>
      </c>
      <c r="C87" s="129" t="s">
        <v>179</v>
      </c>
      <c r="D87" s="133" t="s">
        <v>178</v>
      </c>
      <c r="E87" s="133" t="s">
        <v>179</v>
      </c>
      <c r="F87" s="131" t="s">
        <v>178</v>
      </c>
      <c r="G87" s="131" t="s">
        <v>179</v>
      </c>
      <c r="H87" s="135" t="s">
        <v>178</v>
      </c>
      <c r="I87" s="135" t="s">
        <v>179</v>
      </c>
      <c r="J87" s="138" t="s">
        <v>178</v>
      </c>
      <c r="K87" s="138" t="s">
        <v>179</v>
      </c>
    </row>
    <row r="88" spans="1:11" x14ac:dyDescent="0.25">
      <c r="A88" s="4" t="s">
        <v>702</v>
      </c>
      <c r="B88" s="129" t="s">
        <v>178</v>
      </c>
      <c r="C88" s="129" t="s">
        <v>179</v>
      </c>
      <c r="D88" s="133" t="s">
        <v>178</v>
      </c>
      <c r="E88" s="133" t="s">
        <v>179</v>
      </c>
      <c r="F88" s="131" t="s">
        <v>178</v>
      </c>
      <c r="G88" s="131" t="s">
        <v>179</v>
      </c>
      <c r="H88" s="135" t="s">
        <v>178</v>
      </c>
      <c r="I88" s="135" t="s">
        <v>179</v>
      </c>
      <c r="J88" s="138" t="s">
        <v>178</v>
      </c>
      <c r="K88" s="138" t="s">
        <v>179</v>
      </c>
    </row>
    <row r="89" spans="1:11" x14ac:dyDescent="0.25">
      <c r="A89" s="4" t="s">
        <v>703</v>
      </c>
      <c r="B89" s="129" t="s">
        <v>178</v>
      </c>
      <c r="C89" s="129" t="s">
        <v>179</v>
      </c>
      <c r="D89" s="133" t="s">
        <v>178</v>
      </c>
      <c r="E89" s="133" t="s">
        <v>179</v>
      </c>
      <c r="F89" s="131" t="s">
        <v>178</v>
      </c>
      <c r="G89" s="131" t="s">
        <v>179</v>
      </c>
      <c r="H89" s="135" t="s">
        <v>178</v>
      </c>
      <c r="I89" s="135" t="s">
        <v>179</v>
      </c>
      <c r="J89" s="138" t="s">
        <v>178</v>
      </c>
      <c r="K89" s="138" t="s">
        <v>179</v>
      </c>
    </row>
    <row r="90" spans="1:11" x14ac:dyDescent="0.25">
      <c r="A90" s="4" t="s">
        <v>704</v>
      </c>
      <c r="B90" s="129" t="s">
        <v>178</v>
      </c>
      <c r="C90" s="129" t="s">
        <v>179</v>
      </c>
      <c r="D90" s="133" t="s">
        <v>178</v>
      </c>
      <c r="E90" s="133" t="s">
        <v>179</v>
      </c>
      <c r="F90" s="131" t="s">
        <v>178</v>
      </c>
      <c r="G90" s="131" t="s">
        <v>179</v>
      </c>
      <c r="H90" s="135" t="s">
        <v>178</v>
      </c>
      <c r="I90" s="135" t="s">
        <v>179</v>
      </c>
      <c r="J90" s="138" t="s">
        <v>178</v>
      </c>
      <c r="K90" s="138" t="s">
        <v>179</v>
      </c>
    </row>
    <row r="91" spans="1:11" x14ac:dyDescent="0.25">
      <c r="A91" s="4" t="s">
        <v>705</v>
      </c>
      <c r="B91" s="129" t="s">
        <v>178</v>
      </c>
      <c r="C91" s="129" t="s">
        <v>179</v>
      </c>
      <c r="D91" s="133" t="s">
        <v>178</v>
      </c>
      <c r="E91" s="133" t="s">
        <v>179</v>
      </c>
      <c r="F91" s="131" t="s">
        <v>178</v>
      </c>
      <c r="G91" s="131" t="s">
        <v>179</v>
      </c>
      <c r="H91" s="135" t="s">
        <v>178</v>
      </c>
      <c r="I91" s="135" t="s">
        <v>179</v>
      </c>
      <c r="J91" s="138" t="s">
        <v>178</v>
      </c>
      <c r="K91" s="138" t="s">
        <v>179</v>
      </c>
    </row>
    <row r="92" spans="1:11" x14ac:dyDescent="0.25">
      <c r="A92" s="4" t="s">
        <v>706</v>
      </c>
      <c r="B92" s="129" t="s">
        <v>178</v>
      </c>
      <c r="C92" s="129" t="s">
        <v>179</v>
      </c>
      <c r="D92" s="133" t="s">
        <v>178</v>
      </c>
      <c r="E92" s="133" t="s">
        <v>179</v>
      </c>
      <c r="F92" s="131" t="s">
        <v>178</v>
      </c>
      <c r="G92" s="131" t="s">
        <v>179</v>
      </c>
      <c r="H92" s="135" t="s">
        <v>178</v>
      </c>
      <c r="I92" s="135" t="s">
        <v>179</v>
      </c>
      <c r="J92" s="138" t="s">
        <v>178</v>
      </c>
      <c r="K92" s="138" t="s">
        <v>179</v>
      </c>
    </row>
    <row r="93" spans="1:11" x14ac:dyDescent="0.25">
      <c r="A93" s="4" t="s">
        <v>707</v>
      </c>
      <c r="B93" s="129" t="s">
        <v>178</v>
      </c>
      <c r="C93" s="129" t="s">
        <v>179</v>
      </c>
      <c r="D93" s="133" t="s">
        <v>178</v>
      </c>
      <c r="E93" s="133" t="s">
        <v>179</v>
      </c>
      <c r="F93" s="131" t="s">
        <v>178</v>
      </c>
      <c r="G93" s="131" t="s">
        <v>179</v>
      </c>
      <c r="H93" s="135" t="s">
        <v>178</v>
      </c>
      <c r="I93" s="135" t="s">
        <v>179</v>
      </c>
      <c r="J93" s="138" t="s">
        <v>178</v>
      </c>
      <c r="K93" s="138" t="s">
        <v>179</v>
      </c>
    </row>
    <row r="94" spans="1:11" x14ac:dyDescent="0.25">
      <c r="A94" s="4" t="s">
        <v>708</v>
      </c>
      <c r="B94" s="129" t="s">
        <v>178</v>
      </c>
      <c r="C94" s="129" t="s">
        <v>179</v>
      </c>
      <c r="D94" s="133" t="s">
        <v>178</v>
      </c>
      <c r="E94" s="133" t="s">
        <v>179</v>
      </c>
      <c r="F94" s="131" t="s">
        <v>178</v>
      </c>
      <c r="G94" s="131" t="s">
        <v>179</v>
      </c>
      <c r="H94" s="135" t="s">
        <v>178</v>
      </c>
      <c r="I94" s="135" t="s">
        <v>179</v>
      </c>
      <c r="J94" s="138" t="s">
        <v>178</v>
      </c>
      <c r="K94" s="138" t="s">
        <v>179</v>
      </c>
    </row>
    <row r="95" spans="1:11" x14ac:dyDescent="0.25">
      <c r="A95" s="4" t="s">
        <v>709</v>
      </c>
      <c r="B95" s="129" t="s">
        <v>178</v>
      </c>
      <c r="C95" s="129" t="s">
        <v>179</v>
      </c>
      <c r="D95" s="133" t="s">
        <v>178</v>
      </c>
      <c r="E95" s="133" t="s">
        <v>179</v>
      </c>
      <c r="F95" s="131" t="s">
        <v>178</v>
      </c>
      <c r="G95" s="131" t="s">
        <v>179</v>
      </c>
      <c r="H95" s="135" t="s">
        <v>178</v>
      </c>
      <c r="I95" s="135" t="s">
        <v>179</v>
      </c>
      <c r="J95" s="138" t="s">
        <v>178</v>
      </c>
      <c r="K95" s="138" t="s">
        <v>179</v>
      </c>
    </row>
    <row r="96" spans="1:11" x14ac:dyDescent="0.25">
      <c r="A96" s="4" t="s">
        <v>710</v>
      </c>
      <c r="B96" s="129" t="s">
        <v>178</v>
      </c>
      <c r="C96" s="129" t="s">
        <v>179</v>
      </c>
      <c r="D96" s="133" t="s">
        <v>178</v>
      </c>
      <c r="E96" s="133" t="s">
        <v>179</v>
      </c>
      <c r="F96" s="131" t="s">
        <v>178</v>
      </c>
      <c r="G96" s="131" t="s">
        <v>179</v>
      </c>
      <c r="H96" s="135" t="s">
        <v>178</v>
      </c>
      <c r="I96" s="135" t="s">
        <v>179</v>
      </c>
      <c r="J96" s="138" t="s">
        <v>178</v>
      </c>
      <c r="K96" s="138" t="s">
        <v>179</v>
      </c>
    </row>
    <row r="97" spans="1:11" x14ac:dyDescent="0.25">
      <c r="A97" s="4" t="s">
        <v>711</v>
      </c>
      <c r="B97" s="129" t="s">
        <v>178</v>
      </c>
      <c r="C97" s="129" t="s">
        <v>179</v>
      </c>
      <c r="D97" s="133" t="s">
        <v>178</v>
      </c>
      <c r="E97" s="133" t="s">
        <v>179</v>
      </c>
      <c r="F97" s="131" t="s">
        <v>178</v>
      </c>
      <c r="G97" s="131" t="s">
        <v>179</v>
      </c>
      <c r="H97" s="135" t="s">
        <v>178</v>
      </c>
      <c r="I97" s="135" t="s">
        <v>179</v>
      </c>
      <c r="J97" s="138" t="s">
        <v>178</v>
      </c>
      <c r="K97" s="138" t="s">
        <v>179</v>
      </c>
    </row>
    <row r="98" spans="1:11" x14ac:dyDescent="0.25">
      <c r="A98" s="4" t="s">
        <v>712</v>
      </c>
      <c r="B98" s="129" t="s">
        <v>178</v>
      </c>
      <c r="C98" s="129" t="s">
        <v>179</v>
      </c>
      <c r="D98" s="133" t="s">
        <v>178</v>
      </c>
      <c r="E98" s="133" t="s">
        <v>179</v>
      </c>
      <c r="F98" s="131" t="s">
        <v>178</v>
      </c>
      <c r="G98" s="131" t="s">
        <v>179</v>
      </c>
      <c r="H98" s="135" t="s">
        <v>178</v>
      </c>
      <c r="I98" s="135" t="s">
        <v>179</v>
      </c>
      <c r="J98" s="138" t="s">
        <v>178</v>
      </c>
      <c r="K98" s="138" t="s">
        <v>179</v>
      </c>
    </row>
    <row r="99" spans="1:11" x14ac:dyDescent="0.25">
      <c r="A99" s="4" t="s">
        <v>713</v>
      </c>
      <c r="B99" s="129" t="s">
        <v>178</v>
      </c>
      <c r="C99" s="129" t="s">
        <v>179</v>
      </c>
      <c r="D99" s="133" t="s">
        <v>178</v>
      </c>
      <c r="E99" s="133" t="s">
        <v>179</v>
      </c>
      <c r="F99" s="131" t="s">
        <v>178</v>
      </c>
      <c r="G99" s="131" t="s">
        <v>179</v>
      </c>
      <c r="H99" s="135" t="s">
        <v>178</v>
      </c>
      <c r="I99" s="135" t="s">
        <v>179</v>
      </c>
      <c r="J99" s="138" t="s">
        <v>178</v>
      </c>
      <c r="K99" s="138" t="s">
        <v>179</v>
      </c>
    </row>
    <row r="100" spans="1:11" x14ac:dyDescent="0.25">
      <c r="A100" s="4" t="s">
        <v>714</v>
      </c>
      <c r="B100" s="129" t="s">
        <v>178</v>
      </c>
      <c r="C100" s="129" t="s">
        <v>179</v>
      </c>
      <c r="D100" s="133" t="s">
        <v>178</v>
      </c>
      <c r="E100" s="133" t="s">
        <v>179</v>
      </c>
      <c r="F100" s="131" t="s">
        <v>178</v>
      </c>
      <c r="G100" s="131" t="s">
        <v>179</v>
      </c>
      <c r="H100" s="135" t="s">
        <v>178</v>
      </c>
      <c r="I100" s="135" t="s">
        <v>179</v>
      </c>
      <c r="J100" s="138" t="s">
        <v>178</v>
      </c>
      <c r="K100" s="138" t="s">
        <v>179</v>
      </c>
    </row>
    <row r="101" spans="1:11" x14ac:dyDescent="0.25">
      <c r="A101" s="4" t="s">
        <v>715</v>
      </c>
      <c r="B101" s="129" t="s">
        <v>178</v>
      </c>
      <c r="C101" s="129" t="s">
        <v>179</v>
      </c>
      <c r="D101" s="133" t="s">
        <v>178</v>
      </c>
      <c r="E101" s="133" t="s">
        <v>179</v>
      </c>
      <c r="F101" s="131" t="s">
        <v>178</v>
      </c>
      <c r="G101" s="131" t="s">
        <v>179</v>
      </c>
      <c r="H101" s="135" t="s">
        <v>178</v>
      </c>
      <c r="I101" s="135" t="s">
        <v>179</v>
      </c>
      <c r="J101" s="138" t="s">
        <v>178</v>
      </c>
      <c r="K101" s="138" t="s">
        <v>179</v>
      </c>
    </row>
    <row r="102" spans="1:11" x14ac:dyDescent="0.25">
      <c r="A102" s="4" t="s">
        <v>716</v>
      </c>
      <c r="B102" s="129" t="s">
        <v>178</v>
      </c>
      <c r="C102" s="129" t="s">
        <v>179</v>
      </c>
      <c r="D102" s="133" t="s">
        <v>178</v>
      </c>
      <c r="E102" s="133" t="s">
        <v>179</v>
      </c>
      <c r="F102" s="131" t="s">
        <v>178</v>
      </c>
      <c r="G102" s="131" t="s">
        <v>179</v>
      </c>
      <c r="H102" s="135" t="s">
        <v>178</v>
      </c>
      <c r="I102" s="135" t="s">
        <v>179</v>
      </c>
      <c r="J102" s="138" t="s">
        <v>178</v>
      </c>
      <c r="K102" s="138" t="s">
        <v>179</v>
      </c>
    </row>
    <row r="103" spans="1:11" x14ac:dyDescent="0.25">
      <c r="A103" s="4" t="s">
        <v>717</v>
      </c>
      <c r="B103" s="129" t="s">
        <v>178</v>
      </c>
      <c r="C103" s="129" t="s">
        <v>179</v>
      </c>
      <c r="D103" s="133" t="s">
        <v>178</v>
      </c>
      <c r="E103" s="133" t="s">
        <v>179</v>
      </c>
      <c r="F103" s="131" t="s">
        <v>178</v>
      </c>
      <c r="G103" s="131" t="s">
        <v>179</v>
      </c>
      <c r="H103" s="135" t="s">
        <v>178</v>
      </c>
      <c r="I103" s="135" t="s">
        <v>179</v>
      </c>
      <c r="J103" s="138" t="s">
        <v>178</v>
      </c>
      <c r="K103" s="138" t="s">
        <v>179</v>
      </c>
    </row>
    <row r="104" spans="1:11" x14ac:dyDescent="0.25">
      <c r="A104" s="4" t="s">
        <v>718</v>
      </c>
      <c r="B104" s="129" t="s">
        <v>178</v>
      </c>
      <c r="C104" s="129" t="s">
        <v>179</v>
      </c>
      <c r="D104" s="133" t="s">
        <v>178</v>
      </c>
      <c r="E104" s="133" t="s">
        <v>179</v>
      </c>
      <c r="F104" s="131" t="s">
        <v>178</v>
      </c>
      <c r="G104" s="131" t="s">
        <v>179</v>
      </c>
      <c r="H104" s="135" t="s">
        <v>178</v>
      </c>
      <c r="I104" s="135" t="s">
        <v>179</v>
      </c>
      <c r="J104" s="138" t="s">
        <v>178</v>
      </c>
      <c r="K104" s="138" t="s">
        <v>179</v>
      </c>
    </row>
    <row r="105" spans="1:11" x14ac:dyDescent="0.25">
      <c r="A105" s="4" t="s">
        <v>719</v>
      </c>
      <c r="B105" s="129" t="s">
        <v>178</v>
      </c>
      <c r="C105" s="129" t="s">
        <v>179</v>
      </c>
      <c r="D105" s="133" t="s">
        <v>178</v>
      </c>
      <c r="E105" s="133" t="s">
        <v>179</v>
      </c>
      <c r="F105" s="131" t="s">
        <v>178</v>
      </c>
      <c r="G105" s="131" t="s">
        <v>179</v>
      </c>
      <c r="H105" s="135" t="s">
        <v>178</v>
      </c>
      <c r="I105" s="135" t="s">
        <v>179</v>
      </c>
      <c r="J105" s="138" t="s">
        <v>178</v>
      </c>
      <c r="K105" s="138" t="s">
        <v>179</v>
      </c>
    </row>
    <row r="106" spans="1:11" x14ac:dyDescent="0.25">
      <c r="A106" s="4" t="s">
        <v>720</v>
      </c>
      <c r="B106" s="129" t="s">
        <v>178</v>
      </c>
      <c r="C106" s="129" t="s">
        <v>179</v>
      </c>
      <c r="D106" s="133" t="s">
        <v>178</v>
      </c>
      <c r="E106" s="133" t="s">
        <v>179</v>
      </c>
      <c r="F106" s="131" t="s">
        <v>178</v>
      </c>
      <c r="G106" s="131" t="s">
        <v>179</v>
      </c>
      <c r="H106" s="135" t="s">
        <v>178</v>
      </c>
      <c r="I106" s="135" t="s">
        <v>179</v>
      </c>
      <c r="J106" s="138" t="s">
        <v>178</v>
      </c>
      <c r="K106" s="138" t="s">
        <v>179</v>
      </c>
    </row>
    <row r="107" spans="1:11" x14ac:dyDescent="0.25">
      <c r="A107" s="4" t="s">
        <v>721</v>
      </c>
      <c r="B107" s="129" t="s">
        <v>178</v>
      </c>
      <c r="C107" s="129" t="s">
        <v>179</v>
      </c>
      <c r="D107" s="133" t="s">
        <v>178</v>
      </c>
      <c r="E107" s="133" t="s">
        <v>179</v>
      </c>
      <c r="F107" s="131" t="s">
        <v>178</v>
      </c>
      <c r="G107" s="131" t="s">
        <v>179</v>
      </c>
      <c r="H107" s="135" t="s">
        <v>178</v>
      </c>
      <c r="I107" s="135" t="s">
        <v>179</v>
      </c>
      <c r="J107" s="138" t="s">
        <v>178</v>
      </c>
      <c r="K107" s="138" t="s">
        <v>179</v>
      </c>
    </row>
    <row r="108" spans="1:11" x14ac:dyDescent="0.25">
      <c r="A108" s="4" t="s">
        <v>722</v>
      </c>
      <c r="B108" s="129" t="s">
        <v>178</v>
      </c>
      <c r="C108" s="129" t="s">
        <v>179</v>
      </c>
      <c r="D108" s="133" t="s">
        <v>178</v>
      </c>
      <c r="E108" s="133" t="s">
        <v>179</v>
      </c>
      <c r="F108" s="131" t="s">
        <v>178</v>
      </c>
      <c r="G108" s="131" t="s">
        <v>179</v>
      </c>
      <c r="H108" s="135" t="s">
        <v>178</v>
      </c>
      <c r="I108" s="135" t="s">
        <v>179</v>
      </c>
      <c r="J108" s="138" t="s">
        <v>178</v>
      </c>
      <c r="K108" s="138" t="s">
        <v>179</v>
      </c>
    </row>
    <row r="109" spans="1:11" x14ac:dyDescent="0.25">
      <c r="A109" s="4" t="s">
        <v>723</v>
      </c>
      <c r="B109" s="129" t="s">
        <v>178</v>
      </c>
      <c r="C109" s="129" t="s">
        <v>179</v>
      </c>
      <c r="D109" s="133" t="s">
        <v>178</v>
      </c>
      <c r="E109" s="133" t="s">
        <v>179</v>
      </c>
      <c r="F109" s="131" t="s">
        <v>178</v>
      </c>
      <c r="G109" s="131" t="s">
        <v>179</v>
      </c>
      <c r="H109" s="135" t="s">
        <v>178</v>
      </c>
      <c r="I109" s="135" t="s">
        <v>179</v>
      </c>
      <c r="J109" s="138" t="s">
        <v>178</v>
      </c>
      <c r="K109" s="138" t="s">
        <v>179</v>
      </c>
    </row>
    <row r="110" spans="1:11" x14ac:dyDescent="0.25">
      <c r="A110" s="4" t="s">
        <v>724</v>
      </c>
      <c r="B110" s="129" t="s">
        <v>178</v>
      </c>
      <c r="C110" s="129" t="s">
        <v>179</v>
      </c>
      <c r="D110" s="133" t="s">
        <v>178</v>
      </c>
      <c r="E110" s="133" t="s">
        <v>179</v>
      </c>
      <c r="F110" s="131" t="s">
        <v>178</v>
      </c>
      <c r="G110" s="131" t="s">
        <v>179</v>
      </c>
      <c r="H110" s="135" t="s">
        <v>178</v>
      </c>
      <c r="I110" s="135" t="s">
        <v>179</v>
      </c>
      <c r="J110" s="138" t="s">
        <v>178</v>
      </c>
      <c r="K110" s="138" t="s">
        <v>179</v>
      </c>
    </row>
    <row r="111" spans="1:11" x14ac:dyDescent="0.25">
      <c r="A111" s="4" t="s">
        <v>725</v>
      </c>
      <c r="B111" s="129" t="s">
        <v>178</v>
      </c>
      <c r="C111" s="129" t="s">
        <v>179</v>
      </c>
      <c r="D111" s="133" t="s">
        <v>178</v>
      </c>
      <c r="E111" s="133" t="s">
        <v>179</v>
      </c>
      <c r="F111" s="131" t="s">
        <v>178</v>
      </c>
      <c r="G111" s="131" t="s">
        <v>179</v>
      </c>
      <c r="H111" s="135" t="s">
        <v>178</v>
      </c>
      <c r="I111" s="135" t="s">
        <v>179</v>
      </c>
      <c r="J111" s="138" t="s">
        <v>178</v>
      </c>
      <c r="K111" s="138" t="s">
        <v>179</v>
      </c>
    </row>
    <row r="112" spans="1:11" x14ac:dyDescent="0.25">
      <c r="A112" s="4" t="s">
        <v>726</v>
      </c>
      <c r="B112" s="129" t="s">
        <v>178</v>
      </c>
      <c r="C112" s="129" t="s">
        <v>179</v>
      </c>
      <c r="D112" s="133" t="s">
        <v>178</v>
      </c>
      <c r="E112" s="133" t="s">
        <v>179</v>
      </c>
      <c r="F112" s="131" t="s">
        <v>178</v>
      </c>
      <c r="G112" s="131" t="s">
        <v>179</v>
      </c>
      <c r="H112" s="135" t="s">
        <v>178</v>
      </c>
      <c r="I112" s="135" t="s">
        <v>179</v>
      </c>
      <c r="J112" s="138" t="s">
        <v>178</v>
      </c>
      <c r="K112" s="138" t="s">
        <v>179</v>
      </c>
    </row>
    <row r="113" spans="1:11" x14ac:dyDescent="0.25">
      <c r="A113" s="4" t="s">
        <v>727</v>
      </c>
      <c r="B113" s="129" t="s">
        <v>178</v>
      </c>
      <c r="C113" s="129" t="s">
        <v>179</v>
      </c>
      <c r="D113" s="133" t="s">
        <v>178</v>
      </c>
      <c r="E113" s="133" t="s">
        <v>179</v>
      </c>
      <c r="F113" s="131" t="s">
        <v>178</v>
      </c>
      <c r="G113" s="131" t="s">
        <v>179</v>
      </c>
      <c r="H113" s="135" t="s">
        <v>178</v>
      </c>
      <c r="I113" s="135" t="s">
        <v>179</v>
      </c>
      <c r="J113" s="138" t="s">
        <v>178</v>
      </c>
      <c r="K113" s="138" t="s">
        <v>179</v>
      </c>
    </row>
    <row r="114" spans="1:11" x14ac:dyDescent="0.25">
      <c r="A114" s="4" t="s">
        <v>728</v>
      </c>
      <c r="B114" s="129" t="s">
        <v>178</v>
      </c>
      <c r="C114" s="129" t="s">
        <v>179</v>
      </c>
      <c r="D114" s="133" t="s">
        <v>178</v>
      </c>
      <c r="E114" s="133" t="s">
        <v>179</v>
      </c>
      <c r="F114" s="131" t="s">
        <v>178</v>
      </c>
      <c r="G114" s="131" t="s">
        <v>179</v>
      </c>
      <c r="H114" s="135" t="s">
        <v>178</v>
      </c>
      <c r="I114" s="135" t="s">
        <v>179</v>
      </c>
      <c r="J114" s="138" t="s">
        <v>178</v>
      </c>
      <c r="K114" s="138" t="s">
        <v>179</v>
      </c>
    </row>
    <row r="115" spans="1:11" x14ac:dyDescent="0.25">
      <c r="A115" s="4" t="s">
        <v>729</v>
      </c>
      <c r="B115" s="129" t="s">
        <v>178</v>
      </c>
      <c r="C115" s="129" t="s">
        <v>179</v>
      </c>
      <c r="D115" s="133" t="s">
        <v>178</v>
      </c>
      <c r="E115" s="133" t="s">
        <v>179</v>
      </c>
      <c r="F115" s="131" t="s">
        <v>178</v>
      </c>
      <c r="G115" s="131" t="s">
        <v>179</v>
      </c>
      <c r="H115" s="135" t="s">
        <v>178</v>
      </c>
      <c r="I115" s="135" t="s">
        <v>179</v>
      </c>
      <c r="J115" s="138" t="s">
        <v>178</v>
      </c>
      <c r="K115" s="138" t="s">
        <v>179</v>
      </c>
    </row>
    <row r="116" spans="1:11" x14ac:dyDescent="0.25">
      <c r="A116" s="4" t="s">
        <v>730</v>
      </c>
      <c r="B116" s="129" t="s">
        <v>178</v>
      </c>
      <c r="C116" s="129" t="s">
        <v>179</v>
      </c>
      <c r="D116" s="133" t="s">
        <v>178</v>
      </c>
      <c r="E116" s="133" t="s">
        <v>179</v>
      </c>
      <c r="F116" s="131" t="s">
        <v>178</v>
      </c>
      <c r="G116" s="131" t="s">
        <v>179</v>
      </c>
      <c r="H116" s="135" t="s">
        <v>178</v>
      </c>
      <c r="I116" s="135" t="s">
        <v>179</v>
      </c>
      <c r="J116" s="138" t="s">
        <v>178</v>
      </c>
      <c r="K116" s="138" t="s">
        <v>179</v>
      </c>
    </row>
    <row r="117" spans="1:11" x14ac:dyDescent="0.25">
      <c r="A117" s="4" t="s">
        <v>731</v>
      </c>
      <c r="B117" s="129" t="s">
        <v>178</v>
      </c>
      <c r="C117" s="129" t="s">
        <v>179</v>
      </c>
      <c r="D117" s="133" t="s">
        <v>178</v>
      </c>
      <c r="E117" s="133" t="s">
        <v>179</v>
      </c>
      <c r="F117" s="131" t="s">
        <v>178</v>
      </c>
      <c r="G117" s="131" t="s">
        <v>179</v>
      </c>
      <c r="H117" s="135" t="s">
        <v>178</v>
      </c>
      <c r="I117" s="135" t="s">
        <v>179</v>
      </c>
      <c r="J117" s="138" t="s">
        <v>178</v>
      </c>
      <c r="K117" s="138" t="s">
        <v>179</v>
      </c>
    </row>
    <row r="118" spans="1:11" x14ac:dyDescent="0.25">
      <c r="A118" s="4" t="s">
        <v>732</v>
      </c>
      <c r="B118" s="129" t="s">
        <v>178</v>
      </c>
      <c r="C118" s="129" t="s">
        <v>179</v>
      </c>
      <c r="D118" s="133" t="s">
        <v>178</v>
      </c>
      <c r="E118" s="133" t="s">
        <v>179</v>
      </c>
      <c r="F118" s="131" t="s">
        <v>178</v>
      </c>
      <c r="G118" s="131" t="s">
        <v>179</v>
      </c>
      <c r="H118" s="135" t="s">
        <v>178</v>
      </c>
      <c r="I118" s="135" t="s">
        <v>179</v>
      </c>
      <c r="J118" s="138" t="s">
        <v>178</v>
      </c>
      <c r="K118" s="138" t="s">
        <v>179</v>
      </c>
    </row>
    <row r="119" spans="1:11" x14ac:dyDescent="0.25">
      <c r="A119" s="4" t="s">
        <v>733</v>
      </c>
      <c r="B119" s="129" t="s">
        <v>178</v>
      </c>
      <c r="C119" s="129" t="s">
        <v>179</v>
      </c>
      <c r="D119" s="133" t="s">
        <v>178</v>
      </c>
      <c r="E119" s="133" t="s">
        <v>179</v>
      </c>
      <c r="F119" s="131" t="s">
        <v>178</v>
      </c>
      <c r="G119" s="131" t="s">
        <v>179</v>
      </c>
      <c r="H119" s="135" t="s">
        <v>178</v>
      </c>
      <c r="I119" s="135" t="s">
        <v>179</v>
      </c>
      <c r="J119" s="138" t="s">
        <v>178</v>
      </c>
      <c r="K119" s="138" t="s">
        <v>179</v>
      </c>
    </row>
    <row r="120" spans="1:11" x14ac:dyDescent="0.25">
      <c r="A120" s="4" t="s">
        <v>734</v>
      </c>
      <c r="B120" s="129" t="s">
        <v>178</v>
      </c>
      <c r="C120" s="129" t="s">
        <v>179</v>
      </c>
      <c r="D120" s="133" t="s">
        <v>178</v>
      </c>
      <c r="E120" s="133" t="s">
        <v>179</v>
      </c>
      <c r="F120" s="131" t="s">
        <v>178</v>
      </c>
      <c r="G120" s="131" t="s">
        <v>179</v>
      </c>
      <c r="H120" s="135" t="s">
        <v>178</v>
      </c>
      <c r="I120" s="135" t="s">
        <v>179</v>
      </c>
      <c r="J120" s="138" t="s">
        <v>178</v>
      </c>
      <c r="K120" s="138" t="s">
        <v>179</v>
      </c>
    </row>
    <row r="121" spans="1:11" x14ac:dyDescent="0.25">
      <c r="A121" s="4" t="s">
        <v>735</v>
      </c>
      <c r="B121" s="129" t="s">
        <v>178</v>
      </c>
      <c r="C121" s="129" t="s">
        <v>179</v>
      </c>
      <c r="D121" s="133" t="s">
        <v>178</v>
      </c>
      <c r="E121" s="133" t="s">
        <v>179</v>
      </c>
      <c r="F121" s="131" t="s">
        <v>178</v>
      </c>
      <c r="G121" s="131" t="s">
        <v>179</v>
      </c>
      <c r="H121" s="135" t="s">
        <v>178</v>
      </c>
      <c r="I121" s="135" t="s">
        <v>179</v>
      </c>
      <c r="J121" s="138" t="s">
        <v>178</v>
      </c>
      <c r="K121" s="138" t="s">
        <v>179</v>
      </c>
    </row>
    <row r="122" spans="1:11" x14ac:dyDescent="0.25">
      <c r="A122" s="4" t="s">
        <v>736</v>
      </c>
      <c r="B122" s="129" t="s">
        <v>178</v>
      </c>
      <c r="C122" s="129" t="s">
        <v>179</v>
      </c>
      <c r="D122" s="133" t="s">
        <v>178</v>
      </c>
      <c r="E122" s="133" t="s">
        <v>179</v>
      </c>
      <c r="F122" s="131" t="s">
        <v>178</v>
      </c>
      <c r="G122" s="131" t="s">
        <v>179</v>
      </c>
      <c r="H122" s="135" t="s">
        <v>178</v>
      </c>
      <c r="I122" s="135" t="s">
        <v>179</v>
      </c>
      <c r="J122" s="138" t="s">
        <v>178</v>
      </c>
      <c r="K122" s="138" t="s">
        <v>179</v>
      </c>
    </row>
    <row r="123" spans="1:11" x14ac:dyDescent="0.25">
      <c r="A123" s="4" t="s">
        <v>737</v>
      </c>
      <c r="B123" s="129" t="s">
        <v>178</v>
      </c>
      <c r="C123" s="129" t="s">
        <v>179</v>
      </c>
      <c r="D123" s="133" t="s">
        <v>178</v>
      </c>
      <c r="E123" s="133" t="s">
        <v>179</v>
      </c>
      <c r="F123" s="131" t="s">
        <v>178</v>
      </c>
      <c r="G123" s="131" t="s">
        <v>179</v>
      </c>
      <c r="H123" s="135" t="s">
        <v>178</v>
      </c>
      <c r="I123" s="135" t="s">
        <v>179</v>
      </c>
      <c r="J123" s="138" t="s">
        <v>178</v>
      </c>
      <c r="K123" s="138" t="s">
        <v>179</v>
      </c>
    </row>
    <row r="124" spans="1:11" x14ac:dyDescent="0.25">
      <c r="A124" s="4" t="s">
        <v>738</v>
      </c>
      <c r="B124" s="129" t="s">
        <v>178</v>
      </c>
      <c r="C124" s="129" t="s">
        <v>179</v>
      </c>
      <c r="D124" s="133" t="s">
        <v>178</v>
      </c>
      <c r="E124" s="133" t="s">
        <v>179</v>
      </c>
      <c r="F124" s="131" t="s">
        <v>178</v>
      </c>
      <c r="G124" s="131" t="s">
        <v>179</v>
      </c>
      <c r="H124" s="135" t="s">
        <v>178</v>
      </c>
      <c r="I124" s="135" t="s">
        <v>179</v>
      </c>
      <c r="J124" s="138" t="s">
        <v>178</v>
      </c>
      <c r="K124" s="138" t="s">
        <v>179</v>
      </c>
    </row>
    <row r="125" spans="1:11" x14ac:dyDescent="0.25">
      <c r="A125" s="4" t="s">
        <v>739</v>
      </c>
      <c r="B125" s="129" t="s">
        <v>178</v>
      </c>
      <c r="C125" s="129" t="s">
        <v>179</v>
      </c>
      <c r="D125" s="133" t="s">
        <v>178</v>
      </c>
      <c r="E125" s="133" t="s">
        <v>179</v>
      </c>
      <c r="F125" s="131" t="s">
        <v>178</v>
      </c>
      <c r="G125" s="131" t="s">
        <v>179</v>
      </c>
      <c r="H125" s="135" t="s">
        <v>178</v>
      </c>
      <c r="I125" s="135" t="s">
        <v>179</v>
      </c>
      <c r="J125" s="138" t="s">
        <v>178</v>
      </c>
      <c r="K125" s="138" t="s">
        <v>179</v>
      </c>
    </row>
    <row r="126" spans="1:11" x14ac:dyDescent="0.25">
      <c r="A126" s="4" t="s">
        <v>740</v>
      </c>
      <c r="B126" s="129" t="s">
        <v>178</v>
      </c>
      <c r="C126" s="129" t="s">
        <v>179</v>
      </c>
      <c r="D126" s="133" t="s">
        <v>178</v>
      </c>
      <c r="E126" s="133" t="s">
        <v>179</v>
      </c>
      <c r="F126" s="131" t="s">
        <v>178</v>
      </c>
      <c r="G126" s="131" t="s">
        <v>179</v>
      </c>
      <c r="H126" s="135" t="s">
        <v>178</v>
      </c>
      <c r="I126" s="135" t="s">
        <v>179</v>
      </c>
      <c r="J126" s="138" t="s">
        <v>178</v>
      </c>
      <c r="K126" s="138" t="s">
        <v>179</v>
      </c>
    </row>
    <row r="127" spans="1:11" x14ac:dyDescent="0.25">
      <c r="A127" s="4" t="s">
        <v>741</v>
      </c>
      <c r="B127" s="129" t="s">
        <v>178</v>
      </c>
      <c r="C127" s="129" t="s">
        <v>179</v>
      </c>
      <c r="D127" s="133" t="s">
        <v>178</v>
      </c>
      <c r="E127" s="133" t="s">
        <v>179</v>
      </c>
      <c r="F127" s="131" t="s">
        <v>178</v>
      </c>
      <c r="G127" s="131" t="s">
        <v>179</v>
      </c>
      <c r="H127" s="135" t="s">
        <v>178</v>
      </c>
      <c r="I127" s="135" t="s">
        <v>179</v>
      </c>
      <c r="J127" s="138" t="s">
        <v>178</v>
      </c>
      <c r="K127" s="138" t="s">
        <v>179</v>
      </c>
    </row>
    <row r="128" spans="1:11" x14ac:dyDescent="0.25">
      <c r="A128" s="4" t="s">
        <v>742</v>
      </c>
      <c r="B128" s="129" t="s">
        <v>178</v>
      </c>
      <c r="C128" s="129" t="s">
        <v>179</v>
      </c>
      <c r="D128" s="133" t="s">
        <v>178</v>
      </c>
      <c r="E128" s="133" t="s">
        <v>179</v>
      </c>
      <c r="F128" s="131" t="s">
        <v>178</v>
      </c>
      <c r="G128" s="131" t="s">
        <v>179</v>
      </c>
      <c r="H128" s="135" t="s">
        <v>178</v>
      </c>
      <c r="I128" s="135" t="s">
        <v>179</v>
      </c>
      <c r="J128" s="138" t="s">
        <v>178</v>
      </c>
      <c r="K128" s="138" t="s">
        <v>179</v>
      </c>
    </row>
    <row r="129" spans="1:11" x14ac:dyDescent="0.25">
      <c r="A129" s="4" t="s">
        <v>743</v>
      </c>
      <c r="B129" s="129" t="s">
        <v>178</v>
      </c>
      <c r="C129" s="129" t="s">
        <v>179</v>
      </c>
      <c r="D129" s="133" t="s">
        <v>178</v>
      </c>
      <c r="E129" s="133" t="s">
        <v>179</v>
      </c>
      <c r="F129" s="131" t="s">
        <v>178</v>
      </c>
      <c r="G129" s="131" t="s">
        <v>179</v>
      </c>
      <c r="H129" s="135" t="s">
        <v>178</v>
      </c>
      <c r="I129" s="135" t="s">
        <v>179</v>
      </c>
      <c r="J129" s="138" t="s">
        <v>178</v>
      </c>
      <c r="K129" s="138" t="s">
        <v>179</v>
      </c>
    </row>
    <row r="130" spans="1:11" x14ac:dyDescent="0.25">
      <c r="A130" s="4" t="s">
        <v>744</v>
      </c>
      <c r="B130" s="129" t="s">
        <v>178</v>
      </c>
      <c r="C130" s="129" t="s">
        <v>179</v>
      </c>
      <c r="D130" s="133" t="s">
        <v>178</v>
      </c>
      <c r="E130" s="133" t="s">
        <v>179</v>
      </c>
      <c r="F130" s="131" t="s">
        <v>178</v>
      </c>
      <c r="G130" s="131" t="s">
        <v>179</v>
      </c>
      <c r="H130" s="135" t="s">
        <v>178</v>
      </c>
      <c r="I130" s="135" t="s">
        <v>179</v>
      </c>
      <c r="J130" s="138" t="s">
        <v>178</v>
      </c>
      <c r="K130" s="138" t="s">
        <v>179</v>
      </c>
    </row>
    <row r="131" spans="1:11" x14ac:dyDescent="0.25">
      <c r="A131" s="4" t="s">
        <v>745</v>
      </c>
      <c r="B131" s="129" t="s">
        <v>178</v>
      </c>
      <c r="C131" s="129" t="s">
        <v>179</v>
      </c>
      <c r="D131" s="133" t="s">
        <v>178</v>
      </c>
      <c r="E131" s="133" t="s">
        <v>179</v>
      </c>
      <c r="F131" s="131" t="s">
        <v>178</v>
      </c>
      <c r="G131" s="131" t="s">
        <v>179</v>
      </c>
      <c r="H131" s="135" t="s">
        <v>178</v>
      </c>
      <c r="I131" s="135" t="s">
        <v>179</v>
      </c>
      <c r="J131" s="138" t="s">
        <v>178</v>
      </c>
      <c r="K131" s="138" t="s">
        <v>179</v>
      </c>
    </row>
    <row r="132" spans="1:11" x14ac:dyDescent="0.25">
      <c r="A132" s="4" t="s">
        <v>746</v>
      </c>
      <c r="B132" s="129" t="s">
        <v>178</v>
      </c>
      <c r="C132" s="129" t="s">
        <v>179</v>
      </c>
      <c r="D132" s="133" t="s">
        <v>178</v>
      </c>
      <c r="E132" s="133" t="s">
        <v>179</v>
      </c>
      <c r="F132" s="131" t="s">
        <v>178</v>
      </c>
      <c r="G132" s="131" t="s">
        <v>179</v>
      </c>
      <c r="H132" s="135" t="s">
        <v>178</v>
      </c>
      <c r="I132" s="135" t="s">
        <v>179</v>
      </c>
      <c r="J132" s="138" t="s">
        <v>178</v>
      </c>
      <c r="K132" s="138" t="s">
        <v>179</v>
      </c>
    </row>
    <row r="133" spans="1:11" x14ac:dyDescent="0.25">
      <c r="A133" s="4" t="s">
        <v>747</v>
      </c>
      <c r="B133" s="129" t="s">
        <v>178</v>
      </c>
      <c r="C133" s="129" t="s">
        <v>179</v>
      </c>
      <c r="D133" s="133" t="s">
        <v>178</v>
      </c>
      <c r="E133" s="133" t="s">
        <v>179</v>
      </c>
      <c r="F133" s="131" t="s">
        <v>178</v>
      </c>
      <c r="G133" s="131" t="s">
        <v>179</v>
      </c>
      <c r="H133" s="135" t="s">
        <v>178</v>
      </c>
      <c r="I133" s="135" t="s">
        <v>179</v>
      </c>
      <c r="J133" s="138" t="s">
        <v>178</v>
      </c>
      <c r="K133" s="138" t="s">
        <v>179</v>
      </c>
    </row>
    <row r="134" spans="1:11" x14ac:dyDescent="0.25">
      <c r="A134" s="4" t="s">
        <v>748</v>
      </c>
      <c r="B134" s="129" t="s">
        <v>178</v>
      </c>
      <c r="C134" s="129" t="s">
        <v>179</v>
      </c>
      <c r="D134" s="133" t="s">
        <v>178</v>
      </c>
      <c r="E134" s="133" t="s">
        <v>179</v>
      </c>
      <c r="F134" s="131" t="s">
        <v>178</v>
      </c>
      <c r="G134" s="131" t="s">
        <v>179</v>
      </c>
      <c r="H134" s="135" t="s">
        <v>178</v>
      </c>
      <c r="I134" s="135" t="s">
        <v>179</v>
      </c>
      <c r="J134" s="138" t="s">
        <v>178</v>
      </c>
      <c r="K134" s="138" t="s">
        <v>179</v>
      </c>
    </row>
    <row r="135" spans="1:11" x14ac:dyDescent="0.25">
      <c r="A135" s="4" t="s">
        <v>749</v>
      </c>
      <c r="B135" s="129" t="s">
        <v>178</v>
      </c>
      <c r="C135" s="129" t="s">
        <v>179</v>
      </c>
      <c r="D135" s="133" t="s">
        <v>178</v>
      </c>
      <c r="E135" s="133" t="s">
        <v>179</v>
      </c>
      <c r="F135" s="131" t="s">
        <v>178</v>
      </c>
      <c r="G135" s="131" t="s">
        <v>179</v>
      </c>
      <c r="H135" s="135" t="s">
        <v>178</v>
      </c>
      <c r="I135" s="135" t="s">
        <v>179</v>
      </c>
      <c r="J135" s="138" t="s">
        <v>178</v>
      </c>
      <c r="K135" s="138" t="s">
        <v>179</v>
      </c>
    </row>
    <row r="136" spans="1:11" x14ac:dyDescent="0.25">
      <c r="A136" s="4" t="s">
        <v>750</v>
      </c>
      <c r="B136" s="129" t="s">
        <v>178</v>
      </c>
      <c r="C136" s="129" t="s">
        <v>179</v>
      </c>
      <c r="D136" s="133" t="s">
        <v>178</v>
      </c>
      <c r="E136" s="133" t="s">
        <v>179</v>
      </c>
      <c r="F136" s="131" t="s">
        <v>178</v>
      </c>
      <c r="G136" s="131" t="s">
        <v>179</v>
      </c>
      <c r="H136" s="135" t="s">
        <v>178</v>
      </c>
      <c r="I136" s="135" t="s">
        <v>179</v>
      </c>
      <c r="J136" s="138" t="s">
        <v>178</v>
      </c>
      <c r="K136" s="138" t="s">
        <v>179</v>
      </c>
    </row>
    <row r="137" spans="1:11" x14ac:dyDescent="0.25">
      <c r="A137" s="4" t="s">
        <v>751</v>
      </c>
      <c r="B137" s="129" t="s">
        <v>178</v>
      </c>
      <c r="C137" s="129" t="s">
        <v>179</v>
      </c>
      <c r="D137" s="133" t="s">
        <v>178</v>
      </c>
      <c r="E137" s="133" t="s">
        <v>179</v>
      </c>
      <c r="F137" s="131" t="s">
        <v>178</v>
      </c>
      <c r="G137" s="131" t="s">
        <v>179</v>
      </c>
      <c r="H137" s="135" t="s">
        <v>178</v>
      </c>
      <c r="I137" s="135" t="s">
        <v>179</v>
      </c>
      <c r="J137" s="138" t="s">
        <v>178</v>
      </c>
      <c r="K137" s="138" t="s">
        <v>179</v>
      </c>
    </row>
    <row r="138" spans="1:11" x14ac:dyDescent="0.25">
      <c r="A138" s="4" t="s">
        <v>752</v>
      </c>
      <c r="B138" s="129" t="s">
        <v>178</v>
      </c>
      <c r="C138" s="129" t="s">
        <v>179</v>
      </c>
      <c r="D138" s="133" t="s">
        <v>178</v>
      </c>
      <c r="E138" s="133" t="s">
        <v>179</v>
      </c>
      <c r="F138" s="131" t="s">
        <v>178</v>
      </c>
      <c r="G138" s="131" t="s">
        <v>179</v>
      </c>
      <c r="H138" s="135" t="s">
        <v>178</v>
      </c>
      <c r="I138" s="135" t="s">
        <v>179</v>
      </c>
      <c r="J138" s="138" t="s">
        <v>178</v>
      </c>
      <c r="K138" s="138" t="s">
        <v>179</v>
      </c>
    </row>
    <row r="139" spans="1:11" x14ac:dyDescent="0.25">
      <c r="A139" s="4" t="s">
        <v>753</v>
      </c>
      <c r="B139" s="129" t="s">
        <v>178</v>
      </c>
      <c r="C139" s="129" t="s">
        <v>179</v>
      </c>
      <c r="D139" s="133" t="s">
        <v>178</v>
      </c>
      <c r="E139" s="133" t="s">
        <v>179</v>
      </c>
      <c r="F139" s="131" t="s">
        <v>178</v>
      </c>
      <c r="G139" s="131" t="s">
        <v>179</v>
      </c>
      <c r="H139" s="135" t="s">
        <v>178</v>
      </c>
      <c r="I139" s="135" t="s">
        <v>179</v>
      </c>
      <c r="J139" s="138" t="s">
        <v>178</v>
      </c>
      <c r="K139" s="138" t="s">
        <v>179</v>
      </c>
    </row>
    <row r="140" spans="1:11" x14ac:dyDescent="0.25">
      <c r="A140" s="4" t="s">
        <v>754</v>
      </c>
      <c r="B140" s="129" t="s">
        <v>178</v>
      </c>
      <c r="C140" s="129" t="s">
        <v>179</v>
      </c>
      <c r="D140" s="133" t="s">
        <v>178</v>
      </c>
      <c r="E140" s="133" t="s">
        <v>179</v>
      </c>
      <c r="F140" s="131" t="s">
        <v>178</v>
      </c>
      <c r="G140" s="131" t="s">
        <v>179</v>
      </c>
      <c r="H140" s="135" t="s">
        <v>178</v>
      </c>
      <c r="I140" s="135" t="s">
        <v>179</v>
      </c>
      <c r="J140" s="138" t="s">
        <v>178</v>
      </c>
      <c r="K140" s="138" t="s">
        <v>179</v>
      </c>
    </row>
    <row r="141" spans="1:11" x14ac:dyDescent="0.25">
      <c r="A141" s="4" t="s">
        <v>755</v>
      </c>
      <c r="B141" s="129" t="s">
        <v>178</v>
      </c>
      <c r="C141" s="129" t="s">
        <v>179</v>
      </c>
      <c r="D141" s="133" t="s">
        <v>178</v>
      </c>
      <c r="E141" s="133" t="s">
        <v>179</v>
      </c>
      <c r="F141" s="131" t="s">
        <v>178</v>
      </c>
      <c r="G141" s="131" t="s">
        <v>179</v>
      </c>
      <c r="H141" s="135" t="s">
        <v>178</v>
      </c>
      <c r="I141" s="135" t="s">
        <v>179</v>
      </c>
      <c r="J141" s="138" t="s">
        <v>178</v>
      </c>
      <c r="K141" s="138" t="s">
        <v>179</v>
      </c>
    </row>
    <row r="142" spans="1:11" x14ac:dyDescent="0.25">
      <c r="A142" s="4" t="s">
        <v>756</v>
      </c>
      <c r="B142" s="129" t="s">
        <v>178</v>
      </c>
      <c r="C142" s="129" t="s">
        <v>179</v>
      </c>
      <c r="D142" s="133" t="s">
        <v>178</v>
      </c>
      <c r="E142" s="133" t="s">
        <v>179</v>
      </c>
      <c r="F142" s="131" t="s">
        <v>178</v>
      </c>
      <c r="G142" s="131" t="s">
        <v>179</v>
      </c>
      <c r="H142" s="135" t="s">
        <v>178</v>
      </c>
      <c r="I142" s="135" t="s">
        <v>179</v>
      </c>
      <c r="J142" s="138" t="s">
        <v>178</v>
      </c>
      <c r="K142" s="138" t="s">
        <v>179</v>
      </c>
    </row>
    <row r="143" spans="1:11" x14ac:dyDescent="0.25">
      <c r="A143" s="4" t="s">
        <v>757</v>
      </c>
      <c r="B143" s="129" t="s">
        <v>178</v>
      </c>
      <c r="C143" s="129" t="s">
        <v>179</v>
      </c>
      <c r="D143" s="133" t="s">
        <v>178</v>
      </c>
      <c r="E143" s="133" t="s">
        <v>179</v>
      </c>
      <c r="F143" s="131" t="s">
        <v>178</v>
      </c>
      <c r="G143" s="131" t="s">
        <v>179</v>
      </c>
      <c r="H143" s="135" t="s">
        <v>178</v>
      </c>
      <c r="I143" s="135" t="s">
        <v>179</v>
      </c>
      <c r="J143" s="138" t="s">
        <v>178</v>
      </c>
      <c r="K143" s="138" t="s">
        <v>179</v>
      </c>
    </row>
    <row r="144" spans="1:11" x14ac:dyDescent="0.25">
      <c r="A144" s="4" t="s">
        <v>758</v>
      </c>
      <c r="B144" s="129" t="s">
        <v>178</v>
      </c>
      <c r="C144" s="129" t="s">
        <v>179</v>
      </c>
      <c r="D144" s="133" t="s">
        <v>178</v>
      </c>
      <c r="E144" s="133" t="s">
        <v>179</v>
      </c>
      <c r="F144" s="131" t="s">
        <v>178</v>
      </c>
      <c r="G144" s="131" t="s">
        <v>179</v>
      </c>
      <c r="H144" s="135" t="s">
        <v>178</v>
      </c>
      <c r="I144" s="135" t="s">
        <v>179</v>
      </c>
      <c r="J144" s="138" t="s">
        <v>178</v>
      </c>
      <c r="K144" s="138" t="s">
        <v>179</v>
      </c>
    </row>
    <row r="145" spans="1:11" x14ac:dyDescent="0.25">
      <c r="A145" s="4" t="s">
        <v>759</v>
      </c>
      <c r="B145" s="129" t="s">
        <v>178</v>
      </c>
      <c r="C145" s="129" t="s">
        <v>179</v>
      </c>
      <c r="D145" s="133" t="s">
        <v>178</v>
      </c>
      <c r="E145" s="133" t="s">
        <v>179</v>
      </c>
      <c r="F145" s="131" t="s">
        <v>178</v>
      </c>
      <c r="G145" s="131" t="s">
        <v>179</v>
      </c>
      <c r="H145" s="135" t="s">
        <v>178</v>
      </c>
      <c r="I145" s="135" t="s">
        <v>179</v>
      </c>
      <c r="J145" s="138" t="s">
        <v>178</v>
      </c>
      <c r="K145" s="138" t="s">
        <v>179</v>
      </c>
    </row>
    <row r="146" spans="1:11" x14ac:dyDescent="0.25">
      <c r="A146" s="4" t="s">
        <v>760</v>
      </c>
      <c r="B146" s="129" t="s">
        <v>178</v>
      </c>
      <c r="C146" s="129" t="s">
        <v>179</v>
      </c>
      <c r="D146" s="133" t="s">
        <v>178</v>
      </c>
      <c r="E146" s="133" t="s">
        <v>179</v>
      </c>
      <c r="F146" s="131" t="s">
        <v>178</v>
      </c>
      <c r="G146" s="131" t="s">
        <v>179</v>
      </c>
      <c r="H146" s="135" t="s">
        <v>178</v>
      </c>
      <c r="I146" s="135" t="s">
        <v>179</v>
      </c>
      <c r="J146" s="138" t="s">
        <v>178</v>
      </c>
      <c r="K146" s="138" t="s">
        <v>179</v>
      </c>
    </row>
    <row r="147" spans="1:11" x14ac:dyDescent="0.25">
      <c r="A147" s="4" t="s">
        <v>761</v>
      </c>
      <c r="B147" s="129" t="s">
        <v>178</v>
      </c>
      <c r="C147" s="129" t="s">
        <v>179</v>
      </c>
      <c r="D147" s="133" t="s">
        <v>178</v>
      </c>
      <c r="E147" s="133" t="s">
        <v>179</v>
      </c>
      <c r="F147" s="131" t="s">
        <v>178</v>
      </c>
      <c r="G147" s="131" t="s">
        <v>179</v>
      </c>
      <c r="H147" s="135" t="s">
        <v>178</v>
      </c>
      <c r="I147" s="135" t="s">
        <v>179</v>
      </c>
      <c r="J147" s="138" t="s">
        <v>178</v>
      </c>
      <c r="K147" s="138" t="s">
        <v>179</v>
      </c>
    </row>
    <row r="148" spans="1:11" x14ac:dyDescent="0.25">
      <c r="A148" s="4" t="s">
        <v>762</v>
      </c>
      <c r="B148" s="129" t="s">
        <v>178</v>
      </c>
      <c r="C148" s="129" t="s">
        <v>179</v>
      </c>
      <c r="D148" s="133" t="s">
        <v>178</v>
      </c>
      <c r="E148" s="133" t="s">
        <v>179</v>
      </c>
      <c r="F148" s="131" t="s">
        <v>178</v>
      </c>
      <c r="G148" s="131" t="s">
        <v>179</v>
      </c>
      <c r="H148" s="135" t="s">
        <v>178</v>
      </c>
      <c r="I148" s="135" t="s">
        <v>179</v>
      </c>
      <c r="J148" s="138" t="s">
        <v>178</v>
      </c>
      <c r="K148" s="138" t="s">
        <v>179</v>
      </c>
    </row>
    <row r="149" spans="1:11" x14ac:dyDescent="0.25">
      <c r="A149" s="4" t="s">
        <v>763</v>
      </c>
      <c r="B149" s="129" t="s">
        <v>178</v>
      </c>
      <c r="C149" s="129" t="s">
        <v>179</v>
      </c>
      <c r="D149" s="133" t="s">
        <v>178</v>
      </c>
      <c r="E149" s="133" t="s">
        <v>179</v>
      </c>
      <c r="F149" s="131" t="s">
        <v>178</v>
      </c>
      <c r="G149" s="131" t="s">
        <v>179</v>
      </c>
      <c r="H149" s="135" t="s">
        <v>178</v>
      </c>
      <c r="I149" s="135" t="s">
        <v>179</v>
      </c>
      <c r="J149" s="138" t="s">
        <v>178</v>
      </c>
      <c r="K149" s="138" t="s">
        <v>179</v>
      </c>
    </row>
    <row r="150" spans="1:11" x14ac:dyDescent="0.25">
      <c r="A150" s="4" t="s">
        <v>764</v>
      </c>
      <c r="B150" s="129" t="s">
        <v>178</v>
      </c>
      <c r="C150" s="129" t="s">
        <v>179</v>
      </c>
      <c r="D150" s="133" t="s">
        <v>178</v>
      </c>
      <c r="E150" s="133" t="s">
        <v>179</v>
      </c>
      <c r="F150" s="131" t="s">
        <v>178</v>
      </c>
      <c r="G150" s="131" t="s">
        <v>179</v>
      </c>
      <c r="H150" s="135" t="s">
        <v>178</v>
      </c>
      <c r="I150" s="135" t="s">
        <v>179</v>
      </c>
      <c r="J150" s="138" t="s">
        <v>178</v>
      </c>
      <c r="K150" s="138" t="s">
        <v>179</v>
      </c>
    </row>
    <row r="151" spans="1:11" x14ac:dyDescent="0.25">
      <c r="A151" s="4" t="s">
        <v>765</v>
      </c>
      <c r="B151" s="129" t="s">
        <v>178</v>
      </c>
      <c r="C151" s="129" t="s">
        <v>179</v>
      </c>
      <c r="D151" s="133" t="s">
        <v>178</v>
      </c>
      <c r="E151" s="133" t="s">
        <v>179</v>
      </c>
      <c r="F151" s="131" t="s">
        <v>178</v>
      </c>
      <c r="G151" s="131" t="s">
        <v>179</v>
      </c>
      <c r="H151" s="135" t="s">
        <v>178</v>
      </c>
      <c r="I151" s="135" t="s">
        <v>179</v>
      </c>
      <c r="J151" s="138" t="s">
        <v>178</v>
      </c>
      <c r="K151" s="138" t="s">
        <v>179</v>
      </c>
    </row>
    <row r="152" spans="1:11" x14ac:dyDescent="0.25">
      <c r="A152" s="4" t="s">
        <v>766</v>
      </c>
      <c r="B152" s="129" t="s">
        <v>178</v>
      </c>
      <c r="C152" s="129" t="s">
        <v>179</v>
      </c>
      <c r="D152" s="133" t="s">
        <v>178</v>
      </c>
      <c r="E152" s="133" t="s">
        <v>179</v>
      </c>
      <c r="F152" s="131" t="s">
        <v>178</v>
      </c>
      <c r="G152" s="131" t="s">
        <v>179</v>
      </c>
      <c r="H152" s="135" t="s">
        <v>178</v>
      </c>
      <c r="I152" s="135" t="s">
        <v>179</v>
      </c>
      <c r="J152" s="138" t="s">
        <v>178</v>
      </c>
      <c r="K152" s="138" t="s">
        <v>179</v>
      </c>
    </row>
    <row r="153" spans="1:11" x14ac:dyDescent="0.25">
      <c r="A153" s="4" t="s">
        <v>767</v>
      </c>
      <c r="B153" s="129" t="s">
        <v>178</v>
      </c>
      <c r="C153" s="129" t="s">
        <v>179</v>
      </c>
      <c r="D153" s="133" t="s">
        <v>178</v>
      </c>
      <c r="E153" s="133" t="s">
        <v>179</v>
      </c>
      <c r="F153" s="131" t="s">
        <v>178</v>
      </c>
      <c r="G153" s="131" t="s">
        <v>179</v>
      </c>
      <c r="H153" s="135" t="s">
        <v>178</v>
      </c>
      <c r="I153" s="135" t="s">
        <v>179</v>
      </c>
      <c r="J153" s="138" t="s">
        <v>178</v>
      </c>
      <c r="K153" s="138" t="s">
        <v>179</v>
      </c>
    </row>
    <row r="154" spans="1:11" x14ac:dyDescent="0.25">
      <c r="A154" s="4" t="s">
        <v>768</v>
      </c>
      <c r="B154" s="129" t="s">
        <v>178</v>
      </c>
      <c r="C154" s="129" t="s">
        <v>179</v>
      </c>
      <c r="D154" s="133" t="s">
        <v>178</v>
      </c>
      <c r="E154" s="133" t="s">
        <v>179</v>
      </c>
      <c r="F154" s="131" t="s">
        <v>178</v>
      </c>
      <c r="G154" s="131" t="s">
        <v>179</v>
      </c>
      <c r="H154" s="135" t="s">
        <v>178</v>
      </c>
      <c r="I154" s="135" t="s">
        <v>179</v>
      </c>
      <c r="J154" s="138" t="s">
        <v>178</v>
      </c>
      <c r="K154" s="138" t="s">
        <v>179</v>
      </c>
    </row>
    <row r="155" spans="1:11" x14ac:dyDescent="0.25">
      <c r="A155" s="4" t="s">
        <v>769</v>
      </c>
      <c r="B155" s="129" t="s">
        <v>178</v>
      </c>
      <c r="C155" s="129" t="s">
        <v>179</v>
      </c>
      <c r="D155" s="133" t="s">
        <v>178</v>
      </c>
      <c r="E155" s="133" t="s">
        <v>179</v>
      </c>
      <c r="F155" s="131" t="s">
        <v>178</v>
      </c>
      <c r="G155" s="131" t="s">
        <v>179</v>
      </c>
      <c r="H155" s="135" t="s">
        <v>178</v>
      </c>
      <c r="I155" s="135" t="s">
        <v>179</v>
      </c>
      <c r="J155" s="138" t="s">
        <v>178</v>
      </c>
      <c r="K155" s="138" t="s">
        <v>179</v>
      </c>
    </row>
    <row r="156" spans="1:11" x14ac:dyDescent="0.25">
      <c r="A156" s="4" t="s">
        <v>770</v>
      </c>
      <c r="B156" s="129" t="s">
        <v>178</v>
      </c>
      <c r="C156" s="129" t="s">
        <v>179</v>
      </c>
      <c r="D156" s="133" t="s">
        <v>178</v>
      </c>
      <c r="E156" s="133" t="s">
        <v>179</v>
      </c>
      <c r="F156" s="131" t="s">
        <v>178</v>
      </c>
      <c r="G156" s="131" t="s">
        <v>179</v>
      </c>
      <c r="H156" s="135" t="s">
        <v>178</v>
      </c>
      <c r="I156" s="135" t="s">
        <v>179</v>
      </c>
      <c r="J156" s="138" t="s">
        <v>178</v>
      </c>
      <c r="K156" s="138" t="s">
        <v>179</v>
      </c>
    </row>
    <row r="157" spans="1:11" x14ac:dyDescent="0.25">
      <c r="A157" s="4" t="s">
        <v>771</v>
      </c>
      <c r="B157" s="129" t="s">
        <v>178</v>
      </c>
      <c r="C157" s="129" t="s">
        <v>179</v>
      </c>
      <c r="D157" s="133" t="s">
        <v>178</v>
      </c>
      <c r="E157" s="133" t="s">
        <v>179</v>
      </c>
      <c r="F157" s="131" t="s">
        <v>178</v>
      </c>
      <c r="G157" s="131" t="s">
        <v>179</v>
      </c>
      <c r="H157" s="135" t="s">
        <v>178</v>
      </c>
      <c r="I157" s="135" t="s">
        <v>179</v>
      </c>
      <c r="J157" s="138" t="s">
        <v>178</v>
      </c>
      <c r="K157" s="138" t="s">
        <v>179</v>
      </c>
    </row>
    <row r="158" spans="1:11" x14ac:dyDescent="0.25">
      <c r="A158" s="4" t="s">
        <v>772</v>
      </c>
      <c r="B158" s="129" t="s">
        <v>178</v>
      </c>
      <c r="C158" s="129" t="s">
        <v>179</v>
      </c>
      <c r="D158" s="133" t="s">
        <v>178</v>
      </c>
      <c r="E158" s="133" t="s">
        <v>179</v>
      </c>
      <c r="F158" s="131" t="s">
        <v>178</v>
      </c>
      <c r="G158" s="131" t="s">
        <v>179</v>
      </c>
      <c r="H158" s="135" t="s">
        <v>178</v>
      </c>
      <c r="I158" s="135" t="s">
        <v>179</v>
      </c>
      <c r="J158" s="138" t="s">
        <v>178</v>
      </c>
      <c r="K158" s="138" t="s">
        <v>179</v>
      </c>
    </row>
    <row r="159" spans="1:11" x14ac:dyDescent="0.25">
      <c r="A159" s="4" t="s">
        <v>773</v>
      </c>
      <c r="B159" s="129" t="s">
        <v>178</v>
      </c>
      <c r="C159" s="129" t="s">
        <v>179</v>
      </c>
      <c r="D159" s="133" t="s">
        <v>178</v>
      </c>
      <c r="E159" s="133" t="s">
        <v>179</v>
      </c>
      <c r="F159" s="131" t="s">
        <v>178</v>
      </c>
      <c r="G159" s="131" t="s">
        <v>179</v>
      </c>
      <c r="H159" s="135" t="s">
        <v>178</v>
      </c>
      <c r="I159" s="135" t="s">
        <v>179</v>
      </c>
      <c r="J159" s="138" t="s">
        <v>178</v>
      </c>
      <c r="K159" s="138" t="s">
        <v>179</v>
      </c>
    </row>
    <row r="160" spans="1:11" x14ac:dyDescent="0.25">
      <c r="A160" s="4" t="s">
        <v>774</v>
      </c>
      <c r="B160" s="129" t="s">
        <v>178</v>
      </c>
      <c r="C160" s="129" t="s">
        <v>179</v>
      </c>
      <c r="D160" s="133" t="s">
        <v>178</v>
      </c>
      <c r="E160" s="133" t="s">
        <v>179</v>
      </c>
      <c r="F160" s="131" t="s">
        <v>178</v>
      </c>
      <c r="G160" s="131" t="s">
        <v>179</v>
      </c>
      <c r="H160" s="135" t="s">
        <v>178</v>
      </c>
      <c r="I160" s="135" t="s">
        <v>179</v>
      </c>
      <c r="J160" s="138" t="s">
        <v>178</v>
      </c>
      <c r="K160" s="138" t="s">
        <v>179</v>
      </c>
    </row>
    <row r="161" spans="1:11" x14ac:dyDescent="0.25">
      <c r="A161" s="4" t="s">
        <v>775</v>
      </c>
      <c r="B161" s="129" t="s">
        <v>178</v>
      </c>
      <c r="C161" s="129" t="s">
        <v>179</v>
      </c>
      <c r="D161" s="133" t="s">
        <v>178</v>
      </c>
      <c r="E161" s="133" t="s">
        <v>179</v>
      </c>
      <c r="F161" s="131" t="s">
        <v>178</v>
      </c>
      <c r="G161" s="131" t="s">
        <v>179</v>
      </c>
      <c r="H161" s="135" t="s">
        <v>178</v>
      </c>
      <c r="I161" s="135" t="s">
        <v>179</v>
      </c>
      <c r="J161" s="138" t="s">
        <v>178</v>
      </c>
      <c r="K161" s="138" t="s">
        <v>179</v>
      </c>
    </row>
    <row r="162" spans="1:11" x14ac:dyDescent="0.25">
      <c r="B162" s="130" t="s">
        <v>178</v>
      </c>
      <c r="C162" s="130" t="s">
        <v>179</v>
      </c>
      <c r="D162" s="134" t="s">
        <v>178</v>
      </c>
      <c r="E162" s="134" t="s">
        <v>179</v>
      </c>
      <c r="F162" s="132" t="s">
        <v>178</v>
      </c>
      <c r="G162" s="132" t="s">
        <v>179</v>
      </c>
      <c r="H162" s="136" t="s">
        <v>178</v>
      </c>
      <c r="I162" s="136" t="s">
        <v>179</v>
      </c>
      <c r="J162" s="139" t="s">
        <v>178</v>
      </c>
      <c r="K162" s="139" t="s">
        <v>179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041C3-4934-4F0F-A635-994A23E11089}">
  <dimension ref="A1:H119"/>
  <sheetViews>
    <sheetView workbookViewId="0">
      <selection activeCell="D21" sqref="D21"/>
    </sheetView>
  </sheetViews>
  <sheetFormatPr defaultRowHeight="15" x14ac:dyDescent="0.25"/>
  <cols>
    <col min="1" max="1" width="13.42578125" bestFit="1" customWidth="1" collapsed="1"/>
    <col min="2" max="2" width="31.140625" bestFit="1" customWidth="1" collapsed="1"/>
    <col min="3" max="3" width="34.5703125" bestFit="1" customWidth="1" collapsed="1"/>
    <col min="4" max="4" width="10.28515625" bestFit="1" customWidth="1" collapsed="1"/>
    <col min="5" max="5" width="17.42578125" bestFit="1" customWidth="1" collapsed="1"/>
    <col min="6" max="6" width="9.85546875" bestFit="1" customWidth="1" collapsed="1"/>
    <col min="7" max="7" width="16.7109375" bestFit="1" customWidth="1" collapsed="1"/>
    <col min="8" max="8" width="15" bestFit="1" customWidth="1" collapsed="1"/>
  </cols>
  <sheetData>
    <row r="1" spans="1:8" x14ac:dyDescent="0.25">
      <c r="A1" s="7" t="s">
        <v>29</v>
      </c>
      <c r="B1" s="7" t="s">
        <v>30</v>
      </c>
      <c r="C1" s="7" t="s">
        <v>31</v>
      </c>
      <c r="D1" s="7" t="s">
        <v>32</v>
      </c>
      <c r="E1" s="7" t="s">
        <v>33</v>
      </c>
      <c r="F1" s="7" t="s">
        <v>34</v>
      </c>
      <c r="G1" s="7" t="s">
        <v>35</v>
      </c>
      <c r="H1" s="7" t="s">
        <v>36</v>
      </c>
    </row>
    <row r="2" spans="1:8" x14ac:dyDescent="0.25">
      <c r="A2" s="7" t="s">
        <v>37</v>
      </c>
      <c r="B2" s="7" t="s">
        <v>38</v>
      </c>
      <c r="C2" s="14" t="s">
        <v>39</v>
      </c>
      <c r="D2" s="7" t="s">
        <v>40</v>
      </c>
      <c r="E2" s="7" t="s">
        <v>41</v>
      </c>
      <c r="F2" s="13">
        <v>44286</v>
      </c>
      <c r="G2" s="13">
        <v>44289</v>
      </c>
      <c r="H2" s="7"/>
    </row>
    <row r="3" spans="1:8" x14ac:dyDescent="0.25">
      <c r="A3" s="7"/>
      <c r="B3" s="7"/>
      <c r="C3" s="14" t="s">
        <v>42</v>
      </c>
      <c r="D3" s="7" t="s">
        <v>40</v>
      </c>
      <c r="E3" s="7" t="s">
        <v>43</v>
      </c>
      <c r="F3" s="13">
        <v>44286</v>
      </c>
      <c r="G3" s="13">
        <v>44289</v>
      </c>
      <c r="H3" s="7"/>
    </row>
    <row r="4" spans="1:8" x14ac:dyDescent="0.25">
      <c r="A4" s="7"/>
      <c r="B4" s="7"/>
      <c r="C4" s="14" t="s">
        <v>44</v>
      </c>
      <c r="D4" s="7" t="s">
        <v>40</v>
      </c>
      <c r="E4" s="7" t="s">
        <v>45</v>
      </c>
      <c r="F4" s="13">
        <v>44286</v>
      </c>
      <c r="G4" s="13">
        <v>44289</v>
      </c>
      <c r="H4" s="7"/>
    </row>
    <row r="5" spans="1:8" x14ac:dyDescent="0.25">
      <c r="A5" s="7"/>
      <c r="B5" s="7" t="s">
        <v>46</v>
      </c>
      <c r="C5" s="14" t="s">
        <v>47</v>
      </c>
      <c r="D5" s="7" t="s">
        <v>40</v>
      </c>
      <c r="E5" s="7" t="s">
        <v>48</v>
      </c>
      <c r="F5" s="13">
        <v>44286</v>
      </c>
      <c r="G5" s="13">
        <v>44289</v>
      </c>
      <c r="H5" s="7"/>
    </row>
    <row r="6" spans="1:8" x14ac:dyDescent="0.25">
      <c r="A6" s="7"/>
      <c r="B6" s="7"/>
      <c r="C6" s="14" t="s">
        <v>49</v>
      </c>
      <c r="D6" s="7" t="s">
        <v>50</v>
      </c>
      <c r="E6" s="7"/>
      <c r="F6" s="7"/>
      <c r="G6" s="7"/>
      <c r="H6" s="7"/>
    </row>
    <row r="7" spans="1:8" x14ac:dyDescent="0.25">
      <c r="A7" s="7"/>
      <c r="B7" s="7"/>
      <c r="C7" s="14" t="s">
        <v>51</v>
      </c>
      <c r="D7" s="7" t="s">
        <v>50</v>
      </c>
      <c r="E7" s="7"/>
      <c r="F7" s="7"/>
      <c r="G7" s="7"/>
      <c r="H7" s="7"/>
    </row>
    <row r="8" spans="1:8" x14ac:dyDescent="0.25">
      <c r="A8" s="7"/>
      <c r="B8" s="7"/>
      <c r="C8" s="14" t="s">
        <v>52</v>
      </c>
      <c r="D8" s="7" t="s">
        <v>50</v>
      </c>
      <c r="E8" s="7"/>
      <c r="F8" s="7"/>
      <c r="G8" s="7"/>
      <c r="H8" s="7"/>
    </row>
    <row r="9" spans="1:8" x14ac:dyDescent="0.25">
      <c r="A9" s="7"/>
      <c r="B9" s="7"/>
      <c r="C9" s="14" t="s">
        <v>53</v>
      </c>
    </row>
    <row r="10" spans="1:8" x14ac:dyDescent="0.25">
      <c r="A10" s="7"/>
      <c r="B10" s="7"/>
      <c r="C10" s="14" t="s">
        <v>54</v>
      </c>
    </row>
    <row r="11" spans="1:8" x14ac:dyDescent="0.25">
      <c r="A11" s="7"/>
      <c r="B11" s="7"/>
      <c r="C11" s="14" t="s">
        <v>55</v>
      </c>
    </row>
    <row r="12" spans="1:8" x14ac:dyDescent="0.25">
      <c r="A12" s="7"/>
      <c r="B12" s="7"/>
      <c r="C12" s="14" t="s">
        <v>56</v>
      </c>
    </row>
    <row r="13" spans="1:8" x14ac:dyDescent="0.25">
      <c r="A13" s="7"/>
      <c r="B13" s="7"/>
      <c r="C13" s="14" t="s">
        <v>57</v>
      </c>
    </row>
    <row r="14" spans="1:8" x14ac:dyDescent="0.25">
      <c r="A14" s="7"/>
      <c r="B14" s="7"/>
      <c r="C14" s="14" t="s">
        <v>58</v>
      </c>
    </row>
    <row r="15" spans="1:8" x14ac:dyDescent="0.25">
      <c r="A15" s="7"/>
      <c r="B15" s="7"/>
      <c r="C15" s="14" t="s">
        <v>59</v>
      </c>
    </row>
    <row r="16" spans="1:8" x14ac:dyDescent="0.25">
      <c r="A16" s="7"/>
      <c r="B16" s="7"/>
      <c r="C16" s="14" t="s">
        <v>60</v>
      </c>
    </row>
    <row r="17" spans="1:3" x14ac:dyDescent="0.25">
      <c r="A17" s="7"/>
      <c r="B17" s="7"/>
      <c r="C17" s="14" t="s">
        <v>61</v>
      </c>
    </row>
    <row r="18" spans="1:3" x14ac:dyDescent="0.25">
      <c r="A18" s="7"/>
      <c r="B18" s="7" t="s">
        <v>62</v>
      </c>
      <c r="C18" s="14" t="s">
        <v>63</v>
      </c>
    </row>
    <row r="19" spans="1:3" x14ac:dyDescent="0.25">
      <c r="A19" s="7"/>
      <c r="B19" s="7"/>
      <c r="C19" s="14" t="s">
        <v>64</v>
      </c>
    </row>
    <row r="20" spans="1:3" x14ac:dyDescent="0.25">
      <c r="A20" s="7"/>
      <c r="B20" s="7"/>
      <c r="C20" s="14" t="s">
        <v>65</v>
      </c>
    </row>
    <row r="21" spans="1:3" x14ac:dyDescent="0.25">
      <c r="A21" s="7"/>
      <c r="B21" s="7" t="s">
        <v>66</v>
      </c>
      <c r="C21" s="14" t="s">
        <v>67</v>
      </c>
    </row>
    <row r="22" spans="1:3" x14ac:dyDescent="0.25">
      <c r="A22" s="7"/>
      <c r="B22" s="7"/>
      <c r="C22" s="14" t="s">
        <v>68</v>
      </c>
    </row>
    <row r="23" spans="1:3" x14ac:dyDescent="0.25">
      <c r="A23" s="7"/>
      <c r="B23" s="7"/>
      <c r="C23" s="14" t="s">
        <v>69</v>
      </c>
    </row>
    <row r="24" spans="1:3" x14ac:dyDescent="0.25">
      <c r="A24" s="7"/>
      <c r="B24" s="7" t="s">
        <v>70</v>
      </c>
      <c r="C24" s="14" t="s">
        <v>71</v>
      </c>
    </row>
    <row r="25" spans="1:3" x14ac:dyDescent="0.25">
      <c r="A25" s="7"/>
      <c r="B25" s="7"/>
      <c r="C25" s="14" t="s">
        <v>72</v>
      </c>
    </row>
    <row r="26" spans="1:3" x14ac:dyDescent="0.25">
      <c r="A26" s="7"/>
      <c r="B26" s="7"/>
      <c r="C26" s="14" t="s">
        <v>73</v>
      </c>
    </row>
    <row r="27" spans="1:3" x14ac:dyDescent="0.25">
      <c r="A27" s="7"/>
      <c r="B27" s="7" t="s">
        <v>74</v>
      </c>
      <c r="C27" s="14" t="s">
        <v>75</v>
      </c>
    </row>
    <row r="28" spans="1:3" x14ac:dyDescent="0.25">
      <c r="A28" s="7"/>
      <c r="B28" s="7"/>
      <c r="C28" s="14" t="s">
        <v>76</v>
      </c>
    </row>
    <row r="29" spans="1:3" x14ac:dyDescent="0.25">
      <c r="A29" s="7"/>
      <c r="B29" s="7"/>
      <c r="C29" s="14" t="s">
        <v>77</v>
      </c>
    </row>
    <row r="30" spans="1:3" x14ac:dyDescent="0.25">
      <c r="A30" s="7"/>
      <c r="B30" s="7"/>
      <c r="C30" s="14" t="s">
        <v>78</v>
      </c>
    </row>
    <row r="31" spans="1:3" x14ac:dyDescent="0.25">
      <c r="A31" s="7"/>
      <c r="B31" s="7"/>
      <c r="C31" s="14" t="s">
        <v>79</v>
      </c>
    </row>
    <row r="32" spans="1:3" x14ac:dyDescent="0.25">
      <c r="A32" s="7"/>
      <c r="B32" s="7"/>
      <c r="C32" s="14" t="s">
        <v>80</v>
      </c>
    </row>
    <row r="33" spans="1:3" x14ac:dyDescent="0.25">
      <c r="A33" s="7"/>
      <c r="B33" s="7"/>
      <c r="C33" s="14" t="s">
        <v>81</v>
      </c>
    </row>
    <row r="34" spans="1:3" x14ac:dyDescent="0.25">
      <c r="A34" s="7"/>
      <c r="B34" s="7" t="s">
        <v>82</v>
      </c>
      <c r="C34" s="14" t="s">
        <v>83</v>
      </c>
    </row>
    <row r="35" spans="1:3" x14ac:dyDescent="0.25">
      <c r="A35" s="7"/>
      <c r="B35" s="7" t="s">
        <v>84</v>
      </c>
      <c r="C35" s="14" t="s">
        <v>85</v>
      </c>
    </row>
    <row r="36" spans="1:3" x14ac:dyDescent="0.25">
      <c r="A36" s="7"/>
      <c r="B36" s="7" t="s">
        <v>86</v>
      </c>
      <c r="C36" s="14" t="s">
        <v>87</v>
      </c>
    </row>
    <row r="37" spans="1:3" x14ac:dyDescent="0.25">
      <c r="A37" s="7"/>
      <c r="B37" s="7"/>
      <c r="C37" s="14" t="s">
        <v>88</v>
      </c>
    </row>
    <row r="38" spans="1:3" x14ac:dyDescent="0.25">
      <c r="A38" s="7"/>
      <c r="B38" s="7"/>
      <c r="C38" s="14" t="s">
        <v>28</v>
      </c>
    </row>
    <row r="39" spans="1:3" x14ac:dyDescent="0.25">
      <c r="A39" s="7" t="s">
        <v>89</v>
      </c>
      <c r="B39" s="7" t="s">
        <v>38</v>
      </c>
      <c r="C39" s="7" t="s">
        <v>39</v>
      </c>
    </row>
    <row r="40" spans="1:3" x14ac:dyDescent="0.25">
      <c r="A40" s="7"/>
      <c r="B40" s="7" t="s">
        <v>46</v>
      </c>
      <c r="C40" s="7" t="s">
        <v>47</v>
      </c>
    </row>
    <row r="41" spans="1:3" x14ac:dyDescent="0.25">
      <c r="A41" s="7"/>
      <c r="B41" s="7"/>
      <c r="C41" s="7" t="s">
        <v>49</v>
      </c>
    </row>
    <row r="42" spans="1:3" x14ac:dyDescent="0.25">
      <c r="A42" s="7"/>
      <c r="B42" s="7"/>
      <c r="C42" s="7" t="s">
        <v>51</v>
      </c>
    </row>
    <row r="43" spans="1:3" x14ac:dyDescent="0.25">
      <c r="A43" s="7"/>
      <c r="B43" s="7"/>
      <c r="C43" s="7" t="s">
        <v>52</v>
      </c>
    </row>
    <row r="44" spans="1:3" x14ac:dyDescent="0.25">
      <c r="A44" s="7"/>
      <c r="B44" s="7"/>
      <c r="C44" s="7" t="s">
        <v>53</v>
      </c>
    </row>
    <row r="45" spans="1:3" x14ac:dyDescent="0.25">
      <c r="A45" s="7"/>
      <c r="B45" s="7"/>
      <c r="C45" s="7" t="s">
        <v>54</v>
      </c>
    </row>
    <row r="46" spans="1:3" x14ac:dyDescent="0.25">
      <c r="A46" s="7"/>
      <c r="B46" s="7"/>
      <c r="C46" s="7" t="s">
        <v>55</v>
      </c>
    </row>
    <row r="47" spans="1:3" x14ac:dyDescent="0.25">
      <c r="A47" s="7"/>
      <c r="B47" s="7"/>
      <c r="C47" s="7" t="s">
        <v>56</v>
      </c>
    </row>
    <row r="48" spans="1:3" x14ac:dyDescent="0.25">
      <c r="A48" s="7"/>
      <c r="B48" s="7"/>
      <c r="C48" s="7" t="s">
        <v>57</v>
      </c>
    </row>
    <row r="49" spans="1:3" x14ac:dyDescent="0.25">
      <c r="A49" s="7"/>
      <c r="B49" s="7"/>
      <c r="C49" s="7" t="s">
        <v>58</v>
      </c>
    </row>
    <row r="50" spans="1:3" x14ac:dyDescent="0.25">
      <c r="A50" s="7"/>
      <c r="B50" s="7"/>
      <c r="C50" s="7" t="s">
        <v>59</v>
      </c>
    </row>
    <row r="51" spans="1:3" x14ac:dyDescent="0.25">
      <c r="A51" s="7"/>
      <c r="B51" s="7"/>
      <c r="C51" s="7" t="s">
        <v>60</v>
      </c>
    </row>
    <row r="52" spans="1:3" x14ac:dyDescent="0.25">
      <c r="A52" s="7"/>
      <c r="B52" s="7"/>
      <c r="C52" s="7" t="s">
        <v>61</v>
      </c>
    </row>
    <row r="53" spans="1:3" x14ac:dyDescent="0.25">
      <c r="A53" s="7"/>
      <c r="B53" s="7" t="s">
        <v>62</v>
      </c>
      <c r="C53" s="7" t="s">
        <v>63</v>
      </c>
    </row>
    <row r="54" spans="1:3" x14ac:dyDescent="0.25">
      <c r="A54" s="7"/>
      <c r="B54" s="7"/>
      <c r="C54" s="7" t="s">
        <v>64</v>
      </c>
    </row>
    <row r="55" spans="1:3" x14ac:dyDescent="0.25">
      <c r="A55" s="7"/>
      <c r="B55" s="7"/>
      <c r="C55" s="7" t="s">
        <v>65</v>
      </c>
    </row>
    <row r="56" spans="1:3" x14ac:dyDescent="0.25">
      <c r="A56" s="7"/>
      <c r="B56" s="7" t="s">
        <v>66</v>
      </c>
      <c r="C56" s="7" t="s">
        <v>67</v>
      </c>
    </row>
    <row r="57" spans="1:3" x14ac:dyDescent="0.25">
      <c r="A57" s="7"/>
      <c r="B57" s="7"/>
      <c r="C57" s="7" t="s">
        <v>68</v>
      </c>
    </row>
    <row r="58" spans="1:3" x14ac:dyDescent="0.25">
      <c r="A58" s="7"/>
      <c r="B58" s="7"/>
      <c r="C58" s="7" t="s">
        <v>69</v>
      </c>
    </row>
    <row r="59" spans="1:3" x14ac:dyDescent="0.25">
      <c r="A59" s="7"/>
      <c r="B59" s="7" t="s">
        <v>70</v>
      </c>
      <c r="C59" s="7" t="s">
        <v>71</v>
      </c>
    </row>
    <row r="60" spans="1:3" x14ac:dyDescent="0.25">
      <c r="A60" s="7"/>
      <c r="B60" s="7"/>
      <c r="C60" s="7" t="s">
        <v>72</v>
      </c>
    </row>
    <row r="61" spans="1:3" x14ac:dyDescent="0.25">
      <c r="A61" s="7"/>
      <c r="B61" s="7"/>
      <c r="C61" s="7" t="s">
        <v>73</v>
      </c>
    </row>
    <row r="62" spans="1:3" x14ac:dyDescent="0.25">
      <c r="A62" s="7"/>
      <c r="B62" s="7" t="s">
        <v>74</v>
      </c>
      <c r="C62" s="7" t="s">
        <v>75</v>
      </c>
    </row>
    <row r="63" spans="1:3" x14ac:dyDescent="0.25">
      <c r="A63" s="7"/>
      <c r="B63" s="7"/>
      <c r="C63" s="7" t="s">
        <v>76</v>
      </c>
    </row>
    <row r="64" spans="1:3" x14ac:dyDescent="0.25">
      <c r="A64" s="7"/>
      <c r="B64" s="7"/>
      <c r="C64" s="7" t="s">
        <v>77</v>
      </c>
    </row>
    <row r="65" spans="1:3" x14ac:dyDescent="0.25">
      <c r="A65" s="7"/>
      <c r="B65" s="7"/>
      <c r="C65" s="7" t="s">
        <v>78</v>
      </c>
    </row>
    <row r="66" spans="1:3" x14ac:dyDescent="0.25">
      <c r="A66" s="7"/>
      <c r="B66" s="7"/>
      <c r="C66" s="7" t="s">
        <v>79</v>
      </c>
    </row>
    <row r="67" spans="1:3" x14ac:dyDescent="0.25">
      <c r="A67" s="7"/>
      <c r="B67" s="7"/>
      <c r="C67" s="7" t="s">
        <v>80</v>
      </c>
    </row>
    <row r="68" spans="1:3" x14ac:dyDescent="0.25">
      <c r="A68" s="7"/>
      <c r="B68" s="7"/>
      <c r="C68" s="7" t="s">
        <v>81</v>
      </c>
    </row>
    <row r="69" spans="1:3" x14ac:dyDescent="0.25">
      <c r="A69" s="7"/>
      <c r="B69" s="7" t="s">
        <v>82</v>
      </c>
      <c r="C69" s="7" t="s">
        <v>83</v>
      </c>
    </row>
    <row r="70" spans="1:3" x14ac:dyDescent="0.25">
      <c r="A70" s="7"/>
      <c r="B70" s="7" t="s">
        <v>84</v>
      </c>
      <c r="C70" s="7" t="s">
        <v>85</v>
      </c>
    </row>
    <row r="71" spans="1:3" x14ac:dyDescent="0.25">
      <c r="A71" s="7"/>
      <c r="B71" s="7" t="s">
        <v>86</v>
      </c>
      <c r="C71" s="7" t="s">
        <v>87</v>
      </c>
    </row>
    <row r="72" spans="1:3" x14ac:dyDescent="0.25">
      <c r="A72" s="7"/>
      <c r="B72" s="7"/>
      <c r="C72" s="7" t="s">
        <v>88</v>
      </c>
    </row>
    <row r="73" spans="1:3" x14ac:dyDescent="0.25">
      <c r="A73" s="7"/>
      <c r="B73" s="7"/>
      <c r="C73" s="7" t="s">
        <v>28</v>
      </c>
    </row>
    <row r="74" spans="1:3" x14ac:dyDescent="0.25">
      <c r="A74" s="7" t="s">
        <v>90</v>
      </c>
      <c r="B74" s="7" t="s">
        <v>91</v>
      </c>
      <c r="C74" s="7" t="s">
        <v>92</v>
      </c>
    </row>
    <row r="75" spans="1:3" x14ac:dyDescent="0.25">
      <c r="A75" s="7"/>
      <c r="B75" s="7"/>
      <c r="C75" s="7" t="s">
        <v>93</v>
      </c>
    </row>
    <row r="76" spans="1:3" x14ac:dyDescent="0.25">
      <c r="A76" s="7"/>
      <c r="B76" s="7"/>
      <c r="C76" s="7" t="s">
        <v>94</v>
      </c>
    </row>
    <row r="77" spans="1:3" x14ac:dyDescent="0.25">
      <c r="A77" s="7"/>
      <c r="B77" s="7"/>
      <c r="C77" s="7" t="s">
        <v>95</v>
      </c>
    </row>
    <row r="78" spans="1:3" x14ac:dyDescent="0.25">
      <c r="A78" s="7" t="s">
        <v>96</v>
      </c>
      <c r="B78" s="7" t="s">
        <v>97</v>
      </c>
      <c r="C78" s="7" t="s">
        <v>98</v>
      </c>
    </row>
    <row r="79" spans="1:3" x14ac:dyDescent="0.25">
      <c r="A79" s="7"/>
      <c r="B79" s="7" t="s">
        <v>74</v>
      </c>
      <c r="C79" s="7" t="s">
        <v>75</v>
      </c>
    </row>
    <row r="80" spans="1:3" x14ac:dyDescent="0.25">
      <c r="A80" s="7"/>
      <c r="B80" s="7"/>
      <c r="C80" s="7" t="s">
        <v>76</v>
      </c>
    </row>
    <row r="81" spans="1:3" x14ac:dyDescent="0.25">
      <c r="A81" s="7"/>
      <c r="B81" s="7"/>
      <c r="C81" s="7" t="s">
        <v>77</v>
      </c>
    </row>
    <row r="82" spans="1:3" x14ac:dyDescent="0.25">
      <c r="A82" s="7"/>
      <c r="B82" s="7"/>
      <c r="C82" s="7" t="s">
        <v>78</v>
      </c>
    </row>
    <row r="83" spans="1:3" x14ac:dyDescent="0.25">
      <c r="A83" s="7"/>
      <c r="B83" s="7"/>
      <c r="C83" s="7" t="s">
        <v>79</v>
      </c>
    </row>
    <row r="84" spans="1:3" x14ac:dyDescent="0.25">
      <c r="A84" s="7"/>
      <c r="B84" s="7"/>
      <c r="C84" s="7" t="s">
        <v>80</v>
      </c>
    </row>
    <row r="85" spans="1:3" x14ac:dyDescent="0.25">
      <c r="A85" s="7"/>
      <c r="B85" s="7"/>
      <c r="C85" s="7" t="s">
        <v>81</v>
      </c>
    </row>
    <row r="86" spans="1:3" x14ac:dyDescent="0.25">
      <c r="A86" s="7" t="s">
        <v>99</v>
      </c>
      <c r="B86" s="7" t="s">
        <v>38</v>
      </c>
      <c r="C86" s="7" t="s">
        <v>100</v>
      </c>
    </row>
    <row r="87" spans="1:3" x14ac:dyDescent="0.25">
      <c r="A87" s="7"/>
      <c r="B87" s="7" t="s">
        <v>46</v>
      </c>
      <c r="C87" s="7" t="s">
        <v>47</v>
      </c>
    </row>
    <row r="88" spans="1:3" x14ac:dyDescent="0.25">
      <c r="A88" s="7"/>
      <c r="B88" s="7"/>
      <c r="C88" s="7" t="s">
        <v>49</v>
      </c>
    </row>
    <row r="89" spans="1:3" x14ac:dyDescent="0.25">
      <c r="A89" s="7"/>
      <c r="B89" s="7"/>
      <c r="C89" s="7" t="s">
        <v>51</v>
      </c>
    </row>
    <row r="90" spans="1:3" x14ac:dyDescent="0.25">
      <c r="A90" s="7"/>
      <c r="B90" s="7"/>
      <c r="C90" s="7" t="s">
        <v>52</v>
      </c>
    </row>
    <row r="91" spans="1:3" x14ac:dyDescent="0.25">
      <c r="A91" s="7"/>
      <c r="B91" s="7"/>
      <c r="C91" s="7" t="s">
        <v>53</v>
      </c>
    </row>
    <row r="92" spans="1:3" x14ac:dyDescent="0.25">
      <c r="A92" s="7"/>
      <c r="B92" s="7"/>
      <c r="C92" s="7" t="s">
        <v>54</v>
      </c>
    </row>
    <row r="93" spans="1:3" x14ac:dyDescent="0.25">
      <c r="A93" s="7"/>
      <c r="B93" s="7"/>
      <c r="C93" s="7" t="s">
        <v>55</v>
      </c>
    </row>
    <row r="94" spans="1:3" x14ac:dyDescent="0.25">
      <c r="A94" s="7"/>
      <c r="B94" s="7"/>
      <c r="C94" s="7" t="s">
        <v>56</v>
      </c>
    </row>
    <row r="95" spans="1:3" x14ac:dyDescent="0.25">
      <c r="A95" s="7"/>
      <c r="B95" s="7"/>
      <c r="C95" s="7" t="s">
        <v>57</v>
      </c>
    </row>
    <row r="96" spans="1:3" x14ac:dyDescent="0.25">
      <c r="A96" s="7"/>
      <c r="B96" s="7"/>
      <c r="C96" s="7" t="s">
        <v>58</v>
      </c>
    </row>
    <row r="97" spans="1:3" x14ac:dyDescent="0.25">
      <c r="A97" s="7"/>
      <c r="B97" s="7"/>
      <c r="C97" s="7" t="s">
        <v>59</v>
      </c>
    </row>
    <row r="98" spans="1:3" x14ac:dyDescent="0.25">
      <c r="A98" s="7"/>
      <c r="B98" s="7"/>
      <c r="C98" s="7" t="s">
        <v>60</v>
      </c>
    </row>
    <row r="99" spans="1:3" x14ac:dyDescent="0.25">
      <c r="A99" s="7"/>
      <c r="B99" s="7"/>
      <c r="C99" s="7" t="s">
        <v>61</v>
      </c>
    </row>
    <row r="100" spans="1:3" x14ac:dyDescent="0.25">
      <c r="A100" s="7"/>
      <c r="B100" s="7" t="s">
        <v>62</v>
      </c>
      <c r="C100" s="7" t="s">
        <v>63</v>
      </c>
    </row>
    <row r="101" spans="1:3" x14ac:dyDescent="0.25">
      <c r="A101" s="7"/>
      <c r="B101" s="7"/>
      <c r="C101" s="7" t="s">
        <v>64</v>
      </c>
    </row>
    <row r="102" spans="1:3" x14ac:dyDescent="0.25">
      <c r="A102" s="7"/>
      <c r="B102" s="7"/>
      <c r="C102" s="7" t="s">
        <v>65</v>
      </c>
    </row>
    <row r="103" spans="1:3" x14ac:dyDescent="0.25">
      <c r="A103" s="7"/>
      <c r="B103" s="7" t="s">
        <v>66</v>
      </c>
      <c r="C103" s="7" t="s">
        <v>67</v>
      </c>
    </row>
    <row r="104" spans="1:3" x14ac:dyDescent="0.25">
      <c r="A104" s="7"/>
      <c r="B104" s="7"/>
      <c r="C104" s="7" t="s">
        <v>68</v>
      </c>
    </row>
    <row r="105" spans="1:3" x14ac:dyDescent="0.25">
      <c r="A105" s="7"/>
      <c r="B105" s="7"/>
      <c r="C105" s="7" t="s">
        <v>69</v>
      </c>
    </row>
    <row r="106" spans="1:3" x14ac:dyDescent="0.25">
      <c r="A106" s="7"/>
      <c r="B106" s="7" t="s">
        <v>70</v>
      </c>
      <c r="C106" s="7" t="s">
        <v>71</v>
      </c>
    </row>
    <row r="107" spans="1:3" x14ac:dyDescent="0.25">
      <c r="A107" s="7"/>
      <c r="B107" s="7"/>
      <c r="C107" s="7" t="s">
        <v>72</v>
      </c>
    </row>
    <row r="108" spans="1:3" x14ac:dyDescent="0.25">
      <c r="A108" s="7"/>
      <c r="B108" s="7"/>
      <c r="C108" s="7" t="s">
        <v>73</v>
      </c>
    </row>
    <row r="109" spans="1:3" x14ac:dyDescent="0.25">
      <c r="A109" s="7"/>
      <c r="B109" s="7" t="s">
        <v>74</v>
      </c>
      <c r="C109" s="7" t="s">
        <v>75</v>
      </c>
    </row>
    <row r="110" spans="1:3" x14ac:dyDescent="0.25">
      <c r="A110" s="7"/>
      <c r="B110" s="7"/>
      <c r="C110" s="7" t="s">
        <v>76</v>
      </c>
    </row>
    <row r="111" spans="1:3" x14ac:dyDescent="0.25">
      <c r="A111" s="7"/>
      <c r="B111" s="7"/>
      <c r="C111" s="7" t="s">
        <v>77</v>
      </c>
    </row>
    <row r="112" spans="1:3" x14ac:dyDescent="0.25">
      <c r="A112" s="7"/>
      <c r="B112" s="7"/>
      <c r="C112" s="7" t="s">
        <v>78</v>
      </c>
    </row>
    <row r="113" spans="1:3" x14ac:dyDescent="0.25">
      <c r="A113" s="7"/>
      <c r="B113" s="7"/>
      <c r="C113" s="7" t="s">
        <v>79</v>
      </c>
    </row>
    <row r="114" spans="1:3" x14ac:dyDescent="0.25">
      <c r="A114" s="7"/>
      <c r="B114" s="7"/>
      <c r="C114" s="7" t="s">
        <v>80</v>
      </c>
    </row>
    <row r="115" spans="1:3" x14ac:dyDescent="0.25">
      <c r="A115" s="7"/>
      <c r="B115" s="7"/>
      <c r="C115" s="7" t="s">
        <v>81</v>
      </c>
    </row>
    <row r="116" spans="1:3" x14ac:dyDescent="0.25">
      <c r="A116" s="7"/>
      <c r="B116" s="7" t="s">
        <v>82</v>
      </c>
      <c r="C116" s="7" t="s">
        <v>83</v>
      </c>
    </row>
    <row r="117" spans="1:3" x14ac:dyDescent="0.25">
      <c r="A117" s="7"/>
      <c r="B117" s="7" t="s">
        <v>84</v>
      </c>
      <c r="C117" s="7" t="s">
        <v>85</v>
      </c>
    </row>
    <row r="118" spans="1:3" x14ac:dyDescent="0.25">
      <c r="A118" s="7"/>
      <c r="B118" s="7" t="s">
        <v>86</v>
      </c>
      <c r="C118" s="7" t="s">
        <v>87</v>
      </c>
    </row>
    <row r="119" spans="1:3" x14ac:dyDescent="0.25">
      <c r="A119" s="7"/>
      <c r="B119" s="7"/>
      <c r="C119" s="7" t="s">
        <v>88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77E7E-57BB-41F4-82D7-61B03E315C30}">
  <dimension ref="A1:AP366"/>
  <sheetViews>
    <sheetView showGridLines="0" topLeftCell="AC1" workbookViewId="0">
      <selection activeCell="AM1" sqref="AM1"/>
    </sheetView>
  </sheetViews>
  <sheetFormatPr defaultRowHeight="15" x14ac:dyDescent="0.25"/>
  <cols>
    <col min="1" max="1" width="85.42578125" style="16" bestFit="1" customWidth="1" collapsed="1"/>
    <col min="2" max="2" width="20.7109375" style="59" bestFit="1" customWidth="1" collapsed="1"/>
    <col min="3" max="3" width="22.85546875" style="59" bestFit="1" customWidth="1" collapsed="1"/>
    <col min="4" max="4" width="12" style="59" bestFit="1" customWidth="1" collapsed="1"/>
    <col min="5" max="5" width="16.28515625" style="59" bestFit="1" customWidth="1" collapsed="1"/>
    <col min="6" max="6" width="16" style="61" bestFit="1" customWidth="1" collapsed="1"/>
    <col min="7" max="7" width="19.85546875" style="61" bestFit="1" customWidth="1" collapsed="1"/>
    <col min="8" max="8" width="19" style="61" bestFit="1" customWidth="1" collapsed="1"/>
    <col min="9" max="9" width="15.42578125" style="63" bestFit="1" customWidth="1" collapsed="1"/>
    <col min="10" max="10" width="18.28515625" style="63" bestFit="1" customWidth="1" collapsed="1"/>
    <col min="11" max="12" width="22.42578125" style="63" bestFit="1" customWidth="1" collapsed="1"/>
    <col min="13" max="13" width="30.7109375" style="65" bestFit="1" customWidth="1" collapsed="1"/>
    <col min="14" max="14" width="19.42578125" style="65" bestFit="1" customWidth="1" collapsed="1"/>
    <col min="15" max="15" width="42.140625" style="67" bestFit="1" customWidth="1" collapsed="1"/>
    <col min="16" max="16" width="20.85546875" style="67" bestFit="1" customWidth="1" collapsed="1"/>
    <col min="17" max="17" width="18" style="67" bestFit="1" customWidth="1" collapsed="1"/>
    <col min="18" max="18" width="12" style="67" bestFit="1" customWidth="1" collapsed="1"/>
    <col min="19" max="19" width="22" style="69" bestFit="1" customWidth="1" collapsed="1"/>
    <col min="20" max="20" width="20.85546875" style="69" bestFit="1" customWidth="1" collapsed="1"/>
    <col min="21" max="21" width="23" style="69" bestFit="1" customWidth="1" collapsed="1"/>
    <col min="22" max="22" width="28.7109375" style="73" bestFit="1" customWidth="1" collapsed="1"/>
    <col min="23" max="23" width="20.5703125" style="73" bestFit="1" customWidth="1" collapsed="1"/>
    <col min="24" max="24" width="13.85546875" style="73" bestFit="1" customWidth="1" collapsed="1"/>
    <col min="25" max="25" width="22.5703125" style="73" bestFit="1" customWidth="1" collapsed="1"/>
    <col min="26" max="26" width="12.7109375" style="73" bestFit="1" customWidth="1" collapsed="1"/>
    <col min="27" max="27" width="22.140625" style="73" bestFit="1" customWidth="1" collapsed="1"/>
    <col min="28" max="29" width="21" style="73" bestFit="1" customWidth="1" collapsed="1"/>
    <col min="30" max="30" width="12.28515625" style="73" bestFit="1" customWidth="1" collapsed="1"/>
    <col min="31" max="31" width="13.5703125" style="73" bestFit="1" customWidth="1" collapsed="1"/>
    <col min="32" max="32" width="16.28515625" style="73" bestFit="1" customWidth="1" collapsed="1"/>
    <col min="33" max="33" width="16" style="73" bestFit="1" customWidth="1" collapsed="1"/>
    <col min="34" max="34" width="17.5703125" style="73" bestFit="1" customWidth="1" collapsed="1"/>
    <col min="35" max="35" width="20.7109375" style="59" bestFit="1" customWidth="1" collapsed="1"/>
    <col min="36" max="36" width="19.85546875" style="59" bestFit="1" customWidth="1" collapsed="1"/>
    <col min="37" max="37" width="14.28515625" style="59" bestFit="1" customWidth="1" collapsed="1"/>
    <col min="38" max="38" width="21.7109375" style="59" bestFit="1" customWidth="1" collapsed="1"/>
    <col min="39" max="39" width="13.140625" style="59" bestFit="1" customWidth="1" collapsed="1"/>
    <col min="40" max="40" width="21.5703125" style="59" bestFit="1" customWidth="1" collapsed="1"/>
    <col min="41" max="41" width="17.85546875" style="59" bestFit="1" customWidth="1" collapsed="1"/>
    <col min="42" max="42" width="26.28515625" style="59" bestFit="1" customWidth="1" collapsed="1"/>
    <col min="43" max="16384" width="9.140625" style="57" collapsed="1"/>
  </cols>
  <sheetData>
    <row r="1" spans="1:42" s="97" customFormat="1" x14ac:dyDescent="0.25">
      <c r="A1" s="95" t="s">
        <v>2</v>
      </c>
      <c r="B1" s="95" t="s">
        <v>542</v>
      </c>
      <c r="C1" s="96" t="s">
        <v>543</v>
      </c>
      <c r="D1" s="96" t="s">
        <v>544</v>
      </c>
      <c r="E1" s="96" t="s">
        <v>545</v>
      </c>
      <c r="F1" s="96" t="s">
        <v>546</v>
      </c>
      <c r="G1" s="96" t="s">
        <v>547</v>
      </c>
      <c r="H1" s="96" t="s">
        <v>548</v>
      </c>
      <c r="I1" s="96" t="s">
        <v>549</v>
      </c>
      <c r="J1" s="96" t="s">
        <v>550</v>
      </c>
      <c r="K1" s="96" t="s">
        <v>551</v>
      </c>
      <c r="L1" s="96" t="s">
        <v>552</v>
      </c>
      <c r="M1" s="96" t="s">
        <v>553</v>
      </c>
      <c r="N1" s="96" t="s">
        <v>554</v>
      </c>
      <c r="O1" s="96" t="s">
        <v>555</v>
      </c>
      <c r="P1" s="96" t="s">
        <v>558</v>
      </c>
      <c r="Q1" s="96" t="s">
        <v>556</v>
      </c>
      <c r="R1" s="96" t="s">
        <v>557</v>
      </c>
      <c r="S1" s="96" t="s">
        <v>559</v>
      </c>
      <c r="T1" s="96" t="s">
        <v>560</v>
      </c>
      <c r="U1" s="96" t="s">
        <v>561</v>
      </c>
      <c r="V1" s="96" t="s">
        <v>562</v>
      </c>
      <c r="W1" s="97" t="s">
        <v>535</v>
      </c>
      <c r="X1" s="97" t="s">
        <v>536</v>
      </c>
      <c r="Y1" s="97" t="s">
        <v>537</v>
      </c>
      <c r="Z1" s="97" t="s">
        <v>538</v>
      </c>
      <c r="AA1" s="97" t="s">
        <v>539</v>
      </c>
      <c r="AB1" s="97" t="s">
        <v>528</v>
      </c>
      <c r="AC1" s="97" t="s">
        <v>529</v>
      </c>
      <c r="AD1" s="97" t="s">
        <v>530</v>
      </c>
      <c r="AE1" s="97" t="s">
        <v>531</v>
      </c>
      <c r="AF1" s="97" t="s">
        <v>532</v>
      </c>
      <c r="AG1" s="97" t="s">
        <v>533</v>
      </c>
      <c r="AH1" s="97" t="s">
        <v>534</v>
      </c>
      <c r="AI1" s="97" t="s">
        <v>563</v>
      </c>
      <c r="AJ1" s="97" t="s">
        <v>564</v>
      </c>
      <c r="AK1" s="97" t="s">
        <v>565</v>
      </c>
      <c r="AL1" s="97" t="s">
        <v>566</v>
      </c>
      <c r="AM1" s="97" t="s">
        <v>567</v>
      </c>
      <c r="AN1" s="97" t="s">
        <v>568</v>
      </c>
      <c r="AO1" s="97" t="s">
        <v>569</v>
      </c>
      <c r="AP1" s="97" t="s">
        <v>570</v>
      </c>
    </row>
    <row r="2" spans="1:42" x14ac:dyDescent="0.25">
      <c r="A2" s="4" t="s">
        <v>616</v>
      </c>
      <c r="B2" s="58" t="s">
        <v>527</v>
      </c>
      <c r="C2" s="58" t="s">
        <v>571</v>
      </c>
      <c r="D2" s="58"/>
      <c r="E2" s="58" t="s">
        <v>572</v>
      </c>
      <c r="F2" s="60" t="s">
        <v>573</v>
      </c>
      <c r="G2" s="85" t="s">
        <v>574</v>
      </c>
      <c r="H2" s="60" t="s">
        <v>575</v>
      </c>
      <c r="I2" s="62" t="s">
        <v>573</v>
      </c>
      <c r="J2" s="62" t="s">
        <v>185</v>
      </c>
      <c r="K2" s="62" t="s">
        <v>576</v>
      </c>
      <c r="L2" s="62" t="s">
        <v>576</v>
      </c>
      <c r="M2" s="64" t="s">
        <v>577</v>
      </c>
      <c r="N2" s="64" t="s">
        <v>181</v>
      </c>
      <c r="O2" s="66" t="s">
        <v>184</v>
      </c>
      <c r="P2" s="86" t="s">
        <v>574</v>
      </c>
      <c r="Q2" s="66" t="s">
        <v>575</v>
      </c>
      <c r="R2" s="66" t="s">
        <v>572</v>
      </c>
      <c r="S2" s="68" t="s">
        <v>185</v>
      </c>
      <c r="T2" s="68">
        <v>1</v>
      </c>
      <c r="U2" s="68" t="s">
        <v>186</v>
      </c>
      <c r="V2" s="101" t="s">
        <v>610</v>
      </c>
      <c r="W2" s="70" t="s">
        <v>188</v>
      </c>
      <c r="X2" s="70" t="s">
        <v>189</v>
      </c>
      <c r="Y2" s="70" t="s">
        <v>103</v>
      </c>
      <c r="Z2" s="71">
        <f ca="1">searchValues!E8 + 1000</f>
        <v>45326</v>
      </c>
      <c r="AA2" s="70" t="str">
        <f>searchValues!F8</f>
        <v>HPfbIfMdV Automation</v>
      </c>
      <c r="AB2" s="70" t="s">
        <v>104</v>
      </c>
      <c r="AC2" s="70" t="s">
        <v>104</v>
      </c>
      <c r="AD2" s="70" t="s">
        <v>541</v>
      </c>
      <c r="AE2" s="72" t="str">
        <f>searchValues!L8</f>
        <v>Alaska</v>
      </c>
      <c r="AF2" s="70"/>
      <c r="AG2" s="72" t="str">
        <f>searchValues!K8</f>
        <v>United States</v>
      </c>
      <c r="AH2" s="70" t="s">
        <v>611</v>
      </c>
      <c r="AI2" s="58"/>
      <c r="AJ2" s="102"/>
      <c r="AK2" s="58"/>
      <c r="AL2" s="102"/>
      <c r="AM2" s="58" t="s">
        <v>132</v>
      </c>
      <c r="AN2" s="102" t="s">
        <v>612</v>
      </c>
      <c r="AO2" s="58"/>
      <c r="AP2" s="102"/>
    </row>
    <row r="3" spans="1:42" x14ac:dyDescent="0.25">
      <c r="A3" s="4" t="s">
        <v>617</v>
      </c>
      <c r="B3" s="58" t="s">
        <v>783</v>
      </c>
      <c r="C3" s="58" t="s">
        <v>784</v>
      </c>
      <c r="D3" s="58"/>
      <c r="E3" s="58" t="s">
        <v>785</v>
      </c>
      <c r="F3" s="60" t="s">
        <v>573</v>
      </c>
      <c r="G3" s="85" t="s">
        <v>786</v>
      </c>
      <c r="H3" s="60" t="s">
        <v>787</v>
      </c>
      <c r="I3" s="62" t="s">
        <v>573</v>
      </c>
      <c r="J3" s="62" t="s">
        <v>185</v>
      </c>
      <c r="K3" s="62" t="s">
        <v>576</v>
      </c>
      <c r="L3" s="62" t="s">
        <v>576</v>
      </c>
      <c r="M3" s="64" t="s">
        <v>577</v>
      </c>
      <c r="N3" s="64" t="s">
        <v>181</v>
      </c>
      <c r="O3" s="66" t="s">
        <v>184</v>
      </c>
      <c r="P3" s="86" t="s">
        <v>786</v>
      </c>
      <c r="Q3" s="66" t="s">
        <v>788</v>
      </c>
      <c r="R3" s="66" t="s">
        <v>785</v>
      </c>
      <c r="S3" s="68" t="s">
        <v>185</v>
      </c>
      <c r="T3" s="68">
        <v>2</v>
      </c>
      <c r="U3" s="68" t="s">
        <v>186</v>
      </c>
      <c r="V3" s="101" t="s">
        <v>610</v>
      </c>
      <c r="W3" s="70" t="s">
        <v>188</v>
      </c>
      <c r="X3" s="70" t="s">
        <v>540</v>
      </c>
      <c r="Y3" s="70" t="s">
        <v>103</v>
      </c>
      <c r="Z3" s="71">
        <f ca="1">searchValues!E9 + 1000</f>
        <v>45326</v>
      </c>
      <c r="AA3" s="70" t="str">
        <f>searchValues!F9</f>
        <v>lizWZRysQ Automation</v>
      </c>
      <c r="AB3" s="70" t="s">
        <v>104</v>
      </c>
      <c r="AC3" s="70" t="s">
        <v>104</v>
      </c>
      <c r="AD3" s="70" t="s">
        <v>541</v>
      </c>
      <c r="AE3" s="72" t="str">
        <f>searchValues!L9</f>
        <v>Alaska</v>
      </c>
      <c r="AF3" s="70"/>
      <c r="AG3" s="72" t="str">
        <f>searchValues!K9</f>
        <v>United States</v>
      </c>
      <c r="AH3" s="70" t="s">
        <v>611</v>
      </c>
      <c r="AI3" s="58"/>
      <c r="AJ3" s="102"/>
      <c r="AK3" s="58"/>
      <c r="AL3" s="102"/>
      <c r="AM3" s="58" t="s">
        <v>132</v>
      </c>
      <c r="AN3" s="102" t="s">
        <v>791</v>
      </c>
      <c r="AO3" s="58"/>
      <c r="AP3" s="102"/>
    </row>
    <row r="4" spans="1:42" x14ac:dyDescent="0.25">
      <c r="A4" s="4" t="s">
        <v>618</v>
      </c>
      <c r="B4" s="104">
        <v>1639</v>
      </c>
      <c r="C4" s="58" t="s">
        <v>571</v>
      </c>
      <c r="D4" s="58"/>
      <c r="E4" s="104">
        <v>1729</v>
      </c>
      <c r="F4" s="60" t="s">
        <v>573</v>
      </c>
      <c r="G4" s="105">
        <v>253.9</v>
      </c>
      <c r="H4" s="106">
        <v>163.9</v>
      </c>
      <c r="I4" s="62" t="s">
        <v>573</v>
      </c>
      <c r="J4" s="62" t="s">
        <v>185</v>
      </c>
      <c r="K4" s="62" t="s">
        <v>576</v>
      </c>
      <c r="L4" s="62" t="s">
        <v>576</v>
      </c>
      <c r="M4" s="64" t="s">
        <v>577</v>
      </c>
      <c r="N4" s="64" t="s">
        <v>181</v>
      </c>
      <c r="O4" s="66" t="s">
        <v>184</v>
      </c>
      <c r="P4" s="107">
        <v>499.75</v>
      </c>
      <c r="Q4" s="108">
        <v>122.92</v>
      </c>
      <c r="R4" s="108">
        <v>1729</v>
      </c>
      <c r="S4" s="68" t="s">
        <v>185</v>
      </c>
      <c r="T4" s="68">
        <v>3</v>
      </c>
      <c r="U4" s="68" t="s">
        <v>186</v>
      </c>
      <c r="V4" s="101" t="s">
        <v>610</v>
      </c>
      <c r="W4" s="70" t="s">
        <v>188</v>
      </c>
      <c r="X4" s="70" t="s">
        <v>189</v>
      </c>
      <c r="Y4" s="70" t="s">
        <v>103</v>
      </c>
      <c r="Z4" s="71">
        <f ca="1">searchValues!E10 + 1000</f>
        <v>45326</v>
      </c>
      <c r="AA4" s="70" t="str">
        <f>searchValues!F10</f>
        <v>FbIUKVlfD Automation</v>
      </c>
      <c r="AB4" s="70" t="s">
        <v>104</v>
      </c>
      <c r="AC4" s="70" t="s">
        <v>104</v>
      </c>
      <c r="AD4" s="70" t="s">
        <v>541</v>
      </c>
      <c r="AE4" s="72" t="str">
        <f>searchValues!L10</f>
        <v>Alaska</v>
      </c>
      <c r="AF4" s="70"/>
      <c r="AG4" s="72" t="str">
        <f>searchValues!K10</f>
        <v>United States</v>
      </c>
      <c r="AH4" s="70" t="s">
        <v>611</v>
      </c>
      <c r="AI4" s="58"/>
      <c r="AJ4" s="102"/>
      <c r="AK4" s="58"/>
      <c r="AL4" s="102"/>
      <c r="AM4" s="58" t="s">
        <v>132</v>
      </c>
      <c r="AN4" s="102" t="s">
        <v>612</v>
      </c>
      <c r="AO4" s="58"/>
      <c r="AP4" s="102"/>
    </row>
    <row r="5" spans="1:42" x14ac:dyDescent="0.25">
      <c r="A5" s="4" t="s">
        <v>619</v>
      </c>
      <c r="B5" s="58" t="s">
        <v>527</v>
      </c>
      <c r="C5" s="58" t="s">
        <v>571</v>
      </c>
      <c r="D5" s="58"/>
      <c r="E5" s="58" t="s">
        <v>572</v>
      </c>
      <c r="F5" s="60" t="s">
        <v>573</v>
      </c>
      <c r="G5" s="85" t="s">
        <v>574</v>
      </c>
      <c r="H5" s="60" t="s">
        <v>575</v>
      </c>
      <c r="I5" s="62" t="s">
        <v>573</v>
      </c>
      <c r="J5" s="62" t="s">
        <v>185</v>
      </c>
      <c r="K5" s="62" t="s">
        <v>576</v>
      </c>
      <c r="L5" s="62" t="s">
        <v>576</v>
      </c>
      <c r="M5" s="64" t="s">
        <v>577</v>
      </c>
      <c r="N5" s="64" t="s">
        <v>181</v>
      </c>
      <c r="O5" s="66" t="s">
        <v>184</v>
      </c>
      <c r="P5" s="86" t="s">
        <v>574</v>
      </c>
      <c r="Q5" s="66" t="s">
        <v>575</v>
      </c>
      <c r="R5" s="66" t="s">
        <v>572</v>
      </c>
      <c r="S5" s="68" t="s">
        <v>185</v>
      </c>
      <c r="T5" s="68">
        <v>4</v>
      </c>
      <c r="U5" s="68" t="s">
        <v>186</v>
      </c>
      <c r="V5" s="101" t="s">
        <v>610</v>
      </c>
      <c r="W5" s="70" t="s">
        <v>188</v>
      </c>
      <c r="X5" s="70" t="s">
        <v>540</v>
      </c>
      <c r="Y5" s="70" t="s">
        <v>103</v>
      </c>
      <c r="Z5" s="71">
        <f ca="1">searchValues!E11 + 1000</f>
        <v>45326</v>
      </c>
      <c r="AA5" s="70" t="str">
        <f>searchValues!F11</f>
        <v>mzqZEiYzg Automation</v>
      </c>
      <c r="AB5" s="70" t="s">
        <v>104</v>
      </c>
      <c r="AC5" s="70" t="s">
        <v>104</v>
      </c>
      <c r="AD5" s="70" t="s">
        <v>541</v>
      </c>
      <c r="AE5" s="72" t="str">
        <f>searchValues!L11</f>
        <v>Alaska</v>
      </c>
      <c r="AF5" s="70"/>
      <c r="AG5" s="72" t="str">
        <f>searchValues!K11</f>
        <v>United States</v>
      </c>
      <c r="AH5" s="70" t="s">
        <v>611</v>
      </c>
      <c r="AI5" s="58"/>
      <c r="AJ5" s="102"/>
      <c r="AK5" s="58"/>
      <c r="AL5" s="102"/>
      <c r="AM5" s="58" t="s">
        <v>132</v>
      </c>
      <c r="AN5" s="102" t="s">
        <v>612</v>
      </c>
      <c r="AO5" s="58"/>
      <c r="AP5" s="102"/>
    </row>
    <row r="6" spans="1:42" x14ac:dyDescent="0.25">
      <c r="A6" s="4" t="s">
        <v>620</v>
      </c>
      <c r="B6" s="58" t="s">
        <v>527</v>
      </c>
      <c r="C6" s="58" t="s">
        <v>571</v>
      </c>
      <c r="D6" s="58"/>
      <c r="E6" s="58" t="s">
        <v>572</v>
      </c>
      <c r="F6" s="60" t="s">
        <v>573</v>
      </c>
      <c r="G6" s="85" t="s">
        <v>574</v>
      </c>
      <c r="H6" s="60" t="s">
        <v>575</v>
      </c>
      <c r="I6" s="62" t="s">
        <v>573</v>
      </c>
      <c r="J6" s="62" t="s">
        <v>185</v>
      </c>
      <c r="K6" s="62" t="s">
        <v>576</v>
      </c>
      <c r="L6" s="62" t="s">
        <v>576</v>
      </c>
      <c r="M6" s="64" t="s">
        <v>577</v>
      </c>
      <c r="N6" s="64" t="s">
        <v>181</v>
      </c>
      <c r="O6" s="66" t="s">
        <v>184</v>
      </c>
      <c r="P6" s="86" t="s">
        <v>574</v>
      </c>
      <c r="Q6" s="66" t="s">
        <v>575</v>
      </c>
      <c r="R6" s="66" t="s">
        <v>572</v>
      </c>
      <c r="S6" s="68" t="s">
        <v>185</v>
      </c>
      <c r="T6" s="68">
        <v>5</v>
      </c>
      <c r="U6" s="68" t="s">
        <v>186</v>
      </c>
      <c r="V6" s="101" t="s">
        <v>610</v>
      </c>
      <c r="W6" s="70" t="s">
        <v>188</v>
      </c>
      <c r="X6" s="70" t="s">
        <v>189</v>
      </c>
      <c r="Y6" s="70" t="s">
        <v>103</v>
      </c>
      <c r="Z6" s="71">
        <f ca="1">searchValues!E12 + 1000</f>
        <v>45326</v>
      </c>
      <c r="AA6" s="70" t="str">
        <f>searchValues!F12</f>
        <v>mzqZEiYzg Automation</v>
      </c>
      <c r="AB6" s="70" t="s">
        <v>104</v>
      </c>
      <c r="AC6" s="70" t="s">
        <v>104</v>
      </c>
      <c r="AD6" s="70" t="s">
        <v>541</v>
      </c>
      <c r="AE6" s="72" t="str">
        <f>searchValues!L12</f>
        <v>Alaska</v>
      </c>
      <c r="AF6" s="70"/>
      <c r="AG6" s="72" t="str">
        <f>searchValues!K12</f>
        <v>United States</v>
      </c>
      <c r="AH6" s="70" t="s">
        <v>611</v>
      </c>
      <c r="AI6" s="58"/>
      <c r="AJ6" s="102"/>
      <c r="AK6" s="58"/>
      <c r="AL6" s="102"/>
      <c r="AM6" s="58" t="s">
        <v>132</v>
      </c>
      <c r="AN6" s="102" t="s">
        <v>612</v>
      </c>
      <c r="AO6" s="58"/>
      <c r="AP6" s="102"/>
    </row>
    <row r="7" spans="1:42" x14ac:dyDescent="0.25">
      <c r="A7" s="4" t="s">
        <v>621</v>
      </c>
      <c r="B7" s="58" t="s">
        <v>527</v>
      </c>
      <c r="C7" s="58" t="s">
        <v>571</v>
      </c>
      <c r="D7" s="58"/>
      <c r="E7" s="58" t="s">
        <v>572</v>
      </c>
      <c r="F7" s="60" t="s">
        <v>573</v>
      </c>
      <c r="G7" s="85" t="s">
        <v>574</v>
      </c>
      <c r="H7" s="60" t="s">
        <v>575</v>
      </c>
      <c r="I7" s="62" t="s">
        <v>573</v>
      </c>
      <c r="J7" s="62" t="s">
        <v>185</v>
      </c>
      <c r="K7" s="62" t="s">
        <v>576</v>
      </c>
      <c r="L7" s="62" t="s">
        <v>576</v>
      </c>
      <c r="M7" s="64" t="s">
        <v>577</v>
      </c>
      <c r="N7" s="64" t="s">
        <v>181</v>
      </c>
      <c r="O7" s="66" t="s">
        <v>184</v>
      </c>
      <c r="P7" s="86" t="s">
        <v>574</v>
      </c>
      <c r="Q7" s="66" t="s">
        <v>575</v>
      </c>
      <c r="R7" s="66" t="s">
        <v>572</v>
      </c>
      <c r="S7" s="68" t="s">
        <v>185</v>
      </c>
      <c r="T7" s="68">
        <v>6</v>
      </c>
      <c r="U7" s="68" t="s">
        <v>186</v>
      </c>
      <c r="V7" s="101" t="s">
        <v>610</v>
      </c>
      <c r="W7" s="70" t="s">
        <v>188</v>
      </c>
      <c r="X7" s="70" t="s">
        <v>540</v>
      </c>
      <c r="Y7" s="70" t="s">
        <v>103</v>
      </c>
      <c r="Z7" s="71">
        <f>searchValues!E13 + 1000</f>
        <v>1000</v>
      </c>
      <c r="AA7" s="70">
        <f>searchValues!F13</f>
        <v>0</v>
      </c>
      <c r="AB7" s="70" t="s">
        <v>104</v>
      </c>
      <c r="AC7" s="70" t="s">
        <v>104</v>
      </c>
      <c r="AD7" s="70" t="s">
        <v>541</v>
      </c>
      <c r="AE7" s="72" t="str">
        <f>searchValues!L13</f>
        <v>Alaska</v>
      </c>
      <c r="AF7" s="70"/>
      <c r="AG7" s="72" t="str">
        <f>searchValues!K13</f>
        <v>United States</v>
      </c>
      <c r="AH7" s="70" t="s">
        <v>611</v>
      </c>
      <c r="AI7" s="58"/>
      <c r="AJ7" s="102"/>
      <c r="AK7" s="58"/>
      <c r="AL7" s="102"/>
      <c r="AM7" s="58" t="s">
        <v>132</v>
      </c>
      <c r="AN7" s="102" t="s">
        <v>612</v>
      </c>
      <c r="AO7" s="58"/>
      <c r="AP7" s="102"/>
    </row>
    <row r="8" spans="1:42" x14ac:dyDescent="0.25">
      <c r="A8" s="4" t="s">
        <v>622</v>
      </c>
      <c r="B8" s="58" t="s">
        <v>527</v>
      </c>
      <c r="C8" s="58" t="s">
        <v>571</v>
      </c>
      <c r="D8" s="58"/>
      <c r="E8" s="58" t="s">
        <v>572</v>
      </c>
      <c r="F8" s="60" t="s">
        <v>573</v>
      </c>
      <c r="G8" s="85" t="s">
        <v>574</v>
      </c>
      <c r="H8" s="60" t="s">
        <v>575</v>
      </c>
      <c r="I8" s="62" t="s">
        <v>573</v>
      </c>
      <c r="J8" s="62" t="s">
        <v>185</v>
      </c>
      <c r="K8" s="62" t="s">
        <v>576</v>
      </c>
      <c r="L8" s="62" t="s">
        <v>576</v>
      </c>
      <c r="M8" s="64" t="s">
        <v>577</v>
      </c>
      <c r="N8" s="64" t="s">
        <v>181</v>
      </c>
      <c r="O8" s="66" t="s">
        <v>184</v>
      </c>
      <c r="P8" s="86" t="s">
        <v>574</v>
      </c>
      <c r="Q8" s="66" t="s">
        <v>575</v>
      </c>
      <c r="R8" s="66" t="s">
        <v>572</v>
      </c>
      <c r="S8" s="68" t="s">
        <v>185</v>
      </c>
      <c r="T8" s="68">
        <v>7</v>
      </c>
      <c r="U8" s="68" t="s">
        <v>186</v>
      </c>
      <c r="V8" s="101" t="s">
        <v>610</v>
      </c>
      <c r="W8" s="70" t="s">
        <v>188</v>
      </c>
      <c r="X8" s="70" t="s">
        <v>189</v>
      </c>
      <c r="Y8" s="70" t="s">
        <v>103</v>
      </c>
      <c r="Z8" s="71">
        <f>searchValues!E14 + 1000</f>
        <v>1000</v>
      </c>
      <c r="AA8" s="70">
        <f>searchValues!F14</f>
        <v>0</v>
      </c>
      <c r="AB8" s="70" t="s">
        <v>104</v>
      </c>
      <c r="AC8" s="70" t="s">
        <v>104</v>
      </c>
      <c r="AD8" s="70" t="s">
        <v>541</v>
      </c>
      <c r="AE8" s="72" t="str">
        <f>searchValues!L14</f>
        <v>Alaska</v>
      </c>
      <c r="AF8" s="70"/>
      <c r="AG8" s="72" t="str">
        <f>searchValues!K14</f>
        <v>United States</v>
      </c>
      <c r="AH8" s="70" t="s">
        <v>611</v>
      </c>
      <c r="AI8" s="58"/>
      <c r="AJ8" s="102"/>
      <c r="AK8" s="58"/>
      <c r="AL8" s="102"/>
      <c r="AM8" s="58" t="s">
        <v>132</v>
      </c>
      <c r="AN8" s="102" t="s">
        <v>612</v>
      </c>
      <c r="AO8" s="58"/>
      <c r="AP8" s="102"/>
    </row>
    <row r="9" spans="1:42" x14ac:dyDescent="0.25">
      <c r="A9" s="4" t="s">
        <v>623</v>
      </c>
      <c r="B9" s="58" t="s">
        <v>527</v>
      </c>
      <c r="C9" s="58" t="s">
        <v>571</v>
      </c>
      <c r="D9" s="58"/>
      <c r="E9" s="58" t="s">
        <v>572</v>
      </c>
      <c r="F9" s="60" t="s">
        <v>573</v>
      </c>
      <c r="G9" s="85" t="s">
        <v>574</v>
      </c>
      <c r="H9" s="60" t="s">
        <v>575</v>
      </c>
      <c r="I9" s="62" t="s">
        <v>573</v>
      </c>
      <c r="J9" s="62" t="s">
        <v>185</v>
      </c>
      <c r="K9" s="62" t="s">
        <v>576</v>
      </c>
      <c r="L9" s="62" t="s">
        <v>576</v>
      </c>
      <c r="M9" s="64" t="s">
        <v>577</v>
      </c>
      <c r="N9" s="64" t="s">
        <v>181</v>
      </c>
      <c r="O9" s="66" t="s">
        <v>184</v>
      </c>
      <c r="P9" s="86" t="s">
        <v>574</v>
      </c>
      <c r="Q9" s="66" t="s">
        <v>575</v>
      </c>
      <c r="R9" s="66" t="s">
        <v>572</v>
      </c>
      <c r="S9" s="68" t="s">
        <v>185</v>
      </c>
      <c r="T9" s="68">
        <v>8</v>
      </c>
      <c r="U9" s="68" t="s">
        <v>186</v>
      </c>
      <c r="V9" s="101" t="s">
        <v>610</v>
      </c>
      <c r="W9" s="70" t="s">
        <v>188</v>
      </c>
      <c r="X9" s="70" t="s">
        <v>540</v>
      </c>
      <c r="Y9" s="70" t="s">
        <v>103</v>
      </c>
      <c r="Z9" s="71">
        <f>searchValues!E15 + 1000</f>
        <v>1000</v>
      </c>
      <c r="AA9" s="70">
        <f>searchValues!F15</f>
        <v>0</v>
      </c>
      <c r="AB9" s="70" t="s">
        <v>104</v>
      </c>
      <c r="AC9" s="70" t="s">
        <v>104</v>
      </c>
      <c r="AD9" s="70" t="s">
        <v>541</v>
      </c>
      <c r="AE9" s="72" t="str">
        <f>searchValues!L15</f>
        <v>Alaska</v>
      </c>
      <c r="AF9" s="70"/>
      <c r="AG9" s="72" t="str">
        <f>searchValues!K15</f>
        <v>United States</v>
      </c>
      <c r="AH9" s="70" t="s">
        <v>611</v>
      </c>
      <c r="AI9" s="58"/>
      <c r="AJ9" s="102"/>
      <c r="AK9" s="58"/>
      <c r="AL9" s="102"/>
      <c r="AM9" s="58" t="s">
        <v>132</v>
      </c>
      <c r="AN9" s="102" t="s">
        <v>612</v>
      </c>
      <c r="AO9" s="58"/>
      <c r="AP9" s="102"/>
    </row>
    <row r="10" spans="1:42" x14ac:dyDescent="0.25">
      <c r="A10" s="4" t="s">
        <v>624</v>
      </c>
      <c r="B10" s="58" t="s">
        <v>527</v>
      </c>
      <c r="C10" s="58" t="s">
        <v>571</v>
      </c>
      <c r="D10" s="58"/>
      <c r="E10" s="58" t="s">
        <v>572</v>
      </c>
      <c r="F10" s="60" t="s">
        <v>573</v>
      </c>
      <c r="G10" s="85" t="s">
        <v>574</v>
      </c>
      <c r="H10" s="60" t="s">
        <v>575</v>
      </c>
      <c r="I10" s="62" t="s">
        <v>573</v>
      </c>
      <c r="J10" s="62" t="s">
        <v>185</v>
      </c>
      <c r="K10" s="62" t="s">
        <v>576</v>
      </c>
      <c r="L10" s="62" t="s">
        <v>576</v>
      </c>
      <c r="M10" s="64" t="s">
        <v>577</v>
      </c>
      <c r="N10" s="64" t="s">
        <v>181</v>
      </c>
      <c r="O10" s="66" t="s">
        <v>184</v>
      </c>
      <c r="P10" s="86" t="s">
        <v>574</v>
      </c>
      <c r="Q10" s="66" t="s">
        <v>575</v>
      </c>
      <c r="R10" s="66" t="s">
        <v>572</v>
      </c>
      <c r="S10" s="68" t="s">
        <v>185</v>
      </c>
      <c r="T10" s="68">
        <v>9</v>
      </c>
      <c r="U10" s="68" t="s">
        <v>186</v>
      </c>
      <c r="V10" s="101" t="s">
        <v>610</v>
      </c>
      <c r="W10" s="70" t="s">
        <v>188</v>
      </c>
      <c r="X10" s="70" t="s">
        <v>189</v>
      </c>
      <c r="Y10" s="70" t="s">
        <v>103</v>
      </c>
      <c r="Z10" s="71">
        <f>searchValues!E16 + 1000</f>
        <v>1000</v>
      </c>
      <c r="AA10" s="70">
        <f>searchValues!F16</f>
        <v>0</v>
      </c>
      <c r="AB10" s="70" t="s">
        <v>104</v>
      </c>
      <c r="AC10" s="70" t="s">
        <v>104</v>
      </c>
      <c r="AD10" s="70" t="s">
        <v>541</v>
      </c>
      <c r="AE10" s="72" t="str">
        <f>searchValues!L16</f>
        <v>Alaska</v>
      </c>
      <c r="AF10" s="70"/>
      <c r="AG10" s="72" t="str">
        <f>searchValues!K16</f>
        <v>United States</v>
      </c>
      <c r="AH10" s="70" t="s">
        <v>611</v>
      </c>
      <c r="AI10" s="58"/>
      <c r="AJ10" s="102"/>
      <c r="AK10" s="58"/>
      <c r="AL10" s="102"/>
      <c r="AM10" s="58" t="s">
        <v>132</v>
      </c>
      <c r="AN10" s="102" t="s">
        <v>612</v>
      </c>
      <c r="AO10" s="58"/>
      <c r="AP10" s="102"/>
    </row>
    <row r="11" spans="1:42" x14ac:dyDescent="0.25">
      <c r="A11" s="4" t="s">
        <v>625</v>
      </c>
      <c r="B11" s="58" t="s">
        <v>527</v>
      </c>
      <c r="C11" s="58" t="s">
        <v>571</v>
      </c>
      <c r="D11" s="58"/>
      <c r="E11" s="58" t="s">
        <v>572</v>
      </c>
      <c r="F11" s="60" t="s">
        <v>573</v>
      </c>
      <c r="G11" s="85" t="s">
        <v>574</v>
      </c>
      <c r="H11" s="60" t="s">
        <v>575</v>
      </c>
      <c r="I11" s="62" t="s">
        <v>573</v>
      </c>
      <c r="J11" s="62" t="s">
        <v>185</v>
      </c>
      <c r="K11" s="62" t="s">
        <v>576</v>
      </c>
      <c r="L11" s="62" t="s">
        <v>576</v>
      </c>
      <c r="M11" s="64" t="s">
        <v>577</v>
      </c>
      <c r="N11" s="64" t="s">
        <v>181</v>
      </c>
      <c r="O11" s="66" t="s">
        <v>184</v>
      </c>
      <c r="P11" s="86" t="s">
        <v>574</v>
      </c>
      <c r="Q11" s="66" t="s">
        <v>575</v>
      </c>
      <c r="R11" s="66" t="s">
        <v>572</v>
      </c>
      <c r="S11" s="68" t="s">
        <v>185</v>
      </c>
      <c r="T11" s="68">
        <v>10</v>
      </c>
      <c r="U11" s="68" t="s">
        <v>186</v>
      </c>
      <c r="V11" s="101" t="s">
        <v>610</v>
      </c>
      <c r="W11" s="70" t="s">
        <v>188</v>
      </c>
      <c r="X11" s="70" t="s">
        <v>540</v>
      </c>
      <c r="Y11" s="70" t="s">
        <v>103</v>
      </c>
      <c r="Z11" s="71">
        <f>searchValues!E17 + 1000</f>
        <v>1000</v>
      </c>
      <c r="AA11" s="70">
        <f>searchValues!F17</f>
        <v>0</v>
      </c>
      <c r="AB11" s="70" t="s">
        <v>104</v>
      </c>
      <c r="AC11" s="70" t="s">
        <v>104</v>
      </c>
      <c r="AD11" s="70" t="s">
        <v>541</v>
      </c>
      <c r="AE11" s="72" t="str">
        <f>searchValues!L17</f>
        <v>Alaska</v>
      </c>
      <c r="AF11" s="70"/>
      <c r="AG11" s="72" t="str">
        <f>searchValues!K17</f>
        <v>United States</v>
      </c>
      <c r="AH11" s="70" t="s">
        <v>611</v>
      </c>
      <c r="AI11" s="58"/>
      <c r="AJ11" s="102"/>
      <c r="AK11" s="58"/>
      <c r="AL11" s="102"/>
      <c r="AM11" s="58" t="s">
        <v>132</v>
      </c>
      <c r="AN11" s="102" t="s">
        <v>612</v>
      </c>
      <c r="AO11" s="58"/>
      <c r="AP11" s="102"/>
    </row>
    <row r="12" spans="1:42" x14ac:dyDescent="0.25">
      <c r="A12" s="4" t="s">
        <v>626</v>
      </c>
      <c r="B12" s="58" t="s">
        <v>527</v>
      </c>
      <c r="C12" s="58" t="s">
        <v>571</v>
      </c>
      <c r="D12" s="58"/>
      <c r="E12" s="58" t="s">
        <v>572</v>
      </c>
      <c r="F12" s="60" t="s">
        <v>573</v>
      </c>
      <c r="G12" s="85" t="s">
        <v>574</v>
      </c>
      <c r="H12" s="60" t="s">
        <v>575</v>
      </c>
      <c r="I12" s="62" t="s">
        <v>573</v>
      </c>
      <c r="J12" s="62" t="s">
        <v>185</v>
      </c>
      <c r="K12" s="62" t="s">
        <v>576</v>
      </c>
      <c r="L12" s="62" t="s">
        <v>576</v>
      </c>
      <c r="M12" s="64" t="s">
        <v>577</v>
      </c>
      <c r="N12" s="64" t="s">
        <v>181</v>
      </c>
      <c r="O12" s="66" t="s">
        <v>184</v>
      </c>
      <c r="P12" s="86" t="s">
        <v>574</v>
      </c>
      <c r="Q12" s="66" t="s">
        <v>575</v>
      </c>
      <c r="R12" s="66" t="s">
        <v>572</v>
      </c>
      <c r="S12" s="68" t="s">
        <v>185</v>
      </c>
      <c r="T12" s="68">
        <v>11</v>
      </c>
      <c r="U12" s="68" t="s">
        <v>186</v>
      </c>
      <c r="V12" s="101" t="s">
        <v>610</v>
      </c>
      <c r="W12" s="70" t="s">
        <v>188</v>
      </c>
      <c r="X12" s="70" t="s">
        <v>189</v>
      </c>
      <c r="Y12" s="70" t="s">
        <v>103</v>
      </c>
      <c r="Z12" s="71">
        <f>searchValues!E18 + 1000</f>
        <v>1000</v>
      </c>
      <c r="AA12" s="70">
        <f>searchValues!F18</f>
        <v>0</v>
      </c>
      <c r="AB12" s="70" t="s">
        <v>104</v>
      </c>
      <c r="AC12" s="70" t="s">
        <v>104</v>
      </c>
      <c r="AD12" s="70" t="s">
        <v>541</v>
      </c>
      <c r="AE12" s="72" t="str">
        <f>searchValues!L18</f>
        <v>Alaska</v>
      </c>
      <c r="AF12" s="70"/>
      <c r="AG12" s="72" t="str">
        <f>searchValues!K18</f>
        <v>United States</v>
      </c>
      <c r="AH12" s="70" t="s">
        <v>611</v>
      </c>
      <c r="AI12" s="58"/>
      <c r="AJ12" s="102"/>
      <c r="AK12" s="58"/>
      <c r="AL12" s="102"/>
      <c r="AM12" s="58" t="s">
        <v>132</v>
      </c>
      <c r="AN12" s="102" t="s">
        <v>612</v>
      </c>
      <c r="AO12" s="58"/>
      <c r="AP12" s="102"/>
    </row>
    <row r="13" spans="1:42" x14ac:dyDescent="0.25">
      <c r="A13" s="4" t="s">
        <v>627</v>
      </c>
      <c r="B13" s="58" t="s">
        <v>527</v>
      </c>
      <c r="C13" s="58" t="s">
        <v>571</v>
      </c>
      <c r="D13" s="58"/>
      <c r="E13" s="58" t="s">
        <v>572</v>
      </c>
      <c r="F13" s="60" t="s">
        <v>573</v>
      </c>
      <c r="G13" s="85" t="s">
        <v>574</v>
      </c>
      <c r="H13" s="60" t="s">
        <v>575</v>
      </c>
      <c r="I13" s="62" t="s">
        <v>573</v>
      </c>
      <c r="J13" s="62" t="s">
        <v>185</v>
      </c>
      <c r="K13" s="62" t="s">
        <v>576</v>
      </c>
      <c r="L13" s="62" t="s">
        <v>576</v>
      </c>
      <c r="M13" s="64" t="s">
        <v>577</v>
      </c>
      <c r="N13" s="64" t="s">
        <v>181</v>
      </c>
      <c r="O13" s="66" t="s">
        <v>184</v>
      </c>
      <c r="P13" s="86" t="s">
        <v>574</v>
      </c>
      <c r="Q13" s="66" t="s">
        <v>575</v>
      </c>
      <c r="R13" s="66" t="s">
        <v>572</v>
      </c>
      <c r="S13" s="68" t="s">
        <v>185</v>
      </c>
      <c r="T13" s="68">
        <v>12</v>
      </c>
      <c r="U13" s="68" t="s">
        <v>186</v>
      </c>
      <c r="V13" s="101" t="s">
        <v>610</v>
      </c>
      <c r="W13" s="70" t="s">
        <v>188</v>
      </c>
      <c r="X13" s="70" t="s">
        <v>540</v>
      </c>
      <c r="Y13" s="70" t="s">
        <v>103</v>
      </c>
      <c r="Z13" s="71">
        <f>searchValues!E19 + 1000</f>
        <v>1000</v>
      </c>
      <c r="AA13" s="70">
        <f>searchValues!F19</f>
        <v>0</v>
      </c>
      <c r="AB13" s="70" t="s">
        <v>104</v>
      </c>
      <c r="AC13" s="70" t="s">
        <v>104</v>
      </c>
      <c r="AD13" s="70" t="s">
        <v>541</v>
      </c>
      <c r="AE13" s="72" t="str">
        <f>searchValues!L19</f>
        <v>Alaska</v>
      </c>
      <c r="AF13" s="70"/>
      <c r="AG13" s="72" t="str">
        <f>searchValues!K19</f>
        <v>United States</v>
      </c>
      <c r="AH13" s="70" t="s">
        <v>611</v>
      </c>
      <c r="AI13" s="58"/>
      <c r="AJ13" s="102"/>
      <c r="AK13" s="58"/>
      <c r="AL13" s="102"/>
      <c r="AM13" s="58" t="s">
        <v>132</v>
      </c>
      <c r="AN13" s="102" t="s">
        <v>612</v>
      </c>
      <c r="AO13" s="58"/>
      <c r="AP13" s="102"/>
    </row>
    <row r="14" spans="1:42" x14ac:dyDescent="0.25">
      <c r="A14" s="4" t="s">
        <v>628</v>
      </c>
      <c r="B14" s="58" t="s">
        <v>527</v>
      </c>
      <c r="C14" s="58" t="s">
        <v>571</v>
      </c>
      <c r="D14" s="58"/>
      <c r="E14" s="58" t="s">
        <v>572</v>
      </c>
      <c r="F14" s="60" t="s">
        <v>573</v>
      </c>
      <c r="G14" s="85" t="s">
        <v>574</v>
      </c>
      <c r="H14" s="60" t="s">
        <v>575</v>
      </c>
      <c r="I14" s="62" t="s">
        <v>573</v>
      </c>
      <c r="J14" s="62" t="s">
        <v>185</v>
      </c>
      <c r="K14" s="62" t="s">
        <v>576</v>
      </c>
      <c r="L14" s="62" t="s">
        <v>576</v>
      </c>
      <c r="M14" s="64" t="s">
        <v>577</v>
      </c>
      <c r="N14" s="64" t="s">
        <v>181</v>
      </c>
      <c r="O14" s="66" t="s">
        <v>184</v>
      </c>
      <c r="P14" s="86" t="s">
        <v>574</v>
      </c>
      <c r="Q14" s="66" t="s">
        <v>575</v>
      </c>
      <c r="R14" s="66" t="s">
        <v>572</v>
      </c>
      <c r="S14" s="68" t="s">
        <v>185</v>
      </c>
      <c r="T14" s="68">
        <v>13</v>
      </c>
      <c r="U14" s="68" t="s">
        <v>186</v>
      </c>
      <c r="V14" s="101" t="s">
        <v>610</v>
      </c>
      <c r="W14" s="70" t="s">
        <v>188</v>
      </c>
      <c r="X14" s="70" t="s">
        <v>189</v>
      </c>
      <c r="Y14" s="70" t="s">
        <v>103</v>
      </c>
      <c r="Z14" s="71">
        <f>searchValues!E20 + 1000</f>
        <v>1000</v>
      </c>
      <c r="AA14" s="70">
        <f>searchValues!F20</f>
        <v>0</v>
      </c>
      <c r="AB14" s="70" t="s">
        <v>104</v>
      </c>
      <c r="AC14" s="70" t="s">
        <v>104</v>
      </c>
      <c r="AD14" s="70" t="s">
        <v>541</v>
      </c>
      <c r="AE14" s="72" t="str">
        <f>searchValues!L20</f>
        <v>Alaska</v>
      </c>
      <c r="AF14" s="70"/>
      <c r="AG14" s="72" t="str">
        <f>searchValues!K20</f>
        <v>United States</v>
      </c>
      <c r="AH14" s="70" t="s">
        <v>611</v>
      </c>
      <c r="AI14" s="58"/>
      <c r="AJ14" s="102"/>
      <c r="AK14" s="58"/>
      <c r="AL14" s="102"/>
      <c r="AM14" s="58" t="s">
        <v>132</v>
      </c>
      <c r="AN14" s="102" t="s">
        <v>612</v>
      </c>
      <c r="AO14" s="58"/>
      <c r="AP14" s="102"/>
    </row>
    <row r="15" spans="1:42" x14ac:dyDescent="0.25">
      <c r="A15" s="4" t="s">
        <v>629</v>
      </c>
      <c r="B15" s="58" t="s">
        <v>527</v>
      </c>
      <c r="C15" s="58" t="s">
        <v>571</v>
      </c>
      <c r="D15" s="58"/>
      <c r="E15" s="58" t="s">
        <v>572</v>
      </c>
      <c r="F15" s="60" t="s">
        <v>573</v>
      </c>
      <c r="G15" s="85" t="s">
        <v>574</v>
      </c>
      <c r="H15" s="60" t="s">
        <v>575</v>
      </c>
      <c r="I15" s="62" t="s">
        <v>573</v>
      </c>
      <c r="J15" s="62" t="s">
        <v>185</v>
      </c>
      <c r="K15" s="62" t="s">
        <v>576</v>
      </c>
      <c r="L15" s="62" t="s">
        <v>576</v>
      </c>
      <c r="M15" s="64" t="s">
        <v>577</v>
      </c>
      <c r="N15" s="64" t="s">
        <v>181</v>
      </c>
      <c r="O15" s="66" t="s">
        <v>184</v>
      </c>
      <c r="P15" s="86" t="s">
        <v>574</v>
      </c>
      <c r="Q15" s="66" t="s">
        <v>575</v>
      </c>
      <c r="R15" s="66" t="s">
        <v>572</v>
      </c>
      <c r="S15" s="68" t="s">
        <v>185</v>
      </c>
      <c r="T15" s="68">
        <v>14</v>
      </c>
      <c r="U15" s="68" t="s">
        <v>186</v>
      </c>
      <c r="V15" s="101" t="s">
        <v>610</v>
      </c>
      <c r="W15" s="70" t="s">
        <v>188</v>
      </c>
      <c r="X15" s="70" t="s">
        <v>540</v>
      </c>
      <c r="Y15" s="70" t="s">
        <v>103</v>
      </c>
      <c r="Z15" s="71">
        <f>searchValues!E21 + 1000</f>
        <v>1000</v>
      </c>
      <c r="AA15" s="70">
        <f>searchValues!F21</f>
        <v>0</v>
      </c>
      <c r="AB15" s="70" t="s">
        <v>104</v>
      </c>
      <c r="AC15" s="70" t="s">
        <v>104</v>
      </c>
      <c r="AD15" s="70" t="s">
        <v>541</v>
      </c>
      <c r="AE15" s="72" t="str">
        <f>searchValues!L21</f>
        <v>Alaska</v>
      </c>
      <c r="AF15" s="70"/>
      <c r="AG15" s="72" t="str">
        <f>searchValues!K21</f>
        <v>United States</v>
      </c>
      <c r="AH15" s="70" t="s">
        <v>611</v>
      </c>
      <c r="AI15" s="58"/>
      <c r="AJ15" s="102"/>
      <c r="AK15" s="58"/>
      <c r="AL15" s="102"/>
      <c r="AM15" s="58" t="s">
        <v>132</v>
      </c>
      <c r="AN15" s="102" t="s">
        <v>612</v>
      </c>
      <c r="AO15" s="58"/>
      <c r="AP15" s="102"/>
    </row>
    <row r="16" spans="1:42" x14ac:dyDescent="0.25">
      <c r="A16" s="4" t="s">
        <v>630</v>
      </c>
      <c r="B16" s="58" t="s">
        <v>527</v>
      </c>
      <c r="C16" s="58" t="s">
        <v>571</v>
      </c>
      <c r="D16" s="58"/>
      <c r="E16" s="58" t="s">
        <v>572</v>
      </c>
      <c r="F16" s="60" t="s">
        <v>573</v>
      </c>
      <c r="G16" s="85" t="s">
        <v>574</v>
      </c>
      <c r="H16" s="60" t="s">
        <v>575</v>
      </c>
      <c r="I16" s="62" t="s">
        <v>573</v>
      </c>
      <c r="J16" s="62" t="s">
        <v>185</v>
      </c>
      <c r="K16" s="62" t="s">
        <v>576</v>
      </c>
      <c r="L16" s="62" t="s">
        <v>576</v>
      </c>
      <c r="M16" s="64" t="s">
        <v>577</v>
      </c>
      <c r="N16" s="64" t="s">
        <v>181</v>
      </c>
      <c r="O16" s="66" t="s">
        <v>184</v>
      </c>
      <c r="P16" s="86" t="s">
        <v>574</v>
      </c>
      <c r="Q16" s="66" t="s">
        <v>575</v>
      </c>
      <c r="R16" s="66" t="s">
        <v>572</v>
      </c>
      <c r="S16" s="68" t="s">
        <v>185</v>
      </c>
      <c r="T16" s="68">
        <v>15</v>
      </c>
      <c r="U16" s="68" t="s">
        <v>186</v>
      </c>
      <c r="V16" s="101" t="s">
        <v>610</v>
      </c>
      <c r="W16" s="70" t="s">
        <v>188</v>
      </c>
      <c r="X16" s="70" t="s">
        <v>189</v>
      </c>
      <c r="Y16" s="70" t="s">
        <v>103</v>
      </c>
      <c r="Z16" s="71">
        <f>searchValues!E22 + 1000</f>
        <v>1000</v>
      </c>
      <c r="AA16" s="70">
        <f>searchValues!F22</f>
        <v>0</v>
      </c>
      <c r="AB16" s="70" t="s">
        <v>104</v>
      </c>
      <c r="AC16" s="70" t="s">
        <v>104</v>
      </c>
      <c r="AD16" s="70" t="s">
        <v>541</v>
      </c>
      <c r="AE16" s="72" t="str">
        <f>searchValues!L22</f>
        <v>Alaska</v>
      </c>
      <c r="AF16" s="70"/>
      <c r="AG16" s="72" t="str">
        <f>searchValues!K22</f>
        <v>United States</v>
      </c>
      <c r="AH16" s="70" t="s">
        <v>611</v>
      </c>
      <c r="AI16" s="58"/>
      <c r="AJ16" s="102"/>
      <c r="AK16" s="58"/>
      <c r="AL16" s="102"/>
      <c r="AM16" s="58" t="s">
        <v>132</v>
      </c>
      <c r="AN16" s="102" t="s">
        <v>612</v>
      </c>
      <c r="AO16" s="58"/>
      <c r="AP16" s="102"/>
    </row>
    <row r="17" spans="1:42" x14ac:dyDescent="0.25">
      <c r="A17" s="4" t="s">
        <v>631</v>
      </c>
      <c r="B17" s="58" t="s">
        <v>527</v>
      </c>
      <c r="C17" s="58" t="s">
        <v>571</v>
      </c>
      <c r="D17" s="58"/>
      <c r="E17" s="58" t="s">
        <v>572</v>
      </c>
      <c r="F17" s="60" t="s">
        <v>573</v>
      </c>
      <c r="G17" s="85" t="s">
        <v>574</v>
      </c>
      <c r="H17" s="60" t="s">
        <v>575</v>
      </c>
      <c r="I17" s="62" t="s">
        <v>573</v>
      </c>
      <c r="J17" s="62" t="s">
        <v>185</v>
      </c>
      <c r="K17" s="62" t="s">
        <v>576</v>
      </c>
      <c r="L17" s="62" t="s">
        <v>576</v>
      </c>
      <c r="M17" s="64" t="s">
        <v>577</v>
      </c>
      <c r="N17" s="64" t="s">
        <v>181</v>
      </c>
      <c r="O17" s="66" t="s">
        <v>184</v>
      </c>
      <c r="P17" s="86" t="s">
        <v>574</v>
      </c>
      <c r="Q17" s="66" t="s">
        <v>575</v>
      </c>
      <c r="R17" s="66" t="s">
        <v>572</v>
      </c>
      <c r="S17" s="68" t="s">
        <v>185</v>
      </c>
      <c r="T17" s="68">
        <v>16</v>
      </c>
      <c r="U17" s="68" t="s">
        <v>186</v>
      </c>
      <c r="V17" s="101" t="s">
        <v>610</v>
      </c>
      <c r="W17" s="70" t="s">
        <v>188</v>
      </c>
      <c r="X17" s="70" t="s">
        <v>540</v>
      </c>
      <c r="Y17" s="70" t="s">
        <v>103</v>
      </c>
      <c r="Z17" s="71">
        <f>searchValues!E23 + 1000</f>
        <v>1000</v>
      </c>
      <c r="AA17" s="70">
        <f>searchValues!F23</f>
        <v>0</v>
      </c>
      <c r="AB17" s="70" t="s">
        <v>104</v>
      </c>
      <c r="AC17" s="70" t="s">
        <v>104</v>
      </c>
      <c r="AD17" s="70" t="s">
        <v>541</v>
      </c>
      <c r="AE17" s="72" t="str">
        <f>searchValues!L23</f>
        <v>Alaska</v>
      </c>
      <c r="AF17" s="70"/>
      <c r="AG17" s="72" t="str">
        <f>searchValues!K23</f>
        <v>United States</v>
      </c>
      <c r="AH17" s="70" t="s">
        <v>611</v>
      </c>
      <c r="AI17" s="58"/>
      <c r="AJ17" s="102"/>
      <c r="AK17" s="58"/>
      <c r="AL17" s="102"/>
      <c r="AM17" s="58" t="s">
        <v>132</v>
      </c>
      <c r="AN17" s="102" t="s">
        <v>612</v>
      </c>
      <c r="AO17" s="58"/>
      <c r="AP17" s="102"/>
    </row>
    <row r="18" spans="1:42" x14ac:dyDescent="0.25">
      <c r="A18" s="4" t="s">
        <v>632</v>
      </c>
      <c r="B18" s="58" t="s">
        <v>527</v>
      </c>
      <c r="C18" s="58" t="s">
        <v>571</v>
      </c>
      <c r="D18" s="58"/>
      <c r="E18" s="58" t="s">
        <v>572</v>
      </c>
      <c r="F18" s="60" t="s">
        <v>573</v>
      </c>
      <c r="G18" s="85" t="s">
        <v>574</v>
      </c>
      <c r="H18" s="60" t="s">
        <v>575</v>
      </c>
      <c r="I18" s="62" t="s">
        <v>573</v>
      </c>
      <c r="J18" s="62" t="s">
        <v>185</v>
      </c>
      <c r="K18" s="62" t="s">
        <v>576</v>
      </c>
      <c r="L18" s="62" t="s">
        <v>576</v>
      </c>
      <c r="M18" s="64" t="s">
        <v>577</v>
      </c>
      <c r="N18" s="64" t="s">
        <v>181</v>
      </c>
      <c r="O18" s="66" t="s">
        <v>184</v>
      </c>
      <c r="P18" s="86" t="s">
        <v>574</v>
      </c>
      <c r="Q18" s="66" t="s">
        <v>575</v>
      </c>
      <c r="R18" s="66" t="s">
        <v>572</v>
      </c>
      <c r="S18" s="68" t="s">
        <v>185</v>
      </c>
      <c r="T18" s="68">
        <v>17</v>
      </c>
      <c r="U18" s="68" t="s">
        <v>186</v>
      </c>
      <c r="V18" s="101" t="s">
        <v>610</v>
      </c>
      <c r="W18" s="70" t="s">
        <v>188</v>
      </c>
      <c r="X18" s="70" t="s">
        <v>189</v>
      </c>
      <c r="Y18" s="70" t="s">
        <v>103</v>
      </c>
      <c r="Z18" s="71">
        <f>searchValues!E24 + 1000</f>
        <v>1000</v>
      </c>
      <c r="AA18" s="70">
        <f>searchValues!F24</f>
        <v>0</v>
      </c>
      <c r="AB18" s="70" t="s">
        <v>104</v>
      </c>
      <c r="AC18" s="70" t="s">
        <v>104</v>
      </c>
      <c r="AD18" s="70" t="s">
        <v>541</v>
      </c>
      <c r="AE18" s="72" t="str">
        <f>searchValues!L24</f>
        <v>Alaska</v>
      </c>
      <c r="AF18" s="70"/>
      <c r="AG18" s="72" t="str">
        <f>searchValues!K24</f>
        <v>United States</v>
      </c>
      <c r="AH18" s="70" t="s">
        <v>611</v>
      </c>
      <c r="AI18" s="58"/>
      <c r="AJ18" s="102"/>
      <c r="AK18" s="58"/>
      <c r="AL18" s="102"/>
      <c r="AM18" s="58" t="s">
        <v>132</v>
      </c>
      <c r="AN18" s="102" t="s">
        <v>612</v>
      </c>
      <c r="AO18" s="58"/>
      <c r="AP18" s="102"/>
    </row>
    <row r="19" spans="1:42" x14ac:dyDescent="0.25">
      <c r="A19" s="4" t="s">
        <v>633</v>
      </c>
      <c r="B19" s="58" t="s">
        <v>527</v>
      </c>
      <c r="C19" s="58" t="s">
        <v>571</v>
      </c>
      <c r="D19" s="58"/>
      <c r="E19" s="58" t="s">
        <v>572</v>
      </c>
      <c r="F19" s="60" t="s">
        <v>573</v>
      </c>
      <c r="G19" s="85" t="s">
        <v>574</v>
      </c>
      <c r="H19" s="60" t="s">
        <v>575</v>
      </c>
      <c r="I19" s="62" t="s">
        <v>573</v>
      </c>
      <c r="J19" s="62" t="s">
        <v>185</v>
      </c>
      <c r="K19" s="62" t="s">
        <v>576</v>
      </c>
      <c r="L19" s="62" t="s">
        <v>576</v>
      </c>
      <c r="M19" s="64" t="s">
        <v>577</v>
      </c>
      <c r="N19" s="64" t="s">
        <v>181</v>
      </c>
      <c r="O19" s="66" t="s">
        <v>184</v>
      </c>
      <c r="P19" s="86" t="s">
        <v>574</v>
      </c>
      <c r="Q19" s="66" t="s">
        <v>575</v>
      </c>
      <c r="R19" s="66" t="s">
        <v>572</v>
      </c>
      <c r="S19" s="68" t="s">
        <v>185</v>
      </c>
      <c r="T19" s="68">
        <v>18</v>
      </c>
      <c r="U19" s="68" t="s">
        <v>186</v>
      </c>
      <c r="V19" s="101" t="s">
        <v>610</v>
      </c>
      <c r="W19" s="70" t="s">
        <v>188</v>
      </c>
      <c r="X19" s="70" t="s">
        <v>540</v>
      </c>
      <c r="Y19" s="70" t="s">
        <v>103</v>
      </c>
      <c r="Z19" s="71">
        <f ca="1">searchValues!E25 + 1000</f>
        <v>45326</v>
      </c>
      <c r="AA19" s="70" t="str">
        <f>searchValues!F25</f>
        <v>gCEhRbtRp Automation</v>
      </c>
      <c r="AB19" s="70" t="s">
        <v>104</v>
      </c>
      <c r="AC19" s="70" t="s">
        <v>104</v>
      </c>
      <c r="AD19" s="70" t="s">
        <v>541</v>
      </c>
      <c r="AE19" s="72" t="str">
        <f>searchValues!L25</f>
        <v>Alaska</v>
      </c>
      <c r="AF19" s="70"/>
      <c r="AG19" s="72" t="str">
        <f>searchValues!K25</f>
        <v>United States</v>
      </c>
      <c r="AH19" s="70" t="s">
        <v>611</v>
      </c>
      <c r="AI19" s="58"/>
      <c r="AJ19" s="102"/>
      <c r="AK19" s="58"/>
      <c r="AL19" s="102"/>
      <c r="AM19" s="58" t="s">
        <v>132</v>
      </c>
      <c r="AN19" s="102" t="s">
        <v>612</v>
      </c>
      <c r="AO19" s="58"/>
      <c r="AP19" s="102"/>
    </row>
    <row r="20" spans="1:42" x14ac:dyDescent="0.25">
      <c r="A20" s="4" t="s">
        <v>634</v>
      </c>
      <c r="B20" s="58" t="s">
        <v>527</v>
      </c>
      <c r="C20" s="58" t="s">
        <v>571</v>
      </c>
      <c r="D20" s="58"/>
      <c r="E20" s="58" t="s">
        <v>572</v>
      </c>
      <c r="F20" s="60" t="s">
        <v>573</v>
      </c>
      <c r="G20" s="85" t="s">
        <v>574</v>
      </c>
      <c r="H20" s="60" t="s">
        <v>575</v>
      </c>
      <c r="I20" s="62" t="s">
        <v>573</v>
      </c>
      <c r="J20" s="62" t="s">
        <v>185</v>
      </c>
      <c r="K20" s="62" t="s">
        <v>576</v>
      </c>
      <c r="L20" s="62" t="s">
        <v>576</v>
      </c>
      <c r="M20" s="64" t="s">
        <v>577</v>
      </c>
      <c r="N20" s="64" t="s">
        <v>181</v>
      </c>
      <c r="O20" s="66" t="s">
        <v>184</v>
      </c>
      <c r="P20" s="86" t="s">
        <v>574</v>
      </c>
      <c r="Q20" s="66" t="s">
        <v>575</v>
      </c>
      <c r="R20" s="66" t="s">
        <v>572</v>
      </c>
      <c r="S20" s="68" t="s">
        <v>185</v>
      </c>
      <c r="T20" s="68">
        <v>19</v>
      </c>
      <c r="U20" s="68" t="s">
        <v>186</v>
      </c>
      <c r="V20" s="101" t="s">
        <v>610</v>
      </c>
      <c r="W20" s="70" t="s">
        <v>188</v>
      </c>
      <c r="X20" s="70" t="s">
        <v>189</v>
      </c>
      <c r="Y20" s="70" t="s">
        <v>103</v>
      </c>
      <c r="Z20" s="71">
        <f>searchValues!E26 + 1000</f>
        <v>1000</v>
      </c>
      <c r="AA20" s="70">
        <f>searchValues!F26</f>
        <v>0</v>
      </c>
      <c r="AB20" s="70" t="s">
        <v>104</v>
      </c>
      <c r="AC20" s="70" t="s">
        <v>104</v>
      </c>
      <c r="AD20" s="70" t="s">
        <v>541</v>
      </c>
      <c r="AE20" s="72" t="str">
        <f>searchValues!L26</f>
        <v>Alaska</v>
      </c>
      <c r="AF20" s="70"/>
      <c r="AG20" s="72" t="str">
        <f>searchValues!K26</f>
        <v>United States</v>
      </c>
      <c r="AH20" s="70" t="s">
        <v>611</v>
      </c>
      <c r="AI20" s="58"/>
      <c r="AJ20" s="102"/>
      <c r="AK20" s="58"/>
      <c r="AL20" s="102"/>
      <c r="AM20" s="58" t="s">
        <v>132</v>
      </c>
      <c r="AN20" s="102" t="s">
        <v>612</v>
      </c>
      <c r="AO20" s="58"/>
      <c r="AP20" s="102"/>
    </row>
    <row r="21" spans="1:42" x14ac:dyDescent="0.25">
      <c r="A21" s="4" t="s">
        <v>635</v>
      </c>
      <c r="B21" s="58" t="s">
        <v>527</v>
      </c>
      <c r="C21" s="58" t="s">
        <v>571</v>
      </c>
      <c r="D21" s="58"/>
      <c r="E21" s="58" t="s">
        <v>572</v>
      </c>
      <c r="F21" s="60" t="s">
        <v>573</v>
      </c>
      <c r="G21" s="85" t="s">
        <v>574</v>
      </c>
      <c r="H21" s="60" t="s">
        <v>575</v>
      </c>
      <c r="I21" s="62" t="s">
        <v>573</v>
      </c>
      <c r="J21" s="62" t="s">
        <v>185</v>
      </c>
      <c r="K21" s="62" t="s">
        <v>576</v>
      </c>
      <c r="L21" s="62" t="s">
        <v>576</v>
      </c>
      <c r="M21" s="64" t="s">
        <v>577</v>
      </c>
      <c r="N21" s="64" t="s">
        <v>181</v>
      </c>
      <c r="O21" s="66" t="s">
        <v>184</v>
      </c>
      <c r="P21" s="86" t="s">
        <v>574</v>
      </c>
      <c r="Q21" s="66" t="s">
        <v>575</v>
      </c>
      <c r="R21" s="66" t="s">
        <v>572</v>
      </c>
      <c r="S21" s="68" t="s">
        <v>185</v>
      </c>
      <c r="T21" s="68">
        <v>20</v>
      </c>
      <c r="U21" s="68" t="s">
        <v>186</v>
      </c>
      <c r="V21" s="101" t="s">
        <v>610</v>
      </c>
      <c r="W21" s="70" t="s">
        <v>188</v>
      </c>
      <c r="X21" s="70" t="s">
        <v>540</v>
      </c>
      <c r="Y21" s="70" t="s">
        <v>103</v>
      </c>
      <c r="Z21" s="71">
        <f ca="1">searchValues!E27 + 1000</f>
        <v>45326</v>
      </c>
      <c r="AA21" s="70" t="str">
        <f>searchValues!F27</f>
        <v>huSeGebZT Automation</v>
      </c>
      <c r="AB21" s="70" t="s">
        <v>104</v>
      </c>
      <c r="AC21" s="70" t="s">
        <v>104</v>
      </c>
      <c r="AD21" s="70" t="s">
        <v>541</v>
      </c>
      <c r="AE21" s="72" t="str">
        <f>searchValues!L27</f>
        <v>Alaska</v>
      </c>
      <c r="AF21" s="70"/>
      <c r="AG21" s="72" t="str">
        <f>searchValues!K27</f>
        <v>United States</v>
      </c>
      <c r="AH21" s="70" t="s">
        <v>611</v>
      </c>
      <c r="AI21" s="58"/>
      <c r="AJ21" s="102"/>
      <c r="AK21" s="58"/>
      <c r="AL21" s="102"/>
      <c r="AM21" s="58" t="s">
        <v>132</v>
      </c>
      <c r="AN21" s="102" t="s">
        <v>612</v>
      </c>
      <c r="AO21" s="58"/>
      <c r="AP21" s="102"/>
    </row>
    <row r="22" spans="1:42" x14ac:dyDescent="0.25">
      <c r="A22" s="4" t="s">
        <v>636</v>
      </c>
      <c r="B22" s="58" t="s">
        <v>527</v>
      </c>
      <c r="C22" s="58" t="s">
        <v>571</v>
      </c>
      <c r="D22" s="58"/>
      <c r="E22" s="58" t="s">
        <v>572</v>
      </c>
      <c r="F22" s="60" t="s">
        <v>573</v>
      </c>
      <c r="G22" s="85" t="s">
        <v>574</v>
      </c>
      <c r="H22" s="60" t="s">
        <v>575</v>
      </c>
      <c r="I22" s="62" t="s">
        <v>573</v>
      </c>
      <c r="J22" s="62" t="s">
        <v>185</v>
      </c>
      <c r="K22" s="62" t="s">
        <v>576</v>
      </c>
      <c r="L22" s="62" t="s">
        <v>576</v>
      </c>
      <c r="M22" s="64" t="s">
        <v>577</v>
      </c>
      <c r="N22" s="64" t="s">
        <v>181</v>
      </c>
      <c r="O22" s="66" t="s">
        <v>184</v>
      </c>
      <c r="P22" s="86" t="s">
        <v>574</v>
      </c>
      <c r="Q22" s="66" t="s">
        <v>575</v>
      </c>
      <c r="R22" s="66" t="s">
        <v>572</v>
      </c>
      <c r="S22" s="68" t="s">
        <v>185</v>
      </c>
      <c r="T22" s="68">
        <v>21</v>
      </c>
      <c r="U22" s="68" t="s">
        <v>186</v>
      </c>
      <c r="V22" s="101" t="s">
        <v>610</v>
      </c>
      <c r="W22" s="70" t="s">
        <v>188</v>
      </c>
      <c r="X22" s="70" t="s">
        <v>189</v>
      </c>
      <c r="Y22" s="70" t="s">
        <v>103</v>
      </c>
      <c r="Z22" s="71">
        <f ca="1">searchValues!E28 + 1000</f>
        <v>45326</v>
      </c>
      <c r="AA22" s="70" t="str">
        <f>searchValues!F28</f>
        <v>wbGIMySal Automation</v>
      </c>
      <c r="AB22" s="70" t="s">
        <v>104</v>
      </c>
      <c r="AC22" s="70" t="s">
        <v>104</v>
      </c>
      <c r="AD22" s="70" t="s">
        <v>541</v>
      </c>
      <c r="AE22" s="72" t="str">
        <f>searchValues!L28</f>
        <v>Alaska</v>
      </c>
      <c r="AF22" s="70"/>
      <c r="AG22" s="72" t="str">
        <f>searchValues!K28</f>
        <v>United States</v>
      </c>
      <c r="AH22" s="70" t="s">
        <v>611</v>
      </c>
      <c r="AI22" s="58"/>
      <c r="AJ22" s="102"/>
      <c r="AK22" s="58"/>
      <c r="AL22" s="102"/>
      <c r="AM22" s="58" t="s">
        <v>132</v>
      </c>
      <c r="AN22" s="102" t="s">
        <v>612</v>
      </c>
      <c r="AO22" s="58"/>
      <c r="AP22" s="102"/>
    </row>
    <row r="23" spans="1:42" x14ac:dyDescent="0.25">
      <c r="A23" s="4" t="s">
        <v>637</v>
      </c>
      <c r="B23" s="58" t="s">
        <v>527</v>
      </c>
      <c r="C23" s="58" t="s">
        <v>571</v>
      </c>
      <c r="D23" s="58"/>
      <c r="E23" s="58" t="s">
        <v>572</v>
      </c>
      <c r="F23" s="60" t="s">
        <v>573</v>
      </c>
      <c r="G23" s="85" t="s">
        <v>574</v>
      </c>
      <c r="H23" s="60" t="s">
        <v>575</v>
      </c>
      <c r="I23" s="62" t="s">
        <v>573</v>
      </c>
      <c r="J23" s="62" t="s">
        <v>185</v>
      </c>
      <c r="K23" s="62" t="s">
        <v>576</v>
      </c>
      <c r="L23" s="62" t="s">
        <v>576</v>
      </c>
      <c r="M23" s="64" t="s">
        <v>577</v>
      </c>
      <c r="N23" s="64" t="s">
        <v>181</v>
      </c>
      <c r="O23" s="66" t="s">
        <v>184</v>
      </c>
      <c r="P23" s="86" t="s">
        <v>574</v>
      </c>
      <c r="Q23" s="66" t="s">
        <v>575</v>
      </c>
      <c r="R23" s="66" t="s">
        <v>572</v>
      </c>
      <c r="S23" s="68" t="s">
        <v>185</v>
      </c>
      <c r="T23" s="68">
        <v>22</v>
      </c>
      <c r="U23" s="68" t="s">
        <v>186</v>
      </c>
      <c r="V23" s="101" t="s">
        <v>610</v>
      </c>
      <c r="W23" s="70" t="s">
        <v>188</v>
      </c>
      <c r="X23" s="70" t="s">
        <v>540</v>
      </c>
      <c r="Y23" s="70" t="s">
        <v>103</v>
      </c>
      <c r="Z23" s="71">
        <f ca="1">searchValues!E29 + 1000</f>
        <v>45326</v>
      </c>
      <c r="AA23" s="70" t="str">
        <f>searchValues!F29</f>
        <v>memqcVIRh Automation</v>
      </c>
      <c r="AB23" s="70" t="s">
        <v>104</v>
      </c>
      <c r="AC23" s="70" t="s">
        <v>104</v>
      </c>
      <c r="AD23" s="70" t="s">
        <v>541</v>
      </c>
      <c r="AE23" s="72" t="str">
        <f>searchValues!L29</f>
        <v>Alaska</v>
      </c>
      <c r="AF23" s="70"/>
      <c r="AG23" s="72" t="str">
        <f>searchValues!K29</f>
        <v>United States</v>
      </c>
      <c r="AH23" s="70" t="s">
        <v>611</v>
      </c>
      <c r="AI23" s="58"/>
      <c r="AJ23" s="102"/>
      <c r="AK23" s="58"/>
      <c r="AL23" s="102"/>
      <c r="AM23" s="58" t="s">
        <v>132</v>
      </c>
      <c r="AN23" s="102" t="s">
        <v>612</v>
      </c>
      <c r="AO23" s="58"/>
      <c r="AP23" s="102"/>
    </row>
    <row r="24" spans="1:42" x14ac:dyDescent="0.25">
      <c r="A24" s="4" t="s">
        <v>638</v>
      </c>
      <c r="B24" s="58" t="s">
        <v>527</v>
      </c>
      <c r="C24" s="58" t="s">
        <v>571</v>
      </c>
      <c r="D24" s="58"/>
      <c r="E24" s="58" t="s">
        <v>572</v>
      </c>
      <c r="F24" s="60" t="s">
        <v>573</v>
      </c>
      <c r="G24" s="85" t="s">
        <v>574</v>
      </c>
      <c r="H24" s="60" t="s">
        <v>575</v>
      </c>
      <c r="I24" s="62" t="s">
        <v>573</v>
      </c>
      <c r="J24" s="62" t="s">
        <v>185</v>
      </c>
      <c r="K24" s="62" t="s">
        <v>576</v>
      </c>
      <c r="L24" s="62" t="s">
        <v>576</v>
      </c>
      <c r="M24" s="64" t="s">
        <v>577</v>
      </c>
      <c r="N24" s="64" t="s">
        <v>181</v>
      </c>
      <c r="O24" s="66" t="s">
        <v>184</v>
      </c>
      <c r="P24" s="86" t="s">
        <v>574</v>
      </c>
      <c r="Q24" s="66" t="s">
        <v>575</v>
      </c>
      <c r="R24" s="66" t="s">
        <v>572</v>
      </c>
      <c r="S24" s="68" t="s">
        <v>185</v>
      </c>
      <c r="T24" s="68">
        <v>23</v>
      </c>
      <c r="U24" s="68" t="s">
        <v>186</v>
      </c>
      <c r="V24" s="101" t="s">
        <v>610</v>
      </c>
      <c r="W24" s="70" t="s">
        <v>188</v>
      </c>
      <c r="X24" s="70" t="s">
        <v>189</v>
      </c>
      <c r="Y24" s="70" t="s">
        <v>103</v>
      </c>
      <c r="Z24" s="71">
        <f ca="1">searchValues!E30 + 1000</f>
        <v>45326</v>
      </c>
      <c r="AA24" s="70" t="str">
        <f>searchValues!F30</f>
        <v>wuHMIRHgH Automation</v>
      </c>
      <c r="AB24" s="70" t="s">
        <v>104</v>
      </c>
      <c r="AC24" s="70" t="s">
        <v>104</v>
      </c>
      <c r="AD24" s="70" t="s">
        <v>541</v>
      </c>
      <c r="AE24" s="72" t="str">
        <f>searchValues!L30</f>
        <v>Alaska</v>
      </c>
      <c r="AF24" s="70"/>
      <c r="AG24" s="72" t="str">
        <f>searchValues!K30</f>
        <v>United States</v>
      </c>
      <c r="AH24" s="70" t="s">
        <v>611</v>
      </c>
      <c r="AI24" s="58"/>
      <c r="AJ24" s="102"/>
      <c r="AK24" s="58"/>
      <c r="AL24" s="102"/>
      <c r="AM24" s="58" t="s">
        <v>132</v>
      </c>
      <c r="AN24" s="102" t="s">
        <v>612</v>
      </c>
      <c r="AO24" s="58"/>
      <c r="AP24" s="102"/>
    </row>
    <row r="25" spans="1:42" x14ac:dyDescent="0.25">
      <c r="A25" s="4" t="s">
        <v>639</v>
      </c>
      <c r="B25" s="58" t="s">
        <v>527</v>
      </c>
      <c r="C25" s="58" t="s">
        <v>571</v>
      </c>
      <c r="D25" s="58"/>
      <c r="E25" s="58" t="s">
        <v>572</v>
      </c>
      <c r="F25" s="60" t="s">
        <v>573</v>
      </c>
      <c r="G25" s="85" t="s">
        <v>574</v>
      </c>
      <c r="H25" s="60" t="s">
        <v>575</v>
      </c>
      <c r="I25" s="62" t="s">
        <v>573</v>
      </c>
      <c r="J25" s="62" t="s">
        <v>185</v>
      </c>
      <c r="K25" s="62" t="s">
        <v>576</v>
      </c>
      <c r="L25" s="62" t="s">
        <v>576</v>
      </c>
      <c r="M25" s="64" t="s">
        <v>577</v>
      </c>
      <c r="N25" s="64" t="s">
        <v>181</v>
      </c>
      <c r="O25" s="66" t="s">
        <v>184</v>
      </c>
      <c r="P25" s="86" t="s">
        <v>574</v>
      </c>
      <c r="Q25" s="66" t="s">
        <v>575</v>
      </c>
      <c r="R25" s="66" t="s">
        <v>572</v>
      </c>
      <c r="S25" s="68" t="s">
        <v>185</v>
      </c>
      <c r="T25" s="68">
        <v>24</v>
      </c>
      <c r="U25" s="68" t="s">
        <v>186</v>
      </c>
      <c r="V25" s="101" t="s">
        <v>610</v>
      </c>
      <c r="W25" s="70" t="s">
        <v>188</v>
      </c>
      <c r="X25" s="70" t="s">
        <v>540</v>
      </c>
      <c r="Y25" s="70" t="s">
        <v>103</v>
      </c>
      <c r="Z25" s="71">
        <f ca="1">searchValues!E31 + 1000</f>
        <v>45326</v>
      </c>
      <c r="AA25" s="70" t="str">
        <f>searchValues!F31</f>
        <v>quSpHlyiP Automation</v>
      </c>
      <c r="AB25" s="70" t="s">
        <v>104</v>
      </c>
      <c r="AC25" s="70" t="s">
        <v>104</v>
      </c>
      <c r="AD25" s="70" t="s">
        <v>541</v>
      </c>
      <c r="AE25" s="72" t="str">
        <f>searchValues!L31</f>
        <v>Alaska</v>
      </c>
      <c r="AF25" s="70"/>
      <c r="AG25" s="72" t="str">
        <f>searchValues!K31</f>
        <v>United States</v>
      </c>
      <c r="AH25" s="70" t="s">
        <v>611</v>
      </c>
      <c r="AI25" s="58"/>
      <c r="AJ25" s="102"/>
      <c r="AK25" s="58"/>
      <c r="AL25" s="102"/>
      <c r="AM25" s="58" t="s">
        <v>132</v>
      </c>
      <c r="AN25" s="102" t="s">
        <v>612</v>
      </c>
      <c r="AO25" s="58"/>
      <c r="AP25" s="102"/>
    </row>
    <row r="26" spans="1:42" x14ac:dyDescent="0.25">
      <c r="A26" s="4" t="s">
        <v>640</v>
      </c>
      <c r="B26" s="58" t="s">
        <v>527</v>
      </c>
      <c r="C26" s="58" t="s">
        <v>571</v>
      </c>
      <c r="D26" s="58"/>
      <c r="E26" s="58" t="s">
        <v>572</v>
      </c>
      <c r="F26" s="60" t="s">
        <v>573</v>
      </c>
      <c r="G26" s="85" t="s">
        <v>574</v>
      </c>
      <c r="H26" s="60" t="s">
        <v>575</v>
      </c>
      <c r="I26" s="62" t="s">
        <v>573</v>
      </c>
      <c r="J26" s="62" t="s">
        <v>185</v>
      </c>
      <c r="K26" s="62" t="s">
        <v>576</v>
      </c>
      <c r="L26" s="62" t="s">
        <v>576</v>
      </c>
      <c r="M26" s="64" t="s">
        <v>577</v>
      </c>
      <c r="N26" s="64" t="s">
        <v>181</v>
      </c>
      <c r="O26" s="66" t="s">
        <v>184</v>
      </c>
      <c r="P26" s="86" t="s">
        <v>574</v>
      </c>
      <c r="Q26" s="66" t="s">
        <v>575</v>
      </c>
      <c r="R26" s="66" t="s">
        <v>572</v>
      </c>
      <c r="S26" s="68" t="s">
        <v>185</v>
      </c>
      <c r="T26" s="68">
        <v>25</v>
      </c>
      <c r="U26" s="68" t="s">
        <v>186</v>
      </c>
      <c r="V26" s="101" t="s">
        <v>610</v>
      </c>
      <c r="W26" s="70" t="s">
        <v>188</v>
      </c>
      <c r="X26" s="70" t="s">
        <v>189</v>
      </c>
      <c r="Y26" s="70" t="s">
        <v>103</v>
      </c>
      <c r="Z26" s="71">
        <f ca="1">searchValues!E32 + 1000</f>
        <v>45326</v>
      </c>
      <c r="AA26" s="70" t="str">
        <f>searchValues!F32</f>
        <v>ZfKElzPIh Automation</v>
      </c>
      <c r="AB26" s="70" t="s">
        <v>104</v>
      </c>
      <c r="AC26" s="70" t="s">
        <v>104</v>
      </c>
      <c r="AD26" s="70" t="s">
        <v>541</v>
      </c>
      <c r="AE26" s="72" t="str">
        <f>searchValues!L32</f>
        <v>Alaska</v>
      </c>
      <c r="AF26" s="70"/>
      <c r="AG26" s="72" t="str">
        <f>searchValues!K32</f>
        <v>United States</v>
      </c>
      <c r="AH26" s="70" t="s">
        <v>611</v>
      </c>
      <c r="AI26" s="58"/>
      <c r="AJ26" s="102"/>
      <c r="AK26" s="58"/>
      <c r="AL26" s="102"/>
      <c r="AM26" s="58" t="s">
        <v>132</v>
      </c>
      <c r="AN26" s="102" t="s">
        <v>612</v>
      </c>
      <c r="AO26" s="58"/>
      <c r="AP26" s="102"/>
    </row>
    <row r="27" spans="1:42" x14ac:dyDescent="0.25">
      <c r="A27" s="4" t="s">
        <v>641</v>
      </c>
      <c r="B27" s="58" t="s">
        <v>527</v>
      </c>
      <c r="C27" s="58" t="s">
        <v>571</v>
      </c>
      <c r="D27" s="58"/>
      <c r="E27" s="58" t="s">
        <v>572</v>
      </c>
      <c r="F27" s="60" t="s">
        <v>573</v>
      </c>
      <c r="G27" s="85" t="s">
        <v>574</v>
      </c>
      <c r="H27" s="60" t="s">
        <v>575</v>
      </c>
      <c r="I27" s="62" t="s">
        <v>573</v>
      </c>
      <c r="J27" s="62" t="s">
        <v>185</v>
      </c>
      <c r="K27" s="62" t="s">
        <v>576</v>
      </c>
      <c r="L27" s="62" t="s">
        <v>576</v>
      </c>
      <c r="M27" s="64" t="s">
        <v>577</v>
      </c>
      <c r="N27" s="64" t="s">
        <v>181</v>
      </c>
      <c r="O27" s="66" t="s">
        <v>184</v>
      </c>
      <c r="P27" s="86" t="s">
        <v>574</v>
      </c>
      <c r="Q27" s="66" t="s">
        <v>575</v>
      </c>
      <c r="R27" s="66" t="s">
        <v>572</v>
      </c>
      <c r="S27" s="68" t="s">
        <v>185</v>
      </c>
      <c r="T27" s="68">
        <v>26</v>
      </c>
      <c r="U27" s="68" t="s">
        <v>186</v>
      </c>
      <c r="V27" s="101" t="s">
        <v>610</v>
      </c>
      <c r="W27" s="70" t="s">
        <v>188</v>
      </c>
      <c r="X27" s="70" t="s">
        <v>540</v>
      </c>
      <c r="Y27" s="70" t="s">
        <v>103</v>
      </c>
      <c r="Z27" s="71">
        <f ca="1">searchValues!E33 + 1000</f>
        <v>45326</v>
      </c>
      <c r="AA27" s="70" t="str">
        <f>searchValues!F33</f>
        <v>gfORjxfCj Automation</v>
      </c>
      <c r="AB27" s="70" t="s">
        <v>104</v>
      </c>
      <c r="AC27" s="70" t="s">
        <v>104</v>
      </c>
      <c r="AD27" s="70" t="s">
        <v>541</v>
      </c>
      <c r="AE27" s="72" t="str">
        <f>searchValues!L33</f>
        <v>Alaska</v>
      </c>
      <c r="AF27" s="70"/>
      <c r="AG27" s="72" t="str">
        <f>searchValues!K33</f>
        <v>United States</v>
      </c>
      <c r="AH27" s="70" t="s">
        <v>611</v>
      </c>
      <c r="AI27" s="58"/>
      <c r="AJ27" s="102"/>
      <c r="AK27" s="58"/>
      <c r="AL27" s="102"/>
      <c r="AM27" s="58" t="s">
        <v>132</v>
      </c>
      <c r="AN27" s="102" t="s">
        <v>612</v>
      </c>
      <c r="AO27" s="58"/>
      <c r="AP27" s="102"/>
    </row>
    <row r="28" spans="1:42" x14ac:dyDescent="0.25">
      <c r="A28" s="4" t="s">
        <v>642</v>
      </c>
      <c r="B28" s="58" t="s">
        <v>527</v>
      </c>
      <c r="C28" s="58" t="s">
        <v>571</v>
      </c>
      <c r="D28" s="58"/>
      <c r="E28" s="58" t="s">
        <v>572</v>
      </c>
      <c r="F28" s="60" t="s">
        <v>573</v>
      </c>
      <c r="G28" s="85" t="s">
        <v>574</v>
      </c>
      <c r="H28" s="60" t="s">
        <v>575</v>
      </c>
      <c r="I28" s="62" t="s">
        <v>573</v>
      </c>
      <c r="J28" s="62" t="s">
        <v>185</v>
      </c>
      <c r="K28" s="62" t="s">
        <v>576</v>
      </c>
      <c r="L28" s="62" t="s">
        <v>576</v>
      </c>
      <c r="M28" s="64" t="s">
        <v>577</v>
      </c>
      <c r="N28" s="64" t="s">
        <v>181</v>
      </c>
      <c r="O28" s="66" t="s">
        <v>184</v>
      </c>
      <c r="P28" s="86" t="s">
        <v>574</v>
      </c>
      <c r="Q28" s="66" t="s">
        <v>575</v>
      </c>
      <c r="R28" s="66" t="s">
        <v>572</v>
      </c>
      <c r="S28" s="68" t="s">
        <v>185</v>
      </c>
      <c r="T28" s="68">
        <v>27</v>
      </c>
      <c r="U28" s="68" t="s">
        <v>186</v>
      </c>
      <c r="V28" s="101" t="s">
        <v>610</v>
      </c>
      <c r="W28" s="70" t="s">
        <v>188</v>
      </c>
      <c r="X28" s="70" t="s">
        <v>189</v>
      </c>
      <c r="Y28" s="70" t="s">
        <v>103</v>
      </c>
      <c r="Z28" s="71">
        <f ca="1">searchValues!E34 + 1000</f>
        <v>45326</v>
      </c>
      <c r="AA28" s="70" t="str">
        <f>searchValues!F34</f>
        <v>iRByncFsF Automation</v>
      </c>
      <c r="AB28" s="70" t="s">
        <v>104</v>
      </c>
      <c r="AC28" s="70" t="s">
        <v>104</v>
      </c>
      <c r="AD28" s="70" t="s">
        <v>541</v>
      </c>
      <c r="AE28" s="72" t="str">
        <f>searchValues!L34</f>
        <v>Alaska</v>
      </c>
      <c r="AF28" s="70"/>
      <c r="AG28" s="72" t="str">
        <f>searchValues!K34</f>
        <v>United States</v>
      </c>
      <c r="AH28" s="70" t="s">
        <v>611</v>
      </c>
      <c r="AI28" s="58"/>
      <c r="AJ28" s="102"/>
      <c r="AK28" s="58"/>
      <c r="AL28" s="102"/>
      <c r="AM28" s="58" t="s">
        <v>132</v>
      </c>
      <c r="AN28" s="102" t="s">
        <v>612</v>
      </c>
      <c r="AO28" s="58"/>
      <c r="AP28" s="102"/>
    </row>
    <row r="29" spans="1:42" x14ac:dyDescent="0.25">
      <c r="A29" s="4" t="s">
        <v>643</v>
      </c>
      <c r="B29" s="58" t="s">
        <v>527</v>
      </c>
      <c r="C29" s="58" t="s">
        <v>571</v>
      </c>
      <c r="D29" s="58"/>
      <c r="E29" s="58" t="s">
        <v>572</v>
      </c>
      <c r="F29" s="60" t="s">
        <v>573</v>
      </c>
      <c r="G29" s="85" t="s">
        <v>574</v>
      </c>
      <c r="H29" s="60" t="s">
        <v>575</v>
      </c>
      <c r="I29" s="62" t="s">
        <v>573</v>
      </c>
      <c r="J29" s="62" t="s">
        <v>185</v>
      </c>
      <c r="K29" s="62" t="s">
        <v>576</v>
      </c>
      <c r="L29" s="62" t="s">
        <v>576</v>
      </c>
      <c r="M29" s="64" t="s">
        <v>577</v>
      </c>
      <c r="N29" s="64" t="s">
        <v>181</v>
      </c>
      <c r="O29" s="66" t="s">
        <v>184</v>
      </c>
      <c r="P29" s="86" t="s">
        <v>574</v>
      </c>
      <c r="Q29" s="66" t="s">
        <v>575</v>
      </c>
      <c r="R29" s="66" t="s">
        <v>572</v>
      </c>
      <c r="S29" s="68" t="s">
        <v>185</v>
      </c>
      <c r="T29" s="68">
        <v>28</v>
      </c>
      <c r="U29" s="68" t="s">
        <v>186</v>
      </c>
      <c r="V29" s="101" t="s">
        <v>610</v>
      </c>
      <c r="W29" s="70" t="s">
        <v>188</v>
      </c>
      <c r="X29" s="70" t="s">
        <v>540</v>
      </c>
      <c r="Y29" s="70" t="s">
        <v>103</v>
      </c>
      <c r="Z29" s="71">
        <f>searchValues!E35 + 1000</f>
        <v>1000</v>
      </c>
      <c r="AA29" s="70">
        <f>searchValues!F35</f>
        <v>0</v>
      </c>
      <c r="AB29" s="70" t="s">
        <v>104</v>
      </c>
      <c r="AC29" s="70" t="s">
        <v>104</v>
      </c>
      <c r="AD29" s="70" t="s">
        <v>541</v>
      </c>
      <c r="AE29" s="72" t="str">
        <f>searchValues!L35</f>
        <v>Alaska</v>
      </c>
      <c r="AF29" s="70"/>
      <c r="AG29" s="72" t="str">
        <f>searchValues!K35</f>
        <v>United States</v>
      </c>
      <c r="AH29" s="70" t="s">
        <v>611</v>
      </c>
      <c r="AI29" s="58"/>
      <c r="AJ29" s="102"/>
      <c r="AK29" s="58"/>
      <c r="AL29" s="102"/>
      <c r="AM29" s="58" t="s">
        <v>132</v>
      </c>
      <c r="AN29" s="102" t="s">
        <v>612</v>
      </c>
      <c r="AO29" s="58"/>
      <c r="AP29" s="102"/>
    </row>
    <row r="30" spans="1:42" x14ac:dyDescent="0.25">
      <c r="A30" s="4" t="s">
        <v>644</v>
      </c>
      <c r="B30" s="58" t="s">
        <v>527</v>
      </c>
      <c r="C30" s="58" t="s">
        <v>571</v>
      </c>
      <c r="D30" s="58"/>
      <c r="E30" s="58" t="s">
        <v>572</v>
      </c>
      <c r="F30" s="60" t="s">
        <v>573</v>
      </c>
      <c r="G30" s="85" t="s">
        <v>574</v>
      </c>
      <c r="H30" s="60" t="s">
        <v>575</v>
      </c>
      <c r="I30" s="62" t="s">
        <v>573</v>
      </c>
      <c r="J30" s="62" t="s">
        <v>185</v>
      </c>
      <c r="K30" s="62" t="s">
        <v>576</v>
      </c>
      <c r="L30" s="62" t="s">
        <v>576</v>
      </c>
      <c r="M30" s="64" t="s">
        <v>577</v>
      </c>
      <c r="N30" s="64" t="s">
        <v>181</v>
      </c>
      <c r="O30" s="66" t="s">
        <v>184</v>
      </c>
      <c r="P30" s="86" t="s">
        <v>574</v>
      </c>
      <c r="Q30" s="66" t="s">
        <v>575</v>
      </c>
      <c r="R30" s="66" t="s">
        <v>572</v>
      </c>
      <c r="S30" s="68" t="s">
        <v>185</v>
      </c>
      <c r="T30" s="68">
        <v>29</v>
      </c>
      <c r="U30" s="68" t="s">
        <v>186</v>
      </c>
      <c r="V30" s="101" t="s">
        <v>610</v>
      </c>
      <c r="W30" s="70" t="s">
        <v>188</v>
      </c>
      <c r="X30" s="70" t="s">
        <v>189</v>
      </c>
      <c r="Y30" s="70" t="s">
        <v>103</v>
      </c>
      <c r="Z30" s="71">
        <f>searchValues!E36 + 1000</f>
        <v>1000</v>
      </c>
      <c r="AA30" s="70">
        <f>searchValues!F36</f>
        <v>0</v>
      </c>
      <c r="AB30" s="70" t="s">
        <v>104</v>
      </c>
      <c r="AC30" s="70" t="s">
        <v>104</v>
      </c>
      <c r="AD30" s="70" t="s">
        <v>541</v>
      </c>
      <c r="AE30" s="72" t="str">
        <f>searchValues!L36</f>
        <v>Alaska</v>
      </c>
      <c r="AF30" s="70"/>
      <c r="AG30" s="72" t="str">
        <f>searchValues!K36</f>
        <v>United States</v>
      </c>
      <c r="AH30" s="70" t="s">
        <v>611</v>
      </c>
      <c r="AI30" s="58"/>
      <c r="AJ30" s="102"/>
      <c r="AK30" s="58"/>
      <c r="AL30" s="102"/>
      <c r="AM30" s="58" t="s">
        <v>132</v>
      </c>
      <c r="AN30" s="102" t="s">
        <v>612</v>
      </c>
      <c r="AO30" s="58"/>
      <c r="AP30" s="102"/>
    </row>
    <row r="31" spans="1:42" x14ac:dyDescent="0.25">
      <c r="A31" s="4" t="s">
        <v>645</v>
      </c>
      <c r="B31" s="58" t="s">
        <v>527</v>
      </c>
      <c r="C31" s="58" t="s">
        <v>571</v>
      </c>
      <c r="D31" s="58"/>
      <c r="E31" s="58" t="s">
        <v>572</v>
      </c>
      <c r="F31" s="60" t="s">
        <v>573</v>
      </c>
      <c r="G31" s="85" t="s">
        <v>574</v>
      </c>
      <c r="H31" s="60" t="s">
        <v>575</v>
      </c>
      <c r="I31" s="62" t="s">
        <v>573</v>
      </c>
      <c r="J31" s="62" t="s">
        <v>185</v>
      </c>
      <c r="K31" s="62" t="s">
        <v>576</v>
      </c>
      <c r="L31" s="62" t="s">
        <v>576</v>
      </c>
      <c r="M31" s="64" t="s">
        <v>577</v>
      </c>
      <c r="N31" s="64" t="s">
        <v>181</v>
      </c>
      <c r="O31" s="66" t="s">
        <v>184</v>
      </c>
      <c r="P31" s="86" t="s">
        <v>574</v>
      </c>
      <c r="Q31" s="66" t="s">
        <v>575</v>
      </c>
      <c r="R31" s="66" t="s">
        <v>572</v>
      </c>
      <c r="S31" s="68" t="s">
        <v>185</v>
      </c>
      <c r="T31" s="68">
        <v>30</v>
      </c>
      <c r="U31" s="68" t="s">
        <v>186</v>
      </c>
      <c r="V31" s="101" t="s">
        <v>610</v>
      </c>
      <c r="W31" s="70" t="s">
        <v>188</v>
      </c>
      <c r="X31" s="70" t="s">
        <v>540</v>
      </c>
      <c r="Y31" s="70" t="s">
        <v>103</v>
      </c>
      <c r="Z31" s="71">
        <f>searchValues!E37 + 1000</f>
        <v>1000</v>
      </c>
      <c r="AA31" s="70">
        <f>searchValues!F37</f>
        <v>0</v>
      </c>
      <c r="AB31" s="70" t="s">
        <v>104</v>
      </c>
      <c r="AC31" s="70" t="s">
        <v>104</v>
      </c>
      <c r="AD31" s="70" t="s">
        <v>541</v>
      </c>
      <c r="AE31" s="72" t="str">
        <f>searchValues!L37</f>
        <v>Alaska</v>
      </c>
      <c r="AF31" s="70"/>
      <c r="AG31" s="72" t="str">
        <f>searchValues!K37</f>
        <v>United States</v>
      </c>
      <c r="AH31" s="70" t="s">
        <v>611</v>
      </c>
      <c r="AI31" s="58"/>
      <c r="AJ31" s="102"/>
      <c r="AK31" s="58"/>
      <c r="AL31" s="102"/>
      <c r="AM31" s="58" t="s">
        <v>132</v>
      </c>
      <c r="AN31" s="102" t="s">
        <v>612</v>
      </c>
      <c r="AO31" s="58"/>
      <c r="AP31" s="102"/>
    </row>
    <row r="32" spans="1:42" x14ac:dyDescent="0.25">
      <c r="A32" s="4" t="s">
        <v>646</v>
      </c>
      <c r="B32" s="58" t="s">
        <v>527</v>
      </c>
      <c r="C32" s="58" t="s">
        <v>571</v>
      </c>
      <c r="D32" s="58"/>
      <c r="E32" s="58" t="s">
        <v>572</v>
      </c>
      <c r="F32" s="60" t="s">
        <v>573</v>
      </c>
      <c r="G32" s="85" t="s">
        <v>574</v>
      </c>
      <c r="H32" s="60" t="s">
        <v>575</v>
      </c>
      <c r="I32" s="62" t="s">
        <v>573</v>
      </c>
      <c r="J32" s="62" t="s">
        <v>185</v>
      </c>
      <c r="K32" s="62" t="s">
        <v>576</v>
      </c>
      <c r="L32" s="62" t="s">
        <v>576</v>
      </c>
      <c r="M32" s="64" t="s">
        <v>577</v>
      </c>
      <c r="N32" s="64" t="s">
        <v>181</v>
      </c>
      <c r="O32" s="66" t="s">
        <v>184</v>
      </c>
      <c r="P32" s="86" t="s">
        <v>574</v>
      </c>
      <c r="Q32" s="66" t="s">
        <v>575</v>
      </c>
      <c r="R32" s="66" t="s">
        <v>572</v>
      </c>
      <c r="S32" s="68" t="s">
        <v>185</v>
      </c>
      <c r="T32" s="68">
        <v>1</v>
      </c>
      <c r="U32" s="68" t="s">
        <v>186</v>
      </c>
      <c r="V32" s="101" t="s">
        <v>610</v>
      </c>
      <c r="W32" s="70" t="s">
        <v>188</v>
      </c>
      <c r="X32" s="70" t="s">
        <v>189</v>
      </c>
      <c r="Y32" s="70" t="s">
        <v>103</v>
      </c>
      <c r="Z32" s="71">
        <f>searchValues!E38 + 1000</f>
        <v>1000</v>
      </c>
      <c r="AA32" s="70">
        <f>searchValues!F38</f>
        <v>0</v>
      </c>
      <c r="AB32" s="70" t="s">
        <v>104</v>
      </c>
      <c r="AC32" s="70" t="s">
        <v>104</v>
      </c>
      <c r="AD32" s="70" t="s">
        <v>541</v>
      </c>
      <c r="AE32" s="72" t="str">
        <f>searchValues!L38</f>
        <v>Alaska</v>
      </c>
      <c r="AF32" s="70"/>
      <c r="AG32" s="72" t="str">
        <f>searchValues!K38</f>
        <v>United States</v>
      </c>
      <c r="AH32" s="70" t="s">
        <v>611</v>
      </c>
      <c r="AI32" s="58"/>
      <c r="AJ32" s="102"/>
      <c r="AK32" s="58"/>
      <c r="AL32" s="102"/>
      <c r="AM32" s="58" t="s">
        <v>132</v>
      </c>
      <c r="AN32" s="102" t="s">
        <v>612</v>
      </c>
      <c r="AO32" s="58"/>
      <c r="AP32" s="102"/>
    </row>
    <row r="33" spans="1:42" x14ac:dyDescent="0.25">
      <c r="A33" s="4" t="s">
        <v>647</v>
      </c>
      <c r="B33" s="58" t="s">
        <v>527</v>
      </c>
      <c r="C33" s="58" t="s">
        <v>571</v>
      </c>
      <c r="D33" s="58"/>
      <c r="E33" s="58" t="s">
        <v>572</v>
      </c>
      <c r="F33" s="60" t="s">
        <v>573</v>
      </c>
      <c r="G33" s="85" t="s">
        <v>574</v>
      </c>
      <c r="H33" s="60" t="s">
        <v>575</v>
      </c>
      <c r="I33" s="62" t="s">
        <v>573</v>
      </c>
      <c r="J33" s="62" t="s">
        <v>185</v>
      </c>
      <c r="K33" s="62" t="s">
        <v>576</v>
      </c>
      <c r="L33" s="62" t="s">
        <v>576</v>
      </c>
      <c r="M33" s="64" t="s">
        <v>577</v>
      </c>
      <c r="N33" s="64" t="s">
        <v>181</v>
      </c>
      <c r="O33" s="66" t="s">
        <v>184</v>
      </c>
      <c r="P33" s="86" t="s">
        <v>574</v>
      </c>
      <c r="Q33" s="66" t="s">
        <v>575</v>
      </c>
      <c r="R33" s="66" t="s">
        <v>572</v>
      </c>
      <c r="S33" s="68" t="s">
        <v>185</v>
      </c>
      <c r="T33" s="68">
        <v>2</v>
      </c>
      <c r="U33" s="68" t="s">
        <v>186</v>
      </c>
      <c r="V33" s="101" t="s">
        <v>610</v>
      </c>
      <c r="W33" s="70" t="s">
        <v>188</v>
      </c>
      <c r="X33" s="70" t="s">
        <v>540</v>
      </c>
      <c r="Y33" s="70" t="s">
        <v>103</v>
      </c>
      <c r="Z33" s="71">
        <f>searchValues!E39 + 1000</f>
        <v>1000</v>
      </c>
      <c r="AA33" s="70">
        <f>searchValues!F39</f>
        <v>0</v>
      </c>
      <c r="AB33" s="70" t="s">
        <v>104</v>
      </c>
      <c r="AC33" s="70" t="s">
        <v>104</v>
      </c>
      <c r="AD33" s="70" t="s">
        <v>541</v>
      </c>
      <c r="AE33" s="72" t="str">
        <f>searchValues!L39</f>
        <v>Alaska</v>
      </c>
      <c r="AF33" s="70"/>
      <c r="AG33" s="72" t="str">
        <f>searchValues!K39</f>
        <v>United States</v>
      </c>
      <c r="AH33" s="70" t="s">
        <v>611</v>
      </c>
      <c r="AI33" s="58"/>
      <c r="AJ33" s="102"/>
      <c r="AK33" s="58"/>
      <c r="AL33" s="102"/>
      <c r="AM33" s="58" t="s">
        <v>132</v>
      </c>
      <c r="AN33" s="102" t="s">
        <v>612</v>
      </c>
      <c r="AO33" s="58"/>
      <c r="AP33" s="102"/>
    </row>
    <row r="34" spans="1:42" x14ac:dyDescent="0.25">
      <c r="A34" s="4" t="s">
        <v>648</v>
      </c>
      <c r="B34" s="58" t="s">
        <v>527</v>
      </c>
      <c r="C34" s="58" t="s">
        <v>571</v>
      </c>
      <c r="D34" s="58"/>
      <c r="E34" s="58" t="s">
        <v>572</v>
      </c>
      <c r="F34" s="60" t="s">
        <v>573</v>
      </c>
      <c r="G34" s="85" t="s">
        <v>574</v>
      </c>
      <c r="H34" s="60" t="s">
        <v>575</v>
      </c>
      <c r="I34" s="62" t="s">
        <v>573</v>
      </c>
      <c r="J34" s="62" t="s">
        <v>185</v>
      </c>
      <c r="K34" s="62" t="s">
        <v>576</v>
      </c>
      <c r="L34" s="62" t="s">
        <v>576</v>
      </c>
      <c r="M34" s="64" t="s">
        <v>577</v>
      </c>
      <c r="N34" s="64" t="s">
        <v>181</v>
      </c>
      <c r="O34" s="66" t="s">
        <v>184</v>
      </c>
      <c r="P34" s="86" t="s">
        <v>574</v>
      </c>
      <c r="Q34" s="66" t="s">
        <v>575</v>
      </c>
      <c r="R34" s="66" t="s">
        <v>572</v>
      </c>
      <c r="S34" s="68" t="s">
        <v>185</v>
      </c>
      <c r="T34" s="68">
        <v>3</v>
      </c>
      <c r="U34" s="68" t="s">
        <v>186</v>
      </c>
      <c r="V34" s="101" t="s">
        <v>610</v>
      </c>
      <c r="W34" s="70" t="s">
        <v>188</v>
      </c>
      <c r="X34" s="70" t="s">
        <v>189</v>
      </c>
      <c r="Y34" s="70" t="s">
        <v>103</v>
      </c>
      <c r="Z34" s="71">
        <f>searchValues!E40 + 1000</f>
        <v>1000</v>
      </c>
      <c r="AA34" s="70" t="str">
        <f>searchValues!F40</f>
        <v>SfMfoQNLq Automation</v>
      </c>
      <c r="AB34" s="70" t="s">
        <v>104</v>
      </c>
      <c r="AC34" s="70" t="s">
        <v>104</v>
      </c>
      <c r="AD34" s="70" t="s">
        <v>541</v>
      </c>
      <c r="AE34" s="72" t="str">
        <f>searchValues!L40</f>
        <v>Alaska</v>
      </c>
      <c r="AF34" s="70"/>
      <c r="AG34" s="72" t="str">
        <f>searchValues!K40</f>
        <v>United States</v>
      </c>
      <c r="AH34" s="70" t="s">
        <v>611</v>
      </c>
      <c r="AI34" s="58"/>
      <c r="AJ34" s="102"/>
      <c r="AK34" s="58"/>
      <c r="AL34" s="102"/>
      <c r="AM34" s="58" t="s">
        <v>132</v>
      </c>
      <c r="AN34" s="102" t="s">
        <v>612</v>
      </c>
      <c r="AO34" s="58"/>
      <c r="AP34" s="102"/>
    </row>
    <row r="35" spans="1:42" x14ac:dyDescent="0.25">
      <c r="A35" s="4" t="s">
        <v>649</v>
      </c>
      <c r="B35" s="58" t="s">
        <v>527</v>
      </c>
      <c r="C35" s="58" t="s">
        <v>571</v>
      </c>
      <c r="D35" s="58"/>
      <c r="E35" s="58" t="s">
        <v>572</v>
      </c>
      <c r="F35" s="60" t="s">
        <v>573</v>
      </c>
      <c r="G35" s="85" t="s">
        <v>574</v>
      </c>
      <c r="H35" s="60" t="s">
        <v>575</v>
      </c>
      <c r="I35" s="62" t="s">
        <v>573</v>
      </c>
      <c r="J35" s="62" t="s">
        <v>185</v>
      </c>
      <c r="K35" s="62" t="s">
        <v>576</v>
      </c>
      <c r="L35" s="62" t="s">
        <v>576</v>
      </c>
      <c r="M35" s="64" t="s">
        <v>577</v>
      </c>
      <c r="N35" s="64" t="s">
        <v>181</v>
      </c>
      <c r="O35" s="66" t="s">
        <v>184</v>
      </c>
      <c r="P35" s="86" t="s">
        <v>574</v>
      </c>
      <c r="Q35" s="66" t="s">
        <v>575</v>
      </c>
      <c r="R35" s="66" t="s">
        <v>572</v>
      </c>
      <c r="S35" s="68" t="s">
        <v>185</v>
      </c>
      <c r="T35" s="68">
        <v>4</v>
      </c>
      <c r="U35" s="68" t="s">
        <v>186</v>
      </c>
      <c r="V35" s="101" t="s">
        <v>610</v>
      </c>
      <c r="W35" s="70" t="s">
        <v>188</v>
      </c>
      <c r="X35" s="70" t="s">
        <v>540</v>
      </c>
      <c r="Y35" s="70" t="s">
        <v>103</v>
      </c>
      <c r="Z35" s="71">
        <f ca="1">searchValues!E41 + 1000</f>
        <v>45326</v>
      </c>
      <c r="AA35" s="70" t="str">
        <f>searchValues!F41</f>
        <v>WHiSgaUni Automation</v>
      </c>
      <c r="AB35" s="70" t="s">
        <v>104</v>
      </c>
      <c r="AC35" s="70" t="s">
        <v>104</v>
      </c>
      <c r="AD35" s="70" t="s">
        <v>541</v>
      </c>
      <c r="AE35" s="72" t="str">
        <f>searchValues!L41</f>
        <v>Alaska</v>
      </c>
      <c r="AF35" s="70"/>
      <c r="AG35" s="72" t="str">
        <f>searchValues!K41</f>
        <v>United States</v>
      </c>
      <c r="AH35" s="70" t="s">
        <v>611</v>
      </c>
      <c r="AI35" s="58"/>
      <c r="AJ35" s="102"/>
      <c r="AK35" s="58"/>
      <c r="AL35" s="102"/>
      <c r="AM35" s="58" t="s">
        <v>132</v>
      </c>
      <c r="AN35" s="102" t="s">
        <v>612</v>
      </c>
      <c r="AO35" s="58"/>
      <c r="AP35" s="102"/>
    </row>
    <row r="36" spans="1:42" x14ac:dyDescent="0.25">
      <c r="A36" s="4" t="s">
        <v>650</v>
      </c>
      <c r="B36" s="58" t="s">
        <v>527</v>
      </c>
      <c r="C36" s="58" t="s">
        <v>571</v>
      </c>
      <c r="D36" s="58"/>
      <c r="E36" s="58" t="s">
        <v>572</v>
      </c>
      <c r="F36" s="60" t="s">
        <v>573</v>
      </c>
      <c r="G36" s="85" t="s">
        <v>574</v>
      </c>
      <c r="H36" s="60" t="s">
        <v>575</v>
      </c>
      <c r="I36" s="62" t="s">
        <v>573</v>
      </c>
      <c r="J36" s="62" t="s">
        <v>185</v>
      </c>
      <c r="K36" s="62" t="s">
        <v>576</v>
      </c>
      <c r="L36" s="62" t="s">
        <v>576</v>
      </c>
      <c r="M36" s="64" t="s">
        <v>577</v>
      </c>
      <c r="N36" s="64" t="s">
        <v>181</v>
      </c>
      <c r="O36" s="66" t="s">
        <v>184</v>
      </c>
      <c r="P36" s="86" t="s">
        <v>574</v>
      </c>
      <c r="Q36" s="66" t="s">
        <v>575</v>
      </c>
      <c r="R36" s="66" t="s">
        <v>572</v>
      </c>
      <c r="S36" s="68" t="s">
        <v>185</v>
      </c>
      <c r="T36" s="68">
        <v>5</v>
      </c>
      <c r="U36" s="68" t="s">
        <v>186</v>
      </c>
      <c r="V36" s="101" t="s">
        <v>610</v>
      </c>
      <c r="W36" s="70" t="s">
        <v>188</v>
      </c>
      <c r="X36" s="70" t="s">
        <v>189</v>
      </c>
      <c r="Y36" s="70" t="s">
        <v>103</v>
      </c>
      <c r="Z36" s="71">
        <f>searchValues!E42 + 1000</f>
        <v>1000</v>
      </c>
      <c r="AA36" s="70">
        <f>searchValues!F42</f>
        <v>0</v>
      </c>
      <c r="AB36" s="70" t="s">
        <v>104</v>
      </c>
      <c r="AC36" s="70" t="s">
        <v>104</v>
      </c>
      <c r="AD36" s="70" t="s">
        <v>541</v>
      </c>
      <c r="AE36" s="72" t="str">
        <f>searchValues!L42</f>
        <v>Alaska</v>
      </c>
      <c r="AF36" s="70"/>
      <c r="AG36" s="72" t="str">
        <f>searchValues!K42</f>
        <v>United States</v>
      </c>
      <c r="AH36" s="70" t="s">
        <v>611</v>
      </c>
      <c r="AI36" s="58"/>
      <c r="AJ36" s="102"/>
      <c r="AK36" s="58"/>
      <c r="AL36" s="102"/>
      <c r="AM36" s="58" t="s">
        <v>132</v>
      </c>
      <c r="AN36" s="102" t="s">
        <v>612</v>
      </c>
      <c r="AO36" s="58"/>
      <c r="AP36" s="102"/>
    </row>
    <row r="37" spans="1:42" x14ac:dyDescent="0.25">
      <c r="A37" s="4" t="s">
        <v>651</v>
      </c>
      <c r="B37" s="58" t="s">
        <v>527</v>
      </c>
      <c r="C37" s="58" t="s">
        <v>571</v>
      </c>
      <c r="D37" s="58"/>
      <c r="E37" s="58" t="s">
        <v>572</v>
      </c>
      <c r="F37" s="60" t="s">
        <v>573</v>
      </c>
      <c r="G37" s="85" t="s">
        <v>574</v>
      </c>
      <c r="H37" s="60" t="s">
        <v>575</v>
      </c>
      <c r="I37" s="62" t="s">
        <v>573</v>
      </c>
      <c r="J37" s="62" t="s">
        <v>185</v>
      </c>
      <c r="K37" s="62" t="s">
        <v>576</v>
      </c>
      <c r="L37" s="62" t="s">
        <v>576</v>
      </c>
      <c r="M37" s="64" t="s">
        <v>577</v>
      </c>
      <c r="N37" s="64" t="s">
        <v>181</v>
      </c>
      <c r="O37" s="66" t="s">
        <v>184</v>
      </c>
      <c r="P37" s="86" t="s">
        <v>574</v>
      </c>
      <c r="Q37" s="66" t="s">
        <v>575</v>
      </c>
      <c r="R37" s="66" t="s">
        <v>572</v>
      </c>
      <c r="S37" s="68" t="s">
        <v>185</v>
      </c>
      <c r="T37" s="68">
        <v>6</v>
      </c>
      <c r="U37" s="68" t="s">
        <v>186</v>
      </c>
      <c r="V37" s="101" t="s">
        <v>610</v>
      </c>
      <c r="W37" s="70" t="s">
        <v>188</v>
      </c>
      <c r="X37" s="70" t="s">
        <v>540</v>
      </c>
      <c r="Y37" s="70" t="s">
        <v>103</v>
      </c>
      <c r="Z37" s="71">
        <f>searchValues!E43 + 1000</f>
        <v>1000</v>
      </c>
      <c r="AA37" s="70">
        <f>searchValues!F43</f>
        <v>0</v>
      </c>
      <c r="AB37" s="70" t="s">
        <v>104</v>
      </c>
      <c r="AC37" s="70" t="s">
        <v>104</v>
      </c>
      <c r="AD37" s="70" t="s">
        <v>541</v>
      </c>
      <c r="AE37" s="72" t="str">
        <f>searchValues!L43</f>
        <v>Alaska</v>
      </c>
      <c r="AF37" s="70"/>
      <c r="AG37" s="72" t="str">
        <f>searchValues!K43</f>
        <v>United States</v>
      </c>
      <c r="AH37" s="70" t="s">
        <v>611</v>
      </c>
      <c r="AI37" s="58"/>
      <c r="AJ37" s="102"/>
      <c r="AK37" s="58"/>
      <c r="AL37" s="102"/>
      <c r="AM37" s="58" t="s">
        <v>132</v>
      </c>
      <c r="AN37" s="102" t="s">
        <v>612</v>
      </c>
      <c r="AO37" s="58"/>
      <c r="AP37" s="102"/>
    </row>
    <row r="38" spans="1:42" x14ac:dyDescent="0.25">
      <c r="A38" s="4" t="s">
        <v>652</v>
      </c>
      <c r="B38" s="58" t="s">
        <v>527</v>
      </c>
      <c r="C38" s="58" t="s">
        <v>571</v>
      </c>
      <c r="D38" s="58"/>
      <c r="E38" s="58" t="s">
        <v>572</v>
      </c>
      <c r="F38" s="60" t="s">
        <v>573</v>
      </c>
      <c r="G38" s="85" t="s">
        <v>574</v>
      </c>
      <c r="H38" s="60" t="s">
        <v>575</v>
      </c>
      <c r="I38" s="62" t="s">
        <v>573</v>
      </c>
      <c r="J38" s="62" t="s">
        <v>185</v>
      </c>
      <c r="K38" s="62" t="s">
        <v>576</v>
      </c>
      <c r="L38" s="62" t="s">
        <v>576</v>
      </c>
      <c r="M38" s="64" t="s">
        <v>577</v>
      </c>
      <c r="N38" s="64" t="s">
        <v>181</v>
      </c>
      <c r="O38" s="66" t="s">
        <v>184</v>
      </c>
      <c r="P38" s="86" t="s">
        <v>574</v>
      </c>
      <c r="Q38" s="66" t="s">
        <v>575</v>
      </c>
      <c r="R38" s="66" t="s">
        <v>572</v>
      </c>
      <c r="S38" s="68" t="s">
        <v>185</v>
      </c>
      <c r="T38" s="68">
        <v>7</v>
      </c>
      <c r="U38" s="68" t="s">
        <v>186</v>
      </c>
      <c r="V38" s="101" t="s">
        <v>610</v>
      </c>
      <c r="W38" s="70" t="s">
        <v>188</v>
      </c>
      <c r="X38" s="70" t="s">
        <v>189</v>
      </c>
      <c r="Y38" s="70" t="s">
        <v>103</v>
      </c>
      <c r="Z38" s="71">
        <f>searchValues!E44 + 1000</f>
        <v>1000</v>
      </c>
      <c r="AA38" s="70">
        <f>searchValues!F44</f>
        <v>0</v>
      </c>
      <c r="AB38" s="70" t="s">
        <v>104</v>
      </c>
      <c r="AC38" s="70" t="s">
        <v>104</v>
      </c>
      <c r="AD38" s="70" t="s">
        <v>541</v>
      </c>
      <c r="AE38" s="72" t="str">
        <f>searchValues!L44</f>
        <v>Alaska</v>
      </c>
      <c r="AF38" s="70"/>
      <c r="AG38" s="72" t="str">
        <f>searchValues!K44</f>
        <v>United States</v>
      </c>
      <c r="AH38" s="70" t="s">
        <v>611</v>
      </c>
      <c r="AI38" s="58"/>
      <c r="AJ38" s="102"/>
      <c r="AK38" s="58"/>
      <c r="AL38" s="102"/>
      <c r="AM38" s="58" t="s">
        <v>132</v>
      </c>
      <c r="AN38" s="102" t="s">
        <v>612</v>
      </c>
      <c r="AO38" s="58"/>
      <c r="AP38" s="102"/>
    </row>
    <row r="39" spans="1:42" x14ac:dyDescent="0.25">
      <c r="A39" s="4" t="s">
        <v>653</v>
      </c>
      <c r="B39" s="58" t="s">
        <v>527</v>
      </c>
      <c r="C39" s="58" t="s">
        <v>571</v>
      </c>
      <c r="D39" s="58"/>
      <c r="E39" s="58" t="s">
        <v>572</v>
      </c>
      <c r="F39" s="60" t="s">
        <v>573</v>
      </c>
      <c r="G39" s="85" t="s">
        <v>574</v>
      </c>
      <c r="H39" s="60" t="s">
        <v>575</v>
      </c>
      <c r="I39" s="62" t="s">
        <v>573</v>
      </c>
      <c r="J39" s="62" t="s">
        <v>185</v>
      </c>
      <c r="K39" s="62" t="s">
        <v>576</v>
      </c>
      <c r="L39" s="62" t="s">
        <v>576</v>
      </c>
      <c r="M39" s="64" t="s">
        <v>577</v>
      </c>
      <c r="N39" s="64" t="s">
        <v>181</v>
      </c>
      <c r="O39" s="66" t="s">
        <v>184</v>
      </c>
      <c r="P39" s="86" t="s">
        <v>574</v>
      </c>
      <c r="Q39" s="66" t="s">
        <v>575</v>
      </c>
      <c r="R39" s="66" t="s">
        <v>572</v>
      </c>
      <c r="S39" s="68" t="s">
        <v>185</v>
      </c>
      <c r="T39" s="68">
        <v>8</v>
      </c>
      <c r="U39" s="68" t="s">
        <v>186</v>
      </c>
      <c r="V39" s="101" t="s">
        <v>610</v>
      </c>
      <c r="W39" s="70" t="s">
        <v>188</v>
      </c>
      <c r="X39" s="70" t="s">
        <v>540</v>
      </c>
      <c r="Y39" s="70" t="s">
        <v>103</v>
      </c>
      <c r="Z39" s="71">
        <f>searchValues!E45 + 1000</f>
        <v>1000</v>
      </c>
      <c r="AA39" s="70">
        <f>searchValues!F45</f>
        <v>0</v>
      </c>
      <c r="AB39" s="70" t="s">
        <v>104</v>
      </c>
      <c r="AC39" s="70" t="s">
        <v>104</v>
      </c>
      <c r="AD39" s="70" t="s">
        <v>541</v>
      </c>
      <c r="AE39" s="72" t="str">
        <f>searchValues!L45</f>
        <v>Alaska</v>
      </c>
      <c r="AF39" s="70"/>
      <c r="AG39" s="72" t="str">
        <f>searchValues!K45</f>
        <v>United States</v>
      </c>
      <c r="AH39" s="70" t="s">
        <v>611</v>
      </c>
      <c r="AI39" s="58"/>
      <c r="AJ39" s="102"/>
      <c r="AK39" s="58"/>
      <c r="AL39" s="102"/>
      <c r="AM39" s="58" t="s">
        <v>132</v>
      </c>
      <c r="AN39" s="102" t="s">
        <v>612</v>
      </c>
      <c r="AO39" s="58"/>
      <c r="AP39" s="102"/>
    </row>
    <row r="40" spans="1:42" x14ac:dyDescent="0.25">
      <c r="A40" s="4" t="s">
        <v>654</v>
      </c>
      <c r="B40" s="58" t="s">
        <v>527</v>
      </c>
      <c r="C40" s="58" t="s">
        <v>571</v>
      </c>
      <c r="D40" s="58"/>
      <c r="E40" s="58" t="s">
        <v>572</v>
      </c>
      <c r="F40" s="60" t="s">
        <v>573</v>
      </c>
      <c r="G40" s="85" t="s">
        <v>574</v>
      </c>
      <c r="H40" s="60" t="s">
        <v>575</v>
      </c>
      <c r="I40" s="62" t="s">
        <v>573</v>
      </c>
      <c r="J40" s="62" t="s">
        <v>185</v>
      </c>
      <c r="K40" s="62" t="s">
        <v>576</v>
      </c>
      <c r="L40" s="62" t="s">
        <v>576</v>
      </c>
      <c r="M40" s="64" t="s">
        <v>577</v>
      </c>
      <c r="N40" s="64" t="s">
        <v>181</v>
      </c>
      <c r="O40" s="66" t="s">
        <v>184</v>
      </c>
      <c r="P40" s="86" t="s">
        <v>574</v>
      </c>
      <c r="Q40" s="66" t="s">
        <v>575</v>
      </c>
      <c r="R40" s="66" t="s">
        <v>572</v>
      </c>
      <c r="S40" s="68" t="s">
        <v>185</v>
      </c>
      <c r="T40" s="68">
        <v>9</v>
      </c>
      <c r="U40" s="68" t="s">
        <v>186</v>
      </c>
      <c r="V40" s="101" t="s">
        <v>610</v>
      </c>
      <c r="W40" s="70" t="s">
        <v>188</v>
      </c>
      <c r="X40" s="70" t="s">
        <v>189</v>
      </c>
      <c r="Y40" s="70" t="s">
        <v>103</v>
      </c>
      <c r="Z40" s="71">
        <f>searchValues!E46 + 1000</f>
        <v>1000</v>
      </c>
      <c r="AA40" s="70">
        <f>searchValues!F46</f>
        <v>0</v>
      </c>
      <c r="AB40" s="70" t="s">
        <v>104</v>
      </c>
      <c r="AC40" s="70" t="s">
        <v>104</v>
      </c>
      <c r="AD40" s="70" t="s">
        <v>541</v>
      </c>
      <c r="AE40" s="72" t="str">
        <f>searchValues!L46</f>
        <v>Alaska</v>
      </c>
      <c r="AF40" s="70"/>
      <c r="AG40" s="72" t="str">
        <f>searchValues!K46</f>
        <v>United States</v>
      </c>
      <c r="AH40" s="70" t="s">
        <v>611</v>
      </c>
      <c r="AI40" s="58"/>
      <c r="AJ40" s="102"/>
      <c r="AK40" s="58"/>
      <c r="AL40" s="102"/>
      <c r="AM40" s="58" t="s">
        <v>132</v>
      </c>
      <c r="AN40" s="102" t="s">
        <v>612</v>
      </c>
      <c r="AO40" s="58"/>
      <c r="AP40" s="102"/>
    </row>
    <row r="41" spans="1:42" x14ac:dyDescent="0.25">
      <c r="A41" s="4" t="s">
        <v>655</v>
      </c>
      <c r="B41" s="58" t="s">
        <v>527</v>
      </c>
      <c r="C41" s="58" t="s">
        <v>571</v>
      </c>
      <c r="D41" s="58"/>
      <c r="E41" s="58" t="s">
        <v>572</v>
      </c>
      <c r="F41" s="60" t="s">
        <v>573</v>
      </c>
      <c r="G41" s="85" t="s">
        <v>574</v>
      </c>
      <c r="H41" s="60" t="s">
        <v>575</v>
      </c>
      <c r="I41" s="62" t="s">
        <v>573</v>
      </c>
      <c r="J41" s="62" t="s">
        <v>185</v>
      </c>
      <c r="K41" s="62" t="s">
        <v>576</v>
      </c>
      <c r="L41" s="62" t="s">
        <v>576</v>
      </c>
      <c r="M41" s="64" t="s">
        <v>577</v>
      </c>
      <c r="N41" s="64" t="s">
        <v>181</v>
      </c>
      <c r="O41" s="66" t="s">
        <v>184</v>
      </c>
      <c r="P41" s="86" t="s">
        <v>574</v>
      </c>
      <c r="Q41" s="66" t="s">
        <v>575</v>
      </c>
      <c r="R41" s="66" t="s">
        <v>572</v>
      </c>
      <c r="S41" s="68" t="s">
        <v>185</v>
      </c>
      <c r="T41" s="68">
        <v>10</v>
      </c>
      <c r="U41" s="68" t="s">
        <v>186</v>
      </c>
      <c r="V41" s="101" t="s">
        <v>610</v>
      </c>
      <c r="W41" s="70" t="s">
        <v>188</v>
      </c>
      <c r="X41" s="70" t="s">
        <v>540</v>
      </c>
      <c r="Y41" s="70" t="s">
        <v>103</v>
      </c>
      <c r="Z41" s="71">
        <f>searchValues!E47 + 1000</f>
        <v>1000</v>
      </c>
      <c r="AA41" s="70">
        <f>searchValues!F47</f>
        <v>0</v>
      </c>
      <c r="AB41" s="70" t="s">
        <v>104</v>
      </c>
      <c r="AC41" s="70" t="s">
        <v>104</v>
      </c>
      <c r="AD41" s="70" t="s">
        <v>541</v>
      </c>
      <c r="AE41" s="72" t="str">
        <f>searchValues!L47</f>
        <v>Alaska</v>
      </c>
      <c r="AF41" s="70"/>
      <c r="AG41" s="72" t="str">
        <f>searchValues!K47</f>
        <v>United States</v>
      </c>
      <c r="AH41" s="70" t="s">
        <v>611</v>
      </c>
      <c r="AI41" s="58"/>
      <c r="AJ41" s="102"/>
      <c r="AK41" s="58"/>
      <c r="AL41" s="102"/>
      <c r="AM41" s="58" t="s">
        <v>132</v>
      </c>
      <c r="AN41" s="102" t="s">
        <v>612</v>
      </c>
      <c r="AO41" s="58"/>
      <c r="AP41" s="102"/>
    </row>
    <row r="42" spans="1:42" x14ac:dyDescent="0.25">
      <c r="A42" s="4" t="s">
        <v>656</v>
      </c>
      <c r="B42" s="58" t="s">
        <v>527</v>
      </c>
      <c r="C42" s="58" t="s">
        <v>571</v>
      </c>
      <c r="D42" s="58"/>
      <c r="E42" s="58" t="s">
        <v>572</v>
      </c>
      <c r="F42" s="60" t="s">
        <v>573</v>
      </c>
      <c r="G42" s="85" t="s">
        <v>574</v>
      </c>
      <c r="H42" s="60" t="s">
        <v>575</v>
      </c>
      <c r="I42" s="62" t="s">
        <v>573</v>
      </c>
      <c r="J42" s="62" t="s">
        <v>185</v>
      </c>
      <c r="K42" s="62" t="s">
        <v>576</v>
      </c>
      <c r="L42" s="62" t="s">
        <v>576</v>
      </c>
      <c r="M42" s="64" t="s">
        <v>577</v>
      </c>
      <c r="N42" s="64" t="s">
        <v>181</v>
      </c>
      <c r="O42" s="66" t="s">
        <v>184</v>
      </c>
      <c r="P42" s="86" t="s">
        <v>574</v>
      </c>
      <c r="Q42" s="66" t="s">
        <v>575</v>
      </c>
      <c r="R42" s="66" t="s">
        <v>572</v>
      </c>
      <c r="S42" s="68" t="s">
        <v>185</v>
      </c>
      <c r="T42" s="68">
        <v>11</v>
      </c>
      <c r="U42" s="68" t="s">
        <v>186</v>
      </c>
      <c r="V42" s="101" t="s">
        <v>610</v>
      </c>
      <c r="W42" s="70" t="s">
        <v>188</v>
      </c>
      <c r="X42" s="70" t="s">
        <v>189</v>
      </c>
      <c r="Y42" s="70" t="s">
        <v>103</v>
      </c>
      <c r="Z42" s="71">
        <f>searchValues!E48 + 1000</f>
        <v>1000</v>
      </c>
      <c r="AA42" s="70">
        <f>searchValues!F48</f>
        <v>0</v>
      </c>
      <c r="AB42" s="70" t="s">
        <v>104</v>
      </c>
      <c r="AC42" s="70" t="s">
        <v>104</v>
      </c>
      <c r="AD42" s="70" t="s">
        <v>541</v>
      </c>
      <c r="AE42" s="72" t="str">
        <f>searchValues!L48</f>
        <v>Alaska</v>
      </c>
      <c r="AF42" s="70"/>
      <c r="AG42" s="72" t="str">
        <f>searchValues!K48</f>
        <v>United States</v>
      </c>
      <c r="AH42" s="70" t="s">
        <v>611</v>
      </c>
      <c r="AI42" s="58"/>
      <c r="AJ42" s="102"/>
      <c r="AK42" s="58"/>
      <c r="AL42" s="102"/>
      <c r="AM42" s="58" t="s">
        <v>132</v>
      </c>
      <c r="AN42" s="102" t="s">
        <v>612</v>
      </c>
      <c r="AO42" s="58"/>
      <c r="AP42" s="102"/>
    </row>
    <row r="43" spans="1:42" x14ac:dyDescent="0.25">
      <c r="A43" s="4" t="s">
        <v>657</v>
      </c>
      <c r="B43" s="58" t="s">
        <v>527</v>
      </c>
      <c r="C43" s="58" t="s">
        <v>571</v>
      </c>
      <c r="D43" s="58"/>
      <c r="E43" s="58" t="s">
        <v>572</v>
      </c>
      <c r="F43" s="60" t="s">
        <v>573</v>
      </c>
      <c r="G43" s="85" t="s">
        <v>574</v>
      </c>
      <c r="H43" s="60" t="s">
        <v>575</v>
      </c>
      <c r="I43" s="62" t="s">
        <v>573</v>
      </c>
      <c r="J43" s="62" t="s">
        <v>185</v>
      </c>
      <c r="K43" s="62" t="s">
        <v>576</v>
      </c>
      <c r="L43" s="62" t="s">
        <v>576</v>
      </c>
      <c r="M43" s="64" t="s">
        <v>577</v>
      </c>
      <c r="N43" s="64" t="s">
        <v>181</v>
      </c>
      <c r="O43" s="66" t="s">
        <v>184</v>
      </c>
      <c r="P43" s="86" t="s">
        <v>574</v>
      </c>
      <c r="Q43" s="66" t="s">
        <v>575</v>
      </c>
      <c r="R43" s="66" t="s">
        <v>572</v>
      </c>
      <c r="S43" s="68" t="s">
        <v>185</v>
      </c>
      <c r="T43" s="68">
        <v>12</v>
      </c>
      <c r="U43" s="68" t="s">
        <v>186</v>
      </c>
      <c r="V43" s="101" t="s">
        <v>610</v>
      </c>
      <c r="W43" s="70" t="s">
        <v>188</v>
      </c>
      <c r="X43" s="70" t="s">
        <v>540</v>
      </c>
      <c r="Y43" s="70" t="s">
        <v>103</v>
      </c>
      <c r="Z43" s="71">
        <f>searchValues!E49 + 1000</f>
        <v>1000</v>
      </c>
      <c r="AA43" s="70">
        <f>searchValues!F49</f>
        <v>0</v>
      </c>
      <c r="AB43" s="70" t="s">
        <v>104</v>
      </c>
      <c r="AC43" s="70" t="s">
        <v>104</v>
      </c>
      <c r="AD43" s="70" t="s">
        <v>541</v>
      </c>
      <c r="AE43" s="72" t="str">
        <f>searchValues!L49</f>
        <v>Alaska</v>
      </c>
      <c r="AF43" s="70"/>
      <c r="AG43" s="72" t="str">
        <f>searchValues!K49</f>
        <v>United States</v>
      </c>
      <c r="AH43" s="70" t="s">
        <v>611</v>
      </c>
      <c r="AI43" s="58"/>
      <c r="AJ43" s="102"/>
      <c r="AK43" s="58"/>
      <c r="AL43" s="102"/>
      <c r="AM43" s="58" t="s">
        <v>132</v>
      </c>
      <c r="AN43" s="102" t="s">
        <v>612</v>
      </c>
      <c r="AO43" s="58"/>
      <c r="AP43" s="102"/>
    </row>
    <row r="44" spans="1:42" x14ac:dyDescent="0.25">
      <c r="A44" s="4" t="s">
        <v>658</v>
      </c>
      <c r="B44" s="58" t="s">
        <v>527</v>
      </c>
      <c r="C44" s="58" t="s">
        <v>571</v>
      </c>
      <c r="D44" s="58"/>
      <c r="E44" s="58" t="s">
        <v>572</v>
      </c>
      <c r="F44" s="60" t="s">
        <v>573</v>
      </c>
      <c r="G44" s="85" t="s">
        <v>574</v>
      </c>
      <c r="H44" s="60" t="s">
        <v>575</v>
      </c>
      <c r="I44" s="62" t="s">
        <v>573</v>
      </c>
      <c r="J44" s="62" t="s">
        <v>185</v>
      </c>
      <c r="K44" s="62" t="s">
        <v>576</v>
      </c>
      <c r="L44" s="62" t="s">
        <v>576</v>
      </c>
      <c r="M44" s="64" t="s">
        <v>577</v>
      </c>
      <c r="N44" s="64" t="s">
        <v>181</v>
      </c>
      <c r="O44" s="66" t="s">
        <v>184</v>
      </c>
      <c r="P44" s="86" t="s">
        <v>574</v>
      </c>
      <c r="Q44" s="66" t="s">
        <v>575</v>
      </c>
      <c r="R44" s="66" t="s">
        <v>572</v>
      </c>
      <c r="S44" s="68" t="s">
        <v>185</v>
      </c>
      <c r="T44" s="68">
        <v>13</v>
      </c>
      <c r="U44" s="68" t="s">
        <v>186</v>
      </c>
      <c r="V44" s="101" t="s">
        <v>610</v>
      </c>
      <c r="W44" s="70" t="s">
        <v>188</v>
      </c>
      <c r="X44" s="70" t="s">
        <v>189</v>
      </c>
      <c r="Y44" s="70" t="s">
        <v>103</v>
      </c>
      <c r="Z44" s="71">
        <f>searchValues!E50 + 1000</f>
        <v>1000</v>
      </c>
      <c r="AA44" s="70">
        <f>searchValues!F50</f>
        <v>0</v>
      </c>
      <c r="AB44" s="70" t="s">
        <v>104</v>
      </c>
      <c r="AC44" s="70" t="s">
        <v>104</v>
      </c>
      <c r="AD44" s="70" t="s">
        <v>541</v>
      </c>
      <c r="AE44" s="72" t="str">
        <f>searchValues!L50</f>
        <v>Alaska</v>
      </c>
      <c r="AF44" s="70"/>
      <c r="AG44" s="72" t="str">
        <f>searchValues!K50</f>
        <v>United States</v>
      </c>
      <c r="AH44" s="70" t="s">
        <v>611</v>
      </c>
      <c r="AI44" s="58"/>
      <c r="AJ44" s="102"/>
      <c r="AK44" s="58"/>
      <c r="AL44" s="102"/>
      <c r="AM44" s="58" t="s">
        <v>132</v>
      </c>
      <c r="AN44" s="102" t="s">
        <v>612</v>
      </c>
      <c r="AO44" s="58"/>
      <c r="AP44" s="102"/>
    </row>
    <row r="45" spans="1:42" x14ac:dyDescent="0.25">
      <c r="A45" s="4" t="s">
        <v>659</v>
      </c>
      <c r="B45" s="58" t="s">
        <v>527</v>
      </c>
      <c r="C45" s="58" t="s">
        <v>571</v>
      </c>
      <c r="D45" s="58"/>
      <c r="E45" s="58" t="s">
        <v>572</v>
      </c>
      <c r="F45" s="60" t="s">
        <v>573</v>
      </c>
      <c r="G45" s="85" t="s">
        <v>574</v>
      </c>
      <c r="H45" s="60" t="s">
        <v>575</v>
      </c>
      <c r="I45" s="62" t="s">
        <v>573</v>
      </c>
      <c r="J45" s="62" t="s">
        <v>185</v>
      </c>
      <c r="K45" s="62" t="s">
        <v>576</v>
      </c>
      <c r="L45" s="62" t="s">
        <v>576</v>
      </c>
      <c r="M45" s="64" t="s">
        <v>577</v>
      </c>
      <c r="N45" s="64" t="s">
        <v>181</v>
      </c>
      <c r="O45" s="66" t="s">
        <v>184</v>
      </c>
      <c r="P45" s="86" t="s">
        <v>574</v>
      </c>
      <c r="Q45" s="66" t="s">
        <v>575</v>
      </c>
      <c r="R45" s="66" t="s">
        <v>572</v>
      </c>
      <c r="S45" s="68" t="s">
        <v>185</v>
      </c>
      <c r="T45" s="68">
        <v>14</v>
      </c>
      <c r="U45" s="68" t="s">
        <v>186</v>
      </c>
      <c r="V45" s="101" t="s">
        <v>610</v>
      </c>
      <c r="W45" s="70" t="s">
        <v>188</v>
      </c>
      <c r="X45" s="70" t="s">
        <v>540</v>
      </c>
      <c r="Y45" s="70" t="s">
        <v>103</v>
      </c>
      <c r="Z45" s="71">
        <f>searchValues!E51 + 1000</f>
        <v>1000</v>
      </c>
      <c r="AA45" s="70">
        <f>searchValues!F51</f>
        <v>0</v>
      </c>
      <c r="AB45" s="70" t="s">
        <v>104</v>
      </c>
      <c r="AC45" s="70" t="s">
        <v>104</v>
      </c>
      <c r="AD45" s="70" t="s">
        <v>541</v>
      </c>
      <c r="AE45" s="72" t="str">
        <f>searchValues!L51</f>
        <v>Alaska</v>
      </c>
      <c r="AF45" s="70"/>
      <c r="AG45" s="72" t="str">
        <f>searchValues!K51</f>
        <v>United States</v>
      </c>
      <c r="AH45" s="70" t="s">
        <v>611</v>
      </c>
      <c r="AI45" s="58"/>
      <c r="AJ45" s="102"/>
      <c r="AK45" s="58"/>
      <c r="AL45" s="102"/>
      <c r="AM45" s="58" t="s">
        <v>132</v>
      </c>
      <c r="AN45" s="102" t="s">
        <v>612</v>
      </c>
      <c r="AO45" s="58"/>
      <c r="AP45" s="102"/>
    </row>
    <row r="46" spans="1:42" x14ac:dyDescent="0.25">
      <c r="A46" s="4" t="s">
        <v>660</v>
      </c>
      <c r="B46" s="58" t="s">
        <v>527</v>
      </c>
      <c r="C46" s="58" t="s">
        <v>571</v>
      </c>
      <c r="D46" s="58"/>
      <c r="E46" s="58" t="s">
        <v>572</v>
      </c>
      <c r="F46" s="60" t="s">
        <v>573</v>
      </c>
      <c r="G46" s="85" t="s">
        <v>574</v>
      </c>
      <c r="H46" s="60" t="s">
        <v>575</v>
      </c>
      <c r="I46" s="62" t="s">
        <v>573</v>
      </c>
      <c r="J46" s="62" t="s">
        <v>185</v>
      </c>
      <c r="K46" s="62" t="s">
        <v>576</v>
      </c>
      <c r="L46" s="62" t="s">
        <v>576</v>
      </c>
      <c r="M46" s="64" t="s">
        <v>577</v>
      </c>
      <c r="N46" s="64" t="s">
        <v>181</v>
      </c>
      <c r="O46" s="66" t="s">
        <v>184</v>
      </c>
      <c r="P46" s="86" t="s">
        <v>574</v>
      </c>
      <c r="Q46" s="66" t="s">
        <v>575</v>
      </c>
      <c r="R46" s="66" t="s">
        <v>572</v>
      </c>
      <c r="S46" s="68" t="s">
        <v>185</v>
      </c>
      <c r="T46" s="68">
        <v>15</v>
      </c>
      <c r="U46" s="68" t="s">
        <v>186</v>
      </c>
      <c r="V46" s="101" t="s">
        <v>610</v>
      </c>
      <c r="W46" s="70" t="s">
        <v>188</v>
      </c>
      <c r="X46" s="70" t="s">
        <v>189</v>
      </c>
      <c r="Y46" s="70" t="s">
        <v>103</v>
      </c>
      <c r="Z46" s="71">
        <f>searchValues!E52 + 1000</f>
        <v>1000</v>
      </c>
      <c r="AA46" s="70">
        <f>searchValues!F52</f>
        <v>0</v>
      </c>
      <c r="AB46" s="70" t="s">
        <v>104</v>
      </c>
      <c r="AC46" s="70" t="s">
        <v>104</v>
      </c>
      <c r="AD46" s="70" t="s">
        <v>541</v>
      </c>
      <c r="AE46" s="72" t="str">
        <f>searchValues!L52</f>
        <v>Alaska</v>
      </c>
      <c r="AF46" s="70"/>
      <c r="AG46" s="72" t="str">
        <f>searchValues!K52</f>
        <v>United States</v>
      </c>
      <c r="AH46" s="70" t="s">
        <v>611</v>
      </c>
      <c r="AI46" s="58"/>
      <c r="AJ46" s="102"/>
      <c r="AK46" s="58"/>
      <c r="AL46" s="102"/>
      <c r="AM46" s="58" t="s">
        <v>132</v>
      </c>
      <c r="AN46" s="102" t="s">
        <v>612</v>
      </c>
      <c r="AO46" s="58"/>
      <c r="AP46" s="102"/>
    </row>
    <row r="47" spans="1:42" x14ac:dyDescent="0.25">
      <c r="A47" s="4" t="s">
        <v>661</v>
      </c>
      <c r="B47" s="58" t="s">
        <v>527</v>
      </c>
      <c r="C47" s="58" t="s">
        <v>571</v>
      </c>
      <c r="D47" s="58"/>
      <c r="E47" s="58" t="s">
        <v>572</v>
      </c>
      <c r="F47" s="60" t="s">
        <v>573</v>
      </c>
      <c r="G47" s="85" t="s">
        <v>574</v>
      </c>
      <c r="H47" s="60" t="s">
        <v>575</v>
      </c>
      <c r="I47" s="62" t="s">
        <v>573</v>
      </c>
      <c r="J47" s="62" t="s">
        <v>185</v>
      </c>
      <c r="K47" s="62" t="s">
        <v>576</v>
      </c>
      <c r="L47" s="62" t="s">
        <v>576</v>
      </c>
      <c r="M47" s="64" t="s">
        <v>577</v>
      </c>
      <c r="N47" s="64" t="s">
        <v>181</v>
      </c>
      <c r="O47" s="66" t="s">
        <v>184</v>
      </c>
      <c r="P47" s="86" t="s">
        <v>574</v>
      </c>
      <c r="Q47" s="66" t="s">
        <v>575</v>
      </c>
      <c r="R47" s="66" t="s">
        <v>572</v>
      </c>
      <c r="S47" s="68" t="s">
        <v>185</v>
      </c>
      <c r="T47" s="68">
        <v>16</v>
      </c>
      <c r="U47" s="68" t="s">
        <v>186</v>
      </c>
      <c r="V47" s="101" t="s">
        <v>610</v>
      </c>
      <c r="W47" s="70" t="s">
        <v>188</v>
      </c>
      <c r="X47" s="70" t="s">
        <v>540</v>
      </c>
      <c r="Y47" s="70" t="s">
        <v>103</v>
      </c>
      <c r="Z47" s="71">
        <f ca="1">searchValues!E53 + 1000</f>
        <v>45326</v>
      </c>
      <c r="AA47" s="70" t="str">
        <f>searchValues!F53</f>
        <v>sBbxzNvQq Automation</v>
      </c>
      <c r="AB47" s="70" t="s">
        <v>104</v>
      </c>
      <c r="AC47" s="70" t="s">
        <v>104</v>
      </c>
      <c r="AD47" s="70" t="s">
        <v>541</v>
      </c>
      <c r="AE47" s="72" t="str">
        <f>searchValues!L53</f>
        <v>Alaska</v>
      </c>
      <c r="AF47" s="70"/>
      <c r="AG47" s="72" t="str">
        <f>searchValues!K53</f>
        <v>United States</v>
      </c>
      <c r="AH47" s="70" t="s">
        <v>611</v>
      </c>
      <c r="AI47" s="58"/>
      <c r="AJ47" s="102"/>
      <c r="AK47" s="58"/>
      <c r="AL47" s="102"/>
      <c r="AM47" s="58" t="s">
        <v>132</v>
      </c>
      <c r="AN47" s="102" t="s">
        <v>612</v>
      </c>
      <c r="AO47" s="58"/>
      <c r="AP47" s="102"/>
    </row>
    <row r="48" spans="1:42" x14ac:dyDescent="0.25">
      <c r="A48" s="4" t="s">
        <v>662</v>
      </c>
      <c r="B48" s="58" t="s">
        <v>527</v>
      </c>
      <c r="C48" s="58" t="s">
        <v>571</v>
      </c>
      <c r="D48" s="58"/>
      <c r="E48" s="58" t="s">
        <v>572</v>
      </c>
      <c r="F48" s="60" t="s">
        <v>573</v>
      </c>
      <c r="G48" s="85" t="s">
        <v>574</v>
      </c>
      <c r="H48" s="60" t="s">
        <v>575</v>
      </c>
      <c r="I48" s="62" t="s">
        <v>573</v>
      </c>
      <c r="J48" s="62" t="s">
        <v>185</v>
      </c>
      <c r="K48" s="62" t="s">
        <v>576</v>
      </c>
      <c r="L48" s="62" t="s">
        <v>576</v>
      </c>
      <c r="M48" s="64" t="s">
        <v>577</v>
      </c>
      <c r="N48" s="64" t="s">
        <v>181</v>
      </c>
      <c r="O48" s="66" t="s">
        <v>184</v>
      </c>
      <c r="P48" s="86" t="s">
        <v>574</v>
      </c>
      <c r="Q48" s="66" t="s">
        <v>575</v>
      </c>
      <c r="R48" s="66" t="s">
        <v>572</v>
      </c>
      <c r="S48" s="68" t="s">
        <v>185</v>
      </c>
      <c r="T48" s="68">
        <v>17</v>
      </c>
      <c r="U48" s="68" t="s">
        <v>186</v>
      </c>
      <c r="V48" s="101" t="s">
        <v>610</v>
      </c>
      <c r="W48" s="70" t="s">
        <v>188</v>
      </c>
      <c r="X48" s="70" t="s">
        <v>189</v>
      </c>
      <c r="Y48" s="70" t="s">
        <v>103</v>
      </c>
      <c r="Z48" s="71">
        <f ca="1">searchValues!E54 + 1000</f>
        <v>45326</v>
      </c>
      <c r="AA48" s="70" t="str">
        <f>searchValues!F54</f>
        <v>TZzrcIvos Automation</v>
      </c>
      <c r="AB48" s="70" t="s">
        <v>104</v>
      </c>
      <c r="AC48" s="70" t="s">
        <v>104</v>
      </c>
      <c r="AD48" s="70" t="s">
        <v>541</v>
      </c>
      <c r="AE48" s="72" t="str">
        <f>searchValues!L54</f>
        <v>Alaska</v>
      </c>
      <c r="AF48" s="70"/>
      <c r="AG48" s="72" t="str">
        <f>searchValues!K54</f>
        <v>United States</v>
      </c>
      <c r="AH48" s="70" t="s">
        <v>611</v>
      </c>
      <c r="AI48" s="58"/>
      <c r="AJ48" s="102"/>
      <c r="AK48" s="58"/>
      <c r="AL48" s="102"/>
      <c r="AM48" s="58" t="s">
        <v>132</v>
      </c>
      <c r="AN48" s="102" t="s">
        <v>612</v>
      </c>
      <c r="AO48" s="58"/>
      <c r="AP48" s="102"/>
    </row>
    <row r="49" spans="1:42" x14ac:dyDescent="0.25">
      <c r="A49" s="4" t="s">
        <v>663</v>
      </c>
      <c r="B49" s="58" t="s">
        <v>527</v>
      </c>
      <c r="C49" s="58" t="s">
        <v>571</v>
      </c>
      <c r="D49" s="58"/>
      <c r="E49" s="58" t="s">
        <v>572</v>
      </c>
      <c r="F49" s="60" t="s">
        <v>573</v>
      </c>
      <c r="G49" s="85" t="s">
        <v>574</v>
      </c>
      <c r="H49" s="60" t="s">
        <v>575</v>
      </c>
      <c r="I49" s="62" t="s">
        <v>573</v>
      </c>
      <c r="J49" s="62" t="s">
        <v>185</v>
      </c>
      <c r="K49" s="62" t="s">
        <v>576</v>
      </c>
      <c r="L49" s="62" t="s">
        <v>576</v>
      </c>
      <c r="M49" s="64" t="s">
        <v>577</v>
      </c>
      <c r="N49" s="64" t="s">
        <v>181</v>
      </c>
      <c r="O49" s="66" t="s">
        <v>184</v>
      </c>
      <c r="P49" s="86" t="s">
        <v>574</v>
      </c>
      <c r="Q49" s="66" t="s">
        <v>575</v>
      </c>
      <c r="R49" s="66" t="s">
        <v>572</v>
      </c>
      <c r="S49" s="68" t="s">
        <v>185</v>
      </c>
      <c r="T49" s="68">
        <v>18</v>
      </c>
      <c r="U49" s="68" t="s">
        <v>186</v>
      </c>
      <c r="V49" s="101" t="s">
        <v>610</v>
      </c>
      <c r="W49" s="70" t="s">
        <v>188</v>
      </c>
      <c r="X49" s="70" t="s">
        <v>540</v>
      </c>
      <c r="Y49" s="70" t="s">
        <v>103</v>
      </c>
      <c r="Z49" s="71">
        <f ca="1">searchValues!E55 + 1000</f>
        <v>45326</v>
      </c>
      <c r="AA49" s="70" t="str">
        <f>searchValues!F55</f>
        <v>gzqgqyMSY Automation</v>
      </c>
      <c r="AB49" s="70" t="s">
        <v>104</v>
      </c>
      <c r="AC49" s="70" t="s">
        <v>104</v>
      </c>
      <c r="AD49" s="70" t="s">
        <v>541</v>
      </c>
      <c r="AE49" s="72" t="str">
        <f>searchValues!L55</f>
        <v>Alaska</v>
      </c>
      <c r="AF49" s="70"/>
      <c r="AG49" s="72" t="str">
        <f>searchValues!K55</f>
        <v>United States</v>
      </c>
      <c r="AH49" s="70" t="s">
        <v>611</v>
      </c>
      <c r="AI49" s="58"/>
      <c r="AJ49" s="102"/>
      <c r="AK49" s="58"/>
      <c r="AL49" s="102"/>
      <c r="AM49" s="58" t="s">
        <v>132</v>
      </c>
      <c r="AN49" s="102" t="s">
        <v>612</v>
      </c>
      <c r="AO49" s="58"/>
      <c r="AP49" s="102"/>
    </row>
    <row r="50" spans="1:42" x14ac:dyDescent="0.25">
      <c r="A50" s="4" t="s">
        <v>664</v>
      </c>
      <c r="B50" s="58" t="s">
        <v>527</v>
      </c>
      <c r="C50" s="58" t="s">
        <v>571</v>
      </c>
      <c r="D50" s="58"/>
      <c r="E50" s="58" t="s">
        <v>572</v>
      </c>
      <c r="F50" s="60" t="s">
        <v>573</v>
      </c>
      <c r="G50" s="85" t="s">
        <v>574</v>
      </c>
      <c r="H50" s="60" t="s">
        <v>575</v>
      </c>
      <c r="I50" s="62" t="s">
        <v>573</v>
      </c>
      <c r="J50" s="62" t="s">
        <v>185</v>
      </c>
      <c r="K50" s="62" t="s">
        <v>576</v>
      </c>
      <c r="L50" s="62" t="s">
        <v>576</v>
      </c>
      <c r="M50" s="64" t="s">
        <v>577</v>
      </c>
      <c r="N50" s="64" t="s">
        <v>181</v>
      </c>
      <c r="O50" s="66" t="s">
        <v>184</v>
      </c>
      <c r="P50" s="86" t="s">
        <v>574</v>
      </c>
      <c r="Q50" s="66" t="s">
        <v>575</v>
      </c>
      <c r="R50" s="66" t="s">
        <v>572</v>
      </c>
      <c r="S50" s="68" t="s">
        <v>185</v>
      </c>
      <c r="T50" s="68">
        <v>19</v>
      </c>
      <c r="U50" s="68" t="s">
        <v>186</v>
      </c>
      <c r="V50" s="101" t="s">
        <v>610</v>
      </c>
      <c r="W50" s="70" t="s">
        <v>188</v>
      </c>
      <c r="X50" s="70" t="s">
        <v>189</v>
      </c>
      <c r="Y50" s="70" t="s">
        <v>103</v>
      </c>
      <c r="Z50" s="71">
        <f ca="1">searchValues!E56 + 1000</f>
        <v>45326</v>
      </c>
      <c r="AA50" s="70" t="str">
        <f>searchValues!F56</f>
        <v>dcXUHxeXU Automation</v>
      </c>
      <c r="AB50" s="70" t="s">
        <v>104</v>
      </c>
      <c r="AC50" s="70" t="s">
        <v>104</v>
      </c>
      <c r="AD50" s="70" t="s">
        <v>541</v>
      </c>
      <c r="AE50" s="72" t="str">
        <f>searchValues!L56</f>
        <v>Alaska</v>
      </c>
      <c r="AF50" s="70"/>
      <c r="AG50" s="72" t="str">
        <f>searchValues!K56</f>
        <v>United States</v>
      </c>
      <c r="AH50" s="70" t="s">
        <v>611</v>
      </c>
      <c r="AI50" s="58"/>
      <c r="AJ50" s="102"/>
      <c r="AK50" s="58"/>
      <c r="AL50" s="102"/>
      <c r="AM50" s="58" t="s">
        <v>132</v>
      </c>
      <c r="AN50" s="102" t="s">
        <v>612</v>
      </c>
      <c r="AO50" s="58"/>
      <c r="AP50" s="102"/>
    </row>
    <row r="51" spans="1:42" x14ac:dyDescent="0.25">
      <c r="A51" s="4" t="s">
        <v>665</v>
      </c>
      <c r="B51" s="58" t="s">
        <v>527</v>
      </c>
      <c r="C51" s="58" t="s">
        <v>571</v>
      </c>
      <c r="D51" s="58"/>
      <c r="E51" s="58" t="s">
        <v>572</v>
      </c>
      <c r="F51" s="60" t="s">
        <v>573</v>
      </c>
      <c r="G51" s="85" t="s">
        <v>574</v>
      </c>
      <c r="H51" s="60" t="s">
        <v>575</v>
      </c>
      <c r="I51" s="62" t="s">
        <v>573</v>
      </c>
      <c r="J51" s="62" t="s">
        <v>185</v>
      </c>
      <c r="K51" s="62" t="s">
        <v>576</v>
      </c>
      <c r="L51" s="62" t="s">
        <v>576</v>
      </c>
      <c r="M51" s="64" t="s">
        <v>577</v>
      </c>
      <c r="N51" s="64" t="s">
        <v>181</v>
      </c>
      <c r="O51" s="66" t="s">
        <v>184</v>
      </c>
      <c r="P51" s="86" t="s">
        <v>574</v>
      </c>
      <c r="Q51" s="66" t="s">
        <v>575</v>
      </c>
      <c r="R51" s="66" t="s">
        <v>572</v>
      </c>
      <c r="S51" s="68" t="s">
        <v>185</v>
      </c>
      <c r="T51" s="68">
        <v>20</v>
      </c>
      <c r="U51" s="68" t="s">
        <v>186</v>
      </c>
      <c r="V51" s="101" t="s">
        <v>610</v>
      </c>
      <c r="W51" s="70" t="s">
        <v>188</v>
      </c>
      <c r="X51" s="70" t="s">
        <v>540</v>
      </c>
      <c r="Y51" s="70" t="s">
        <v>103</v>
      </c>
      <c r="Z51" s="71">
        <f ca="1">searchValues!E57 + 1000</f>
        <v>45326</v>
      </c>
      <c r="AA51" s="70" t="str">
        <f>searchValues!F57</f>
        <v>FEayQezbf Automation</v>
      </c>
      <c r="AB51" s="70" t="s">
        <v>104</v>
      </c>
      <c r="AC51" s="70" t="s">
        <v>104</v>
      </c>
      <c r="AD51" s="70" t="s">
        <v>541</v>
      </c>
      <c r="AE51" s="72" t="str">
        <f>searchValues!L57</f>
        <v>Alaska</v>
      </c>
      <c r="AF51" s="70"/>
      <c r="AG51" s="72" t="str">
        <f>searchValues!K57</f>
        <v>United States</v>
      </c>
      <c r="AH51" s="70" t="s">
        <v>611</v>
      </c>
      <c r="AI51" s="58"/>
      <c r="AJ51" s="102"/>
      <c r="AK51" s="58"/>
      <c r="AL51" s="102"/>
      <c r="AM51" s="58" t="s">
        <v>132</v>
      </c>
      <c r="AN51" s="102" t="s">
        <v>612</v>
      </c>
      <c r="AO51" s="58"/>
      <c r="AP51" s="102"/>
    </row>
    <row r="52" spans="1:42" x14ac:dyDescent="0.25">
      <c r="A52" s="4" t="s">
        <v>666</v>
      </c>
      <c r="B52" s="58" t="s">
        <v>527</v>
      </c>
      <c r="C52" s="58" t="s">
        <v>571</v>
      </c>
      <c r="D52" s="58"/>
      <c r="E52" s="58" t="s">
        <v>572</v>
      </c>
      <c r="F52" s="60" t="s">
        <v>573</v>
      </c>
      <c r="G52" s="85" t="s">
        <v>574</v>
      </c>
      <c r="H52" s="60" t="s">
        <v>575</v>
      </c>
      <c r="I52" s="62" t="s">
        <v>573</v>
      </c>
      <c r="J52" s="62" t="s">
        <v>185</v>
      </c>
      <c r="K52" s="62" t="s">
        <v>576</v>
      </c>
      <c r="L52" s="62" t="s">
        <v>576</v>
      </c>
      <c r="M52" s="64" t="s">
        <v>577</v>
      </c>
      <c r="N52" s="64" t="s">
        <v>181</v>
      </c>
      <c r="O52" s="66" t="s">
        <v>184</v>
      </c>
      <c r="P52" s="86" t="s">
        <v>574</v>
      </c>
      <c r="Q52" s="66" t="s">
        <v>575</v>
      </c>
      <c r="R52" s="66" t="s">
        <v>572</v>
      </c>
      <c r="S52" s="68" t="s">
        <v>185</v>
      </c>
      <c r="T52" s="68">
        <v>21</v>
      </c>
      <c r="U52" s="68" t="s">
        <v>186</v>
      </c>
      <c r="V52" s="101" t="s">
        <v>610</v>
      </c>
      <c r="W52" s="70" t="s">
        <v>188</v>
      </c>
      <c r="X52" s="70" t="s">
        <v>189</v>
      </c>
      <c r="Y52" s="70" t="s">
        <v>103</v>
      </c>
      <c r="Z52" s="71">
        <f ca="1">searchValues!E58 + 1000</f>
        <v>45326</v>
      </c>
      <c r="AA52" s="70">
        <f>searchValues!F58</f>
        <v>0</v>
      </c>
      <c r="AB52" s="70" t="s">
        <v>104</v>
      </c>
      <c r="AC52" s="70" t="s">
        <v>104</v>
      </c>
      <c r="AD52" s="70" t="s">
        <v>541</v>
      </c>
      <c r="AE52" s="72" t="str">
        <f>searchValues!L58</f>
        <v>Alaska</v>
      </c>
      <c r="AF52" s="70"/>
      <c r="AG52" s="72" t="str">
        <f>searchValues!K58</f>
        <v>United States</v>
      </c>
      <c r="AH52" s="70" t="s">
        <v>611</v>
      </c>
      <c r="AI52" s="58"/>
      <c r="AJ52" s="102"/>
      <c r="AK52" s="58"/>
      <c r="AL52" s="102"/>
      <c r="AM52" s="58" t="s">
        <v>132</v>
      </c>
      <c r="AN52" s="102" t="s">
        <v>612</v>
      </c>
      <c r="AO52" s="58"/>
      <c r="AP52" s="102"/>
    </row>
    <row r="53" spans="1:42" x14ac:dyDescent="0.25">
      <c r="A53" s="4" t="s">
        <v>667</v>
      </c>
      <c r="B53" s="58" t="s">
        <v>527</v>
      </c>
      <c r="C53" s="58" t="s">
        <v>571</v>
      </c>
      <c r="D53" s="58"/>
      <c r="E53" s="58" t="s">
        <v>572</v>
      </c>
      <c r="F53" s="60" t="s">
        <v>573</v>
      </c>
      <c r="G53" s="85" t="s">
        <v>574</v>
      </c>
      <c r="H53" s="60" t="s">
        <v>575</v>
      </c>
      <c r="I53" s="62" t="s">
        <v>573</v>
      </c>
      <c r="J53" s="62" t="s">
        <v>185</v>
      </c>
      <c r="K53" s="62" t="s">
        <v>576</v>
      </c>
      <c r="L53" s="62" t="s">
        <v>576</v>
      </c>
      <c r="M53" s="64" t="s">
        <v>577</v>
      </c>
      <c r="N53" s="64" t="s">
        <v>181</v>
      </c>
      <c r="O53" s="66" t="s">
        <v>184</v>
      </c>
      <c r="P53" s="86" t="s">
        <v>574</v>
      </c>
      <c r="Q53" s="66" t="s">
        <v>575</v>
      </c>
      <c r="R53" s="66" t="s">
        <v>572</v>
      </c>
      <c r="S53" s="68" t="s">
        <v>185</v>
      </c>
      <c r="T53" s="68">
        <v>22</v>
      </c>
      <c r="U53" s="68" t="s">
        <v>186</v>
      </c>
      <c r="V53" s="101" t="s">
        <v>610</v>
      </c>
      <c r="W53" s="70" t="s">
        <v>188</v>
      </c>
      <c r="X53" s="70" t="s">
        <v>540</v>
      </c>
      <c r="Y53" s="70" t="s">
        <v>103</v>
      </c>
      <c r="Z53" s="71">
        <f ca="1">searchValues!E59 + 1000</f>
        <v>45326</v>
      </c>
      <c r="AA53" s="70" t="str">
        <f>searchValues!F59</f>
        <v>mzqZEiYzg Automation</v>
      </c>
      <c r="AB53" s="70" t="s">
        <v>104</v>
      </c>
      <c r="AC53" s="70" t="s">
        <v>104</v>
      </c>
      <c r="AD53" s="70" t="s">
        <v>541</v>
      </c>
      <c r="AE53" s="72" t="str">
        <f>searchValues!L59</f>
        <v>Alaska</v>
      </c>
      <c r="AF53" s="70"/>
      <c r="AG53" s="72" t="str">
        <f>searchValues!K59</f>
        <v>United States</v>
      </c>
      <c r="AH53" s="70" t="s">
        <v>611</v>
      </c>
      <c r="AI53" s="58"/>
      <c r="AJ53" s="102"/>
      <c r="AK53" s="58"/>
      <c r="AL53" s="102"/>
      <c r="AM53" s="58" t="s">
        <v>132</v>
      </c>
      <c r="AN53" s="102" t="s">
        <v>612</v>
      </c>
      <c r="AO53" s="58"/>
      <c r="AP53" s="102"/>
    </row>
    <row r="54" spans="1:42" x14ac:dyDescent="0.25">
      <c r="A54" s="4" t="s">
        <v>668</v>
      </c>
      <c r="B54" s="58" t="s">
        <v>527</v>
      </c>
      <c r="C54" s="58" t="s">
        <v>571</v>
      </c>
      <c r="D54" s="58"/>
      <c r="E54" s="58" t="s">
        <v>572</v>
      </c>
      <c r="F54" s="60" t="s">
        <v>573</v>
      </c>
      <c r="G54" s="85" t="s">
        <v>574</v>
      </c>
      <c r="H54" s="60" t="s">
        <v>575</v>
      </c>
      <c r="I54" s="62" t="s">
        <v>573</v>
      </c>
      <c r="J54" s="62" t="s">
        <v>185</v>
      </c>
      <c r="K54" s="62" t="s">
        <v>576</v>
      </c>
      <c r="L54" s="62" t="s">
        <v>576</v>
      </c>
      <c r="M54" s="64" t="s">
        <v>577</v>
      </c>
      <c r="N54" s="64" t="s">
        <v>181</v>
      </c>
      <c r="O54" s="66" t="s">
        <v>184</v>
      </c>
      <c r="P54" s="86" t="s">
        <v>574</v>
      </c>
      <c r="Q54" s="66" t="s">
        <v>575</v>
      </c>
      <c r="R54" s="66" t="s">
        <v>572</v>
      </c>
      <c r="S54" s="68" t="s">
        <v>185</v>
      </c>
      <c r="T54" s="68">
        <v>23</v>
      </c>
      <c r="U54" s="68" t="s">
        <v>186</v>
      </c>
      <c r="V54" s="101" t="s">
        <v>610</v>
      </c>
      <c r="W54" s="70" t="s">
        <v>188</v>
      </c>
      <c r="X54" s="70" t="s">
        <v>189</v>
      </c>
      <c r="Y54" s="70" t="s">
        <v>103</v>
      </c>
      <c r="Z54" s="71">
        <f ca="1">searchValues!E60 + 1000</f>
        <v>45326</v>
      </c>
      <c r="AA54" s="70" t="str">
        <f>searchValues!F60</f>
        <v>tVNkSdgGe Automation</v>
      </c>
      <c r="AB54" s="70" t="s">
        <v>104</v>
      </c>
      <c r="AC54" s="70" t="s">
        <v>104</v>
      </c>
      <c r="AD54" s="70" t="s">
        <v>541</v>
      </c>
      <c r="AE54" s="72" t="str">
        <f>searchValues!L60</f>
        <v>Alaska</v>
      </c>
      <c r="AF54" s="70"/>
      <c r="AG54" s="72" t="str">
        <f>searchValues!K60</f>
        <v>United States</v>
      </c>
      <c r="AH54" s="70" t="s">
        <v>611</v>
      </c>
      <c r="AI54" s="58"/>
      <c r="AJ54" s="102"/>
      <c r="AK54" s="58"/>
      <c r="AL54" s="102"/>
      <c r="AM54" s="58" t="s">
        <v>132</v>
      </c>
      <c r="AN54" s="102" t="s">
        <v>612</v>
      </c>
      <c r="AO54" s="58"/>
      <c r="AP54" s="102"/>
    </row>
    <row r="55" spans="1:42" x14ac:dyDescent="0.25">
      <c r="A55" s="4" t="s">
        <v>669</v>
      </c>
      <c r="B55" s="58" t="s">
        <v>527</v>
      </c>
      <c r="C55" s="58" t="s">
        <v>571</v>
      </c>
      <c r="D55" s="58"/>
      <c r="E55" s="58" t="s">
        <v>572</v>
      </c>
      <c r="F55" s="60" t="s">
        <v>573</v>
      </c>
      <c r="G55" s="85" t="s">
        <v>574</v>
      </c>
      <c r="H55" s="60" t="s">
        <v>575</v>
      </c>
      <c r="I55" s="62" t="s">
        <v>573</v>
      </c>
      <c r="J55" s="62" t="s">
        <v>185</v>
      </c>
      <c r="K55" s="62" t="s">
        <v>576</v>
      </c>
      <c r="L55" s="62" t="s">
        <v>576</v>
      </c>
      <c r="M55" s="64" t="s">
        <v>577</v>
      </c>
      <c r="N55" s="64" t="s">
        <v>181</v>
      </c>
      <c r="O55" s="66" t="s">
        <v>184</v>
      </c>
      <c r="P55" s="86" t="s">
        <v>574</v>
      </c>
      <c r="Q55" s="66" t="s">
        <v>575</v>
      </c>
      <c r="R55" s="66" t="s">
        <v>572</v>
      </c>
      <c r="S55" s="68" t="s">
        <v>185</v>
      </c>
      <c r="T55" s="68">
        <v>24</v>
      </c>
      <c r="U55" s="68" t="s">
        <v>186</v>
      </c>
      <c r="V55" s="101" t="s">
        <v>610</v>
      </c>
      <c r="W55" s="70" t="s">
        <v>188</v>
      </c>
      <c r="X55" s="70" t="s">
        <v>540</v>
      </c>
      <c r="Y55" s="70" t="s">
        <v>103</v>
      </c>
      <c r="Z55" s="71">
        <f ca="1">searchValues!E61 + 1000</f>
        <v>45326</v>
      </c>
      <c r="AA55" s="70">
        <f>searchValues!F61</f>
        <v>0</v>
      </c>
      <c r="AB55" s="70" t="s">
        <v>104</v>
      </c>
      <c r="AC55" s="70" t="s">
        <v>104</v>
      </c>
      <c r="AD55" s="70" t="s">
        <v>541</v>
      </c>
      <c r="AE55" s="72" t="str">
        <f>searchValues!L61</f>
        <v>Alaska</v>
      </c>
      <c r="AF55" s="70"/>
      <c r="AG55" s="72" t="str">
        <f>searchValues!K61</f>
        <v>United States</v>
      </c>
      <c r="AH55" s="70" t="s">
        <v>611</v>
      </c>
      <c r="AI55" s="58"/>
      <c r="AJ55" s="102"/>
      <c r="AK55" s="58"/>
      <c r="AL55" s="102"/>
      <c r="AM55" s="58" t="s">
        <v>132</v>
      </c>
      <c r="AN55" s="102" t="s">
        <v>612</v>
      </c>
      <c r="AO55" s="58"/>
      <c r="AP55" s="102"/>
    </row>
    <row r="56" spans="1:42" x14ac:dyDescent="0.25">
      <c r="A56" s="4" t="s">
        <v>670</v>
      </c>
      <c r="B56" s="58" t="s">
        <v>527</v>
      </c>
      <c r="C56" s="58" t="s">
        <v>571</v>
      </c>
      <c r="D56" s="58"/>
      <c r="E56" s="58" t="s">
        <v>572</v>
      </c>
      <c r="F56" s="60" t="s">
        <v>573</v>
      </c>
      <c r="G56" s="85" t="s">
        <v>574</v>
      </c>
      <c r="H56" s="60" t="s">
        <v>575</v>
      </c>
      <c r="I56" s="62" t="s">
        <v>573</v>
      </c>
      <c r="J56" s="62" t="s">
        <v>185</v>
      </c>
      <c r="K56" s="62" t="s">
        <v>576</v>
      </c>
      <c r="L56" s="62" t="s">
        <v>576</v>
      </c>
      <c r="M56" s="64" t="s">
        <v>577</v>
      </c>
      <c r="N56" s="64" t="s">
        <v>181</v>
      </c>
      <c r="O56" s="66" t="s">
        <v>184</v>
      </c>
      <c r="P56" s="86" t="s">
        <v>574</v>
      </c>
      <c r="Q56" s="66" t="s">
        <v>575</v>
      </c>
      <c r="R56" s="66" t="s">
        <v>572</v>
      </c>
      <c r="S56" s="68" t="s">
        <v>185</v>
      </c>
      <c r="T56" s="68">
        <v>25</v>
      </c>
      <c r="U56" s="68" t="s">
        <v>186</v>
      </c>
      <c r="V56" s="101" t="s">
        <v>610</v>
      </c>
      <c r="W56" s="70" t="s">
        <v>188</v>
      </c>
      <c r="X56" s="70" t="s">
        <v>189</v>
      </c>
      <c r="Y56" s="70" t="s">
        <v>103</v>
      </c>
      <c r="Z56" s="71">
        <f ca="1">searchValues!E62 + 1000</f>
        <v>45326</v>
      </c>
      <c r="AA56" s="70">
        <f>searchValues!F62</f>
        <v>0</v>
      </c>
      <c r="AB56" s="70" t="s">
        <v>104</v>
      </c>
      <c r="AC56" s="70" t="s">
        <v>104</v>
      </c>
      <c r="AD56" s="70" t="s">
        <v>541</v>
      </c>
      <c r="AE56" s="72" t="str">
        <f>searchValues!L62</f>
        <v>Alaska</v>
      </c>
      <c r="AF56" s="70"/>
      <c r="AG56" s="72" t="str">
        <f>searchValues!K62</f>
        <v>United States</v>
      </c>
      <c r="AH56" s="70" t="s">
        <v>611</v>
      </c>
      <c r="AI56" s="58"/>
      <c r="AJ56" s="102"/>
      <c r="AK56" s="58"/>
      <c r="AL56" s="102"/>
      <c r="AM56" s="58" t="s">
        <v>132</v>
      </c>
      <c r="AN56" s="102" t="s">
        <v>612</v>
      </c>
      <c r="AO56" s="58"/>
      <c r="AP56" s="102"/>
    </row>
    <row r="57" spans="1:42" x14ac:dyDescent="0.25">
      <c r="A57" s="4" t="s">
        <v>671</v>
      </c>
      <c r="B57" s="58" t="s">
        <v>527</v>
      </c>
      <c r="C57" s="58" t="s">
        <v>571</v>
      </c>
      <c r="D57" s="58"/>
      <c r="E57" s="58" t="s">
        <v>572</v>
      </c>
      <c r="F57" s="60" t="s">
        <v>573</v>
      </c>
      <c r="G57" s="85" t="s">
        <v>574</v>
      </c>
      <c r="H57" s="60" t="s">
        <v>575</v>
      </c>
      <c r="I57" s="62" t="s">
        <v>573</v>
      </c>
      <c r="J57" s="62" t="s">
        <v>185</v>
      </c>
      <c r="K57" s="62" t="s">
        <v>576</v>
      </c>
      <c r="L57" s="62" t="s">
        <v>576</v>
      </c>
      <c r="M57" s="64" t="s">
        <v>577</v>
      </c>
      <c r="N57" s="64" t="s">
        <v>181</v>
      </c>
      <c r="O57" s="66" t="s">
        <v>184</v>
      </c>
      <c r="P57" s="86" t="s">
        <v>574</v>
      </c>
      <c r="Q57" s="66" t="s">
        <v>575</v>
      </c>
      <c r="R57" s="66" t="s">
        <v>572</v>
      </c>
      <c r="S57" s="68" t="s">
        <v>185</v>
      </c>
      <c r="T57" s="68">
        <v>26</v>
      </c>
      <c r="U57" s="68" t="s">
        <v>186</v>
      </c>
      <c r="V57" s="101" t="s">
        <v>610</v>
      </c>
      <c r="W57" s="70" t="s">
        <v>188</v>
      </c>
      <c r="X57" s="70" t="s">
        <v>540</v>
      </c>
      <c r="Y57" s="70" t="s">
        <v>103</v>
      </c>
      <c r="Z57" s="71">
        <f ca="1">searchValues!E63 + 1000</f>
        <v>45326</v>
      </c>
      <c r="AA57" s="70">
        <f>searchValues!F63</f>
        <v>0</v>
      </c>
      <c r="AB57" s="70" t="s">
        <v>104</v>
      </c>
      <c r="AC57" s="70" t="s">
        <v>104</v>
      </c>
      <c r="AD57" s="70" t="s">
        <v>541</v>
      </c>
      <c r="AE57" s="72" t="str">
        <f>searchValues!L63</f>
        <v>Alaska</v>
      </c>
      <c r="AF57" s="70"/>
      <c r="AG57" s="72" t="str">
        <f>searchValues!K63</f>
        <v>United States</v>
      </c>
      <c r="AH57" s="70" t="s">
        <v>611</v>
      </c>
      <c r="AI57" s="58"/>
      <c r="AJ57" s="102"/>
      <c r="AK57" s="58"/>
      <c r="AL57" s="102"/>
      <c r="AM57" s="58" t="s">
        <v>132</v>
      </c>
      <c r="AN57" s="102" t="s">
        <v>612</v>
      </c>
      <c r="AO57" s="58"/>
      <c r="AP57" s="102"/>
    </row>
    <row r="58" spans="1:42" x14ac:dyDescent="0.25">
      <c r="A58" s="4" t="s">
        <v>672</v>
      </c>
      <c r="B58" s="58" t="s">
        <v>527</v>
      </c>
      <c r="C58" s="58" t="s">
        <v>571</v>
      </c>
      <c r="D58" s="58"/>
      <c r="E58" s="58" t="s">
        <v>572</v>
      </c>
      <c r="F58" s="60" t="s">
        <v>573</v>
      </c>
      <c r="G58" s="85" t="s">
        <v>574</v>
      </c>
      <c r="H58" s="60" t="s">
        <v>575</v>
      </c>
      <c r="I58" s="62" t="s">
        <v>573</v>
      </c>
      <c r="J58" s="62" t="s">
        <v>185</v>
      </c>
      <c r="K58" s="62" t="s">
        <v>576</v>
      </c>
      <c r="L58" s="62" t="s">
        <v>576</v>
      </c>
      <c r="M58" s="64" t="s">
        <v>577</v>
      </c>
      <c r="N58" s="64" t="s">
        <v>181</v>
      </c>
      <c r="O58" s="66" t="s">
        <v>184</v>
      </c>
      <c r="P58" s="86" t="s">
        <v>574</v>
      </c>
      <c r="Q58" s="66" t="s">
        <v>575</v>
      </c>
      <c r="R58" s="66" t="s">
        <v>572</v>
      </c>
      <c r="S58" s="68" t="s">
        <v>185</v>
      </c>
      <c r="T58" s="68">
        <v>27</v>
      </c>
      <c r="U58" s="68" t="s">
        <v>186</v>
      </c>
      <c r="V58" s="101" t="s">
        <v>610</v>
      </c>
      <c r="W58" s="70" t="s">
        <v>188</v>
      </c>
      <c r="X58" s="70" t="s">
        <v>189</v>
      </c>
      <c r="Y58" s="70" t="s">
        <v>103</v>
      </c>
      <c r="Z58" s="71">
        <f ca="1">searchValues!E64 + 1000</f>
        <v>45326</v>
      </c>
      <c r="AA58" s="70" t="str">
        <f>searchValues!F64</f>
        <v>INCUEWpiz Automation</v>
      </c>
      <c r="AB58" s="70" t="s">
        <v>104</v>
      </c>
      <c r="AC58" s="70" t="s">
        <v>104</v>
      </c>
      <c r="AD58" s="70" t="s">
        <v>541</v>
      </c>
      <c r="AE58" s="72" t="str">
        <f>searchValues!L64</f>
        <v>Alaska</v>
      </c>
      <c r="AF58" s="70"/>
      <c r="AG58" s="72" t="str">
        <f>searchValues!K64</f>
        <v>United States</v>
      </c>
      <c r="AH58" s="70" t="s">
        <v>611</v>
      </c>
      <c r="AI58" s="58"/>
      <c r="AJ58" s="102"/>
      <c r="AK58" s="58"/>
      <c r="AL58" s="102"/>
      <c r="AM58" s="58" t="s">
        <v>132</v>
      </c>
      <c r="AN58" s="102" t="s">
        <v>612</v>
      </c>
      <c r="AO58" s="58"/>
      <c r="AP58" s="102"/>
    </row>
    <row r="59" spans="1:42" x14ac:dyDescent="0.25">
      <c r="A59" s="4" t="s">
        <v>673</v>
      </c>
      <c r="B59" s="58" t="s">
        <v>527</v>
      </c>
      <c r="C59" s="58" t="s">
        <v>571</v>
      </c>
      <c r="D59" s="58"/>
      <c r="E59" s="58" t="s">
        <v>572</v>
      </c>
      <c r="F59" s="60" t="s">
        <v>573</v>
      </c>
      <c r="G59" s="85" t="s">
        <v>574</v>
      </c>
      <c r="H59" s="60" t="s">
        <v>575</v>
      </c>
      <c r="I59" s="62" t="s">
        <v>573</v>
      </c>
      <c r="J59" s="62" t="s">
        <v>185</v>
      </c>
      <c r="K59" s="62" t="s">
        <v>576</v>
      </c>
      <c r="L59" s="62" t="s">
        <v>576</v>
      </c>
      <c r="M59" s="64" t="s">
        <v>577</v>
      </c>
      <c r="N59" s="64" t="s">
        <v>181</v>
      </c>
      <c r="O59" s="66" t="s">
        <v>184</v>
      </c>
      <c r="P59" s="86" t="s">
        <v>574</v>
      </c>
      <c r="Q59" s="66" t="s">
        <v>575</v>
      </c>
      <c r="R59" s="66" t="s">
        <v>572</v>
      </c>
      <c r="S59" s="68" t="s">
        <v>185</v>
      </c>
      <c r="T59" s="68">
        <v>28</v>
      </c>
      <c r="U59" s="68" t="s">
        <v>186</v>
      </c>
      <c r="V59" s="101" t="s">
        <v>610</v>
      </c>
      <c r="W59" s="70" t="s">
        <v>188</v>
      </c>
      <c r="X59" s="70" t="s">
        <v>540</v>
      </c>
      <c r="Y59" s="70" t="s">
        <v>103</v>
      </c>
      <c r="Z59" s="71">
        <f ca="1">searchValues!E65 + 1000</f>
        <v>45326</v>
      </c>
      <c r="AA59" s="70" t="str">
        <f>searchValues!F65</f>
        <v>DqkpAHydO Automation</v>
      </c>
      <c r="AB59" s="70" t="s">
        <v>104</v>
      </c>
      <c r="AC59" s="70" t="s">
        <v>104</v>
      </c>
      <c r="AD59" s="70" t="s">
        <v>541</v>
      </c>
      <c r="AE59" s="72" t="str">
        <f>searchValues!L65</f>
        <v>Alaska</v>
      </c>
      <c r="AF59" s="70"/>
      <c r="AG59" s="72" t="str">
        <f>searchValues!K65</f>
        <v>United States</v>
      </c>
      <c r="AH59" s="70" t="s">
        <v>611</v>
      </c>
      <c r="AI59" s="58"/>
      <c r="AJ59" s="102"/>
      <c r="AK59" s="58"/>
      <c r="AL59" s="102"/>
      <c r="AM59" s="58" t="s">
        <v>132</v>
      </c>
      <c r="AN59" s="102" t="s">
        <v>612</v>
      </c>
      <c r="AO59" s="58"/>
      <c r="AP59" s="102"/>
    </row>
    <row r="60" spans="1:42" x14ac:dyDescent="0.25">
      <c r="A60" s="4" t="s">
        <v>674</v>
      </c>
      <c r="B60" s="58" t="s">
        <v>527</v>
      </c>
      <c r="C60" s="58" t="s">
        <v>571</v>
      </c>
      <c r="D60" s="58"/>
      <c r="E60" s="58" t="s">
        <v>572</v>
      </c>
      <c r="F60" s="60" t="s">
        <v>573</v>
      </c>
      <c r="G60" s="85" t="s">
        <v>574</v>
      </c>
      <c r="H60" s="60" t="s">
        <v>575</v>
      </c>
      <c r="I60" s="62" t="s">
        <v>573</v>
      </c>
      <c r="J60" s="62" t="s">
        <v>185</v>
      </c>
      <c r="K60" s="62" t="s">
        <v>576</v>
      </c>
      <c r="L60" s="62" t="s">
        <v>576</v>
      </c>
      <c r="M60" s="64" t="s">
        <v>577</v>
      </c>
      <c r="N60" s="64" t="s">
        <v>181</v>
      </c>
      <c r="O60" s="66" t="s">
        <v>184</v>
      </c>
      <c r="P60" s="86" t="s">
        <v>574</v>
      </c>
      <c r="Q60" s="66" t="s">
        <v>575</v>
      </c>
      <c r="R60" s="66" t="s">
        <v>572</v>
      </c>
      <c r="S60" s="68" t="s">
        <v>185</v>
      </c>
      <c r="T60" s="68">
        <v>29</v>
      </c>
      <c r="U60" s="68" t="s">
        <v>186</v>
      </c>
      <c r="V60" s="101" t="s">
        <v>610</v>
      </c>
      <c r="W60" s="70" t="s">
        <v>188</v>
      </c>
      <c r="X60" s="70" t="s">
        <v>189</v>
      </c>
      <c r="Y60" s="70" t="s">
        <v>103</v>
      </c>
      <c r="Z60" s="71">
        <f ca="1">searchValues!E66 + 1000</f>
        <v>45326</v>
      </c>
      <c r="AA60" s="70" t="str">
        <f>searchValues!F66</f>
        <v>DqkpAHydO Automation</v>
      </c>
      <c r="AB60" s="70" t="s">
        <v>104</v>
      </c>
      <c r="AC60" s="70" t="s">
        <v>104</v>
      </c>
      <c r="AD60" s="70" t="s">
        <v>541</v>
      </c>
      <c r="AE60" s="72" t="str">
        <f>searchValues!L66</f>
        <v>Alaska</v>
      </c>
      <c r="AF60" s="70"/>
      <c r="AG60" s="72" t="str">
        <f>searchValues!K66</f>
        <v>United States</v>
      </c>
      <c r="AH60" s="70" t="s">
        <v>611</v>
      </c>
      <c r="AI60" s="58"/>
      <c r="AJ60" s="102"/>
      <c r="AK60" s="58"/>
      <c r="AL60" s="102"/>
      <c r="AM60" s="58" t="s">
        <v>132</v>
      </c>
      <c r="AN60" s="102" t="s">
        <v>612</v>
      </c>
      <c r="AO60" s="58"/>
      <c r="AP60" s="102"/>
    </row>
    <row r="61" spans="1:42" x14ac:dyDescent="0.25">
      <c r="A61" s="4" t="s">
        <v>675</v>
      </c>
      <c r="B61" s="58" t="s">
        <v>527</v>
      </c>
      <c r="C61" s="58" t="s">
        <v>571</v>
      </c>
      <c r="D61" s="58"/>
      <c r="E61" s="58" t="s">
        <v>572</v>
      </c>
      <c r="F61" s="60" t="s">
        <v>573</v>
      </c>
      <c r="G61" s="85" t="s">
        <v>574</v>
      </c>
      <c r="H61" s="60" t="s">
        <v>575</v>
      </c>
      <c r="I61" s="62" t="s">
        <v>573</v>
      </c>
      <c r="J61" s="62" t="s">
        <v>185</v>
      </c>
      <c r="K61" s="62" t="s">
        <v>576</v>
      </c>
      <c r="L61" s="62" t="s">
        <v>576</v>
      </c>
      <c r="M61" s="64" t="s">
        <v>577</v>
      </c>
      <c r="N61" s="64" t="s">
        <v>181</v>
      </c>
      <c r="O61" s="66" t="s">
        <v>184</v>
      </c>
      <c r="P61" s="86" t="s">
        <v>574</v>
      </c>
      <c r="Q61" s="66" t="s">
        <v>575</v>
      </c>
      <c r="R61" s="66" t="s">
        <v>572</v>
      </c>
      <c r="S61" s="68" t="s">
        <v>185</v>
      </c>
      <c r="T61" s="68">
        <v>30</v>
      </c>
      <c r="U61" s="68" t="s">
        <v>186</v>
      </c>
      <c r="V61" s="101" t="s">
        <v>610</v>
      </c>
      <c r="W61" s="70" t="s">
        <v>188</v>
      </c>
      <c r="X61" s="70" t="s">
        <v>540</v>
      </c>
      <c r="Y61" s="70" t="s">
        <v>103</v>
      </c>
      <c r="Z61" s="71">
        <f ca="1">searchValues!E67 + 1000</f>
        <v>45326</v>
      </c>
      <c r="AA61" s="70" t="str">
        <f>searchValues!F67</f>
        <v>WkdfFYDED Automation</v>
      </c>
      <c r="AB61" s="70" t="s">
        <v>104</v>
      </c>
      <c r="AC61" s="70" t="s">
        <v>104</v>
      </c>
      <c r="AD61" s="70" t="s">
        <v>541</v>
      </c>
      <c r="AE61" s="72" t="str">
        <f>searchValues!L67</f>
        <v>Alaska</v>
      </c>
      <c r="AF61" s="70"/>
      <c r="AG61" s="72" t="str">
        <f>searchValues!K67</f>
        <v>United States</v>
      </c>
      <c r="AH61" s="70" t="s">
        <v>611</v>
      </c>
      <c r="AI61" s="58"/>
      <c r="AJ61" s="102"/>
      <c r="AK61" s="58"/>
      <c r="AL61" s="102"/>
      <c r="AM61" s="58" t="s">
        <v>132</v>
      </c>
      <c r="AN61" s="102" t="s">
        <v>612</v>
      </c>
      <c r="AO61" s="58"/>
      <c r="AP61" s="102"/>
    </row>
    <row r="62" spans="1:42" x14ac:dyDescent="0.25">
      <c r="A62" s="4" t="s">
        <v>676</v>
      </c>
      <c r="B62" s="58" t="s">
        <v>527</v>
      </c>
      <c r="C62" s="58" t="s">
        <v>571</v>
      </c>
      <c r="D62" s="58"/>
      <c r="E62" s="58" t="s">
        <v>572</v>
      </c>
      <c r="F62" s="60" t="s">
        <v>573</v>
      </c>
      <c r="G62" s="85" t="s">
        <v>574</v>
      </c>
      <c r="H62" s="60" t="s">
        <v>575</v>
      </c>
      <c r="I62" s="62" t="s">
        <v>573</v>
      </c>
      <c r="J62" s="62" t="s">
        <v>185</v>
      </c>
      <c r="K62" s="62" t="s">
        <v>576</v>
      </c>
      <c r="L62" s="62" t="s">
        <v>576</v>
      </c>
      <c r="M62" s="64" t="s">
        <v>577</v>
      </c>
      <c r="N62" s="64" t="s">
        <v>181</v>
      </c>
      <c r="O62" s="66" t="s">
        <v>184</v>
      </c>
      <c r="P62" s="86" t="s">
        <v>574</v>
      </c>
      <c r="Q62" s="66" t="s">
        <v>575</v>
      </c>
      <c r="R62" s="66" t="s">
        <v>572</v>
      </c>
      <c r="S62" s="68" t="s">
        <v>185</v>
      </c>
      <c r="T62" s="68">
        <v>1</v>
      </c>
      <c r="U62" s="68" t="s">
        <v>186</v>
      </c>
      <c r="V62" s="101" t="s">
        <v>610</v>
      </c>
      <c r="W62" s="70" t="s">
        <v>188</v>
      </c>
      <c r="X62" s="70" t="s">
        <v>189</v>
      </c>
      <c r="Y62" s="70" t="s">
        <v>103</v>
      </c>
      <c r="Z62" s="71">
        <f ca="1">searchValues!E68 + 1000</f>
        <v>45326</v>
      </c>
      <c r="AA62" s="70" t="str">
        <f>searchValues!F68</f>
        <v>WkdfFYDED Automation</v>
      </c>
      <c r="AB62" s="70" t="s">
        <v>104</v>
      </c>
      <c r="AC62" s="70" t="s">
        <v>104</v>
      </c>
      <c r="AD62" s="70" t="s">
        <v>541</v>
      </c>
      <c r="AE62" s="72" t="str">
        <f>searchValues!L68</f>
        <v>Alaska</v>
      </c>
      <c r="AF62" s="70"/>
      <c r="AG62" s="72" t="str">
        <f>searchValues!K68</f>
        <v>United States</v>
      </c>
      <c r="AH62" s="70" t="s">
        <v>611</v>
      </c>
      <c r="AI62" s="58"/>
      <c r="AJ62" s="102"/>
      <c r="AK62" s="58"/>
      <c r="AL62" s="102"/>
      <c r="AM62" s="58" t="s">
        <v>132</v>
      </c>
      <c r="AN62" s="102" t="s">
        <v>612</v>
      </c>
      <c r="AO62" s="58"/>
      <c r="AP62" s="102"/>
    </row>
    <row r="63" spans="1:42" x14ac:dyDescent="0.25">
      <c r="A63" s="4" t="s">
        <v>677</v>
      </c>
      <c r="B63" s="58" t="s">
        <v>527</v>
      </c>
      <c r="C63" s="58" t="s">
        <v>571</v>
      </c>
      <c r="D63" s="58"/>
      <c r="E63" s="58" t="s">
        <v>572</v>
      </c>
      <c r="F63" s="60" t="s">
        <v>573</v>
      </c>
      <c r="G63" s="85" t="s">
        <v>574</v>
      </c>
      <c r="H63" s="60" t="s">
        <v>575</v>
      </c>
      <c r="I63" s="62" t="s">
        <v>573</v>
      </c>
      <c r="J63" s="62" t="s">
        <v>185</v>
      </c>
      <c r="K63" s="62" t="s">
        <v>576</v>
      </c>
      <c r="L63" s="62" t="s">
        <v>576</v>
      </c>
      <c r="M63" s="64" t="s">
        <v>577</v>
      </c>
      <c r="N63" s="64" t="s">
        <v>181</v>
      </c>
      <c r="O63" s="66" t="s">
        <v>184</v>
      </c>
      <c r="P63" s="86" t="s">
        <v>574</v>
      </c>
      <c r="Q63" s="66" t="s">
        <v>575</v>
      </c>
      <c r="R63" s="66" t="s">
        <v>572</v>
      </c>
      <c r="S63" s="68" t="s">
        <v>185</v>
      </c>
      <c r="T63" s="68">
        <v>2</v>
      </c>
      <c r="U63" s="68" t="s">
        <v>186</v>
      </c>
      <c r="V63" s="101" t="s">
        <v>610</v>
      </c>
      <c r="W63" s="70" t="s">
        <v>188</v>
      </c>
      <c r="X63" s="70" t="s">
        <v>540</v>
      </c>
      <c r="Y63" s="70" t="s">
        <v>103</v>
      </c>
      <c r="Z63" s="71">
        <f ca="1">searchValues!E69 + 1000</f>
        <v>45326</v>
      </c>
      <c r="AA63" s="70" t="str">
        <f>searchValues!F69</f>
        <v>WkdfFYDED Automation</v>
      </c>
      <c r="AB63" s="70" t="s">
        <v>104</v>
      </c>
      <c r="AC63" s="70" t="s">
        <v>104</v>
      </c>
      <c r="AD63" s="70" t="s">
        <v>541</v>
      </c>
      <c r="AE63" s="72" t="str">
        <f>searchValues!L69</f>
        <v>Alaska</v>
      </c>
      <c r="AF63" s="70"/>
      <c r="AG63" s="72" t="str">
        <f>searchValues!K69</f>
        <v>United States</v>
      </c>
      <c r="AH63" s="70" t="s">
        <v>611</v>
      </c>
      <c r="AI63" s="58"/>
      <c r="AJ63" s="102"/>
      <c r="AK63" s="58"/>
      <c r="AL63" s="102"/>
      <c r="AM63" s="58" t="s">
        <v>132</v>
      </c>
      <c r="AN63" s="102" t="s">
        <v>612</v>
      </c>
      <c r="AO63" s="58"/>
      <c r="AP63" s="102"/>
    </row>
    <row r="64" spans="1:42" x14ac:dyDescent="0.25">
      <c r="A64" s="4" t="s">
        <v>678</v>
      </c>
      <c r="B64" s="58" t="s">
        <v>527</v>
      </c>
      <c r="C64" s="58" t="s">
        <v>571</v>
      </c>
      <c r="D64" s="58"/>
      <c r="E64" s="58" t="s">
        <v>572</v>
      </c>
      <c r="F64" s="60" t="s">
        <v>573</v>
      </c>
      <c r="G64" s="85" t="s">
        <v>574</v>
      </c>
      <c r="H64" s="60" t="s">
        <v>575</v>
      </c>
      <c r="I64" s="62" t="s">
        <v>573</v>
      </c>
      <c r="J64" s="62" t="s">
        <v>185</v>
      </c>
      <c r="K64" s="62" t="s">
        <v>576</v>
      </c>
      <c r="L64" s="62" t="s">
        <v>576</v>
      </c>
      <c r="M64" s="64" t="s">
        <v>577</v>
      </c>
      <c r="N64" s="64" t="s">
        <v>181</v>
      </c>
      <c r="O64" s="66" t="s">
        <v>184</v>
      </c>
      <c r="P64" s="86" t="s">
        <v>574</v>
      </c>
      <c r="Q64" s="66" t="s">
        <v>575</v>
      </c>
      <c r="R64" s="66" t="s">
        <v>572</v>
      </c>
      <c r="S64" s="68" t="s">
        <v>185</v>
      </c>
      <c r="T64" s="68">
        <v>3</v>
      </c>
      <c r="U64" s="68" t="s">
        <v>186</v>
      </c>
      <c r="V64" s="101" t="s">
        <v>610</v>
      </c>
      <c r="W64" s="70" t="s">
        <v>188</v>
      </c>
      <c r="X64" s="70" t="s">
        <v>189</v>
      </c>
      <c r="Y64" s="70" t="s">
        <v>103</v>
      </c>
      <c r="Z64" s="71">
        <f>searchValues!E70 + 1000</f>
        <v>1000</v>
      </c>
      <c r="AA64" s="70">
        <f>searchValues!F70</f>
        <v>0</v>
      </c>
      <c r="AB64" s="70" t="s">
        <v>104</v>
      </c>
      <c r="AC64" s="70" t="s">
        <v>104</v>
      </c>
      <c r="AD64" s="70" t="s">
        <v>541</v>
      </c>
      <c r="AE64" s="72" t="str">
        <f>searchValues!L70</f>
        <v>Alaska</v>
      </c>
      <c r="AF64" s="70"/>
      <c r="AG64" s="72" t="str">
        <f>searchValues!K70</f>
        <v>United States</v>
      </c>
      <c r="AH64" s="70" t="s">
        <v>611</v>
      </c>
      <c r="AI64" s="58"/>
      <c r="AJ64" s="102"/>
      <c r="AK64" s="58"/>
      <c r="AL64" s="102"/>
      <c r="AM64" s="58" t="s">
        <v>132</v>
      </c>
      <c r="AN64" s="102" t="s">
        <v>612</v>
      </c>
      <c r="AO64" s="58"/>
      <c r="AP64" s="102"/>
    </row>
    <row r="65" spans="1:42" x14ac:dyDescent="0.25">
      <c r="A65" s="4" t="s">
        <v>679</v>
      </c>
      <c r="B65" s="58" t="s">
        <v>527</v>
      </c>
      <c r="C65" s="58" t="s">
        <v>571</v>
      </c>
      <c r="D65" s="58"/>
      <c r="E65" s="58" t="s">
        <v>572</v>
      </c>
      <c r="F65" s="60" t="s">
        <v>573</v>
      </c>
      <c r="G65" s="85" t="s">
        <v>574</v>
      </c>
      <c r="H65" s="60" t="s">
        <v>575</v>
      </c>
      <c r="I65" s="62" t="s">
        <v>573</v>
      </c>
      <c r="J65" s="62" t="s">
        <v>185</v>
      </c>
      <c r="K65" s="62" t="s">
        <v>576</v>
      </c>
      <c r="L65" s="62" t="s">
        <v>576</v>
      </c>
      <c r="M65" s="64" t="s">
        <v>577</v>
      </c>
      <c r="N65" s="64" t="s">
        <v>181</v>
      </c>
      <c r="O65" s="66" t="s">
        <v>184</v>
      </c>
      <c r="P65" s="86" t="s">
        <v>574</v>
      </c>
      <c r="Q65" s="66" t="s">
        <v>575</v>
      </c>
      <c r="R65" s="66" t="s">
        <v>572</v>
      </c>
      <c r="S65" s="68" t="s">
        <v>185</v>
      </c>
      <c r="T65" s="68">
        <v>4</v>
      </c>
      <c r="U65" s="68" t="s">
        <v>186</v>
      </c>
      <c r="V65" s="101" t="s">
        <v>610</v>
      </c>
      <c r="W65" s="70" t="s">
        <v>188</v>
      </c>
      <c r="X65" s="70" t="s">
        <v>540</v>
      </c>
      <c r="Y65" s="70" t="s">
        <v>103</v>
      </c>
      <c r="Z65" s="71">
        <f>searchValues!E71 + 1000</f>
        <v>1000</v>
      </c>
      <c r="AA65" s="70">
        <f>searchValues!F71</f>
        <v>0</v>
      </c>
      <c r="AB65" s="70" t="s">
        <v>104</v>
      </c>
      <c r="AC65" s="70" t="s">
        <v>104</v>
      </c>
      <c r="AD65" s="70" t="s">
        <v>541</v>
      </c>
      <c r="AE65" s="72" t="str">
        <f>searchValues!L71</f>
        <v>Alaska</v>
      </c>
      <c r="AF65" s="70"/>
      <c r="AG65" s="72" t="str">
        <f>searchValues!K71</f>
        <v>United States</v>
      </c>
      <c r="AH65" s="70" t="s">
        <v>611</v>
      </c>
      <c r="AI65" s="58"/>
      <c r="AJ65" s="102"/>
      <c r="AK65" s="58"/>
      <c r="AL65" s="102"/>
      <c r="AM65" s="58" t="s">
        <v>132</v>
      </c>
      <c r="AN65" s="102" t="s">
        <v>612</v>
      </c>
      <c r="AO65" s="58"/>
      <c r="AP65" s="102"/>
    </row>
    <row r="66" spans="1:42" x14ac:dyDescent="0.25">
      <c r="A66" s="4" t="s">
        <v>680</v>
      </c>
      <c r="B66" s="58" t="s">
        <v>527</v>
      </c>
      <c r="C66" s="58" t="s">
        <v>571</v>
      </c>
      <c r="D66" s="58"/>
      <c r="E66" s="58" t="s">
        <v>572</v>
      </c>
      <c r="F66" s="60" t="s">
        <v>573</v>
      </c>
      <c r="G66" s="85" t="s">
        <v>574</v>
      </c>
      <c r="H66" s="60" t="s">
        <v>575</v>
      </c>
      <c r="I66" s="62" t="s">
        <v>573</v>
      </c>
      <c r="J66" s="62" t="s">
        <v>185</v>
      </c>
      <c r="K66" s="62" t="s">
        <v>576</v>
      </c>
      <c r="L66" s="62" t="s">
        <v>576</v>
      </c>
      <c r="M66" s="64" t="s">
        <v>577</v>
      </c>
      <c r="N66" s="64" t="s">
        <v>181</v>
      </c>
      <c r="O66" s="66" t="s">
        <v>184</v>
      </c>
      <c r="P66" s="86" t="s">
        <v>574</v>
      </c>
      <c r="Q66" s="66" t="s">
        <v>575</v>
      </c>
      <c r="R66" s="66" t="s">
        <v>572</v>
      </c>
      <c r="S66" s="68" t="s">
        <v>185</v>
      </c>
      <c r="T66" s="68">
        <v>5</v>
      </c>
      <c r="U66" s="68" t="s">
        <v>186</v>
      </c>
      <c r="V66" s="101" t="s">
        <v>610</v>
      </c>
      <c r="W66" s="70" t="s">
        <v>188</v>
      </c>
      <c r="X66" s="70" t="s">
        <v>189</v>
      </c>
      <c r="Y66" s="70" t="s">
        <v>103</v>
      </c>
      <c r="Z66" s="71">
        <f>searchValues!E72 + 1000</f>
        <v>1000</v>
      </c>
      <c r="AA66" s="70">
        <f>searchValues!F72</f>
        <v>0</v>
      </c>
      <c r="AB66" s="70" t="s">
        <v>104</v>
      </c>
      <c r="AC66" s="70" t="s">
        <v>104</v>
      </c>
      <c r="AD66" s="70" t="s">
        <v>541</v>
      </c>
      <c r="AE66" s="72" t="str">
        <f>searchValues!L72</f>
        <v>Alaska</v>
      </c>
      <c r="AF66" s="70"/>
      <c r="AG66" s="72" t="str">
        <f>searchValues!K72</f>
        <v>United States</v>
      </c>
      <c r="AH66" s="70" t="s">
        <v>611</v>
      </c>
      <c r="AI66" s="58"/>
      <c r="AJ66" s="102"/>
      <c r="AK66" s="58"/>
      <c r="AL66" s="102"/>
      <c r="AM66" s="58" t="s">
        <v>132</v>
      </c>
      <c r="AN66" s="102" t="s">
        <v>612</v>
      </c>
      <c r="AO66" s="58"/>
      <c r="AP66" s="102"/>
    </row>
    <row r="67" spans="1:42" x14ac:dyDescent="0.25">
      <c r="A67" s="4" t="s">
        <v>681</v>
      </c>
      <c r="B67" s="58" t="s">
        <v>527</v>
      </c>
      <c r="C67" s="58" t="s">
        <v>571</v>
      </c>
      <c r="D67" s="58"/>
      <c r="E67" s="58" t="s">
        <v>572</v>
      </c>
      <c r="F67" s="60" t="s">
        <v>573</v>
      </c>
      <c r="G67" s="85" t="s">
        <v>574</v>
      </c>
      <c r="H67" s="60" t="s">
        <v>575</v>
      </c>
      <c r="I67" s="62" t="s">
        <v>573</v>
      </c>
      <c r="J67" s="62" t="s">
        <v>185</v>
      </c>
      <c r="K67" s="62" t="s">
        <v>576</v>
      </c>
      <c r="L67" s="62" t="s">
        <v>576</v>
      </c>
      <c r="M67" s="64" t="s">
        <v>577</v>
      </c>
      <c r="N67" s="64" t="s">
        <v>181</v>
      </c>
      <c r="O67" s="66" t="s">
        <v>184</v>
      </c>
      <c r="P67" s="86" t="s">
        <v>574</v>
      </c>
      <c r="Q67" s="66" t="s">
        <v>575</v>
      </c>
      <c r="R67" s="66" t="s">
        <v>572</v>
      </c>
      <c r="S67" s="68" t="s">
        <v>185</v>
      </c>
      <c r="T67" s="68">
        <v>6</v>
      </c>
      <c r="U67" s="68" t="s">
        <v>186</v>
      </c>
      <c r="V67" s="101" t="s">
        <v>610</v>
      </c>
      <c r="W67" s="70" t="s">
        <v>188</v>
      </c>
      <c r="X67" s="70" t="s">
        <v>540</v>
      </c>
      <c r="Y67" s="70" t="s">
        <v>103</v>
      </c>
      <c r="Z67" s="71">
        <f>searchValues!E73 + 1000</f>
        <v>1000</v>
      </c>
      <c r="AA67" s="70">
        <f>searchValues!F73</f>
        <v>0</v>
      </c>
      <c r="AB67" s="70" t="s">
        <v>104</v>
      </c>
      <c r="AC67" s="70" t="s">
        <v>104</v>
      </c>
      <c r="AD67" s="70" t="s">
        <v>541</v>
      </c>
      <c r="AE67" s="72" t="str">
        <f>searchValues!L73</f>
        <v>Alaska</v>
      </c>
      <c r="AF67" s="70"/>
      <c r="AG67" s="72" t="str">
        <f>searchValues!K73</f>
        <v>United States</v>
      </c>
      <c r="AH67" s="70" t="s">
        <v>611</v>
      </c>
      <c r="AI67" s="58"/>
      <c r="AJ67" s="102"/>
      <c r="AK67" s="58"/>
      <c r="AL67" s="102"/>
      <c r="AM67" s="58" t="s">
        <v>132</v>
      </c>
      <c r="AN67" s="102" t="s">
        <v>612</v>
      </c>
      <c r="AO67" s="58"/>
      <c r="AP67" s="102"/>
    </row>
    <row r="68" spans="1:42" x14ac:dyDescent="0.25">
      <c r="A68" s="4" t="s">
        <v>682</v>
      </c>
      <c r="B68" s="58" t="s">
        <v>527</v>
      </c>
      <c r="C68" s="58" t="s">
        <v>571</v>
      </c>
      <c r="D68" s="58"/>
      <c r="E68" s="58" t="s">
        <v>572</v>
      </c>
      <c r="F68" s="60" t="s">
        <v>573</v>
      </c>
      <c r="G68" s="85" t="s">
        <v>574</v>
      </c>
      <c r="H68" s="60" t="s">
        <v>575</v>
      </c>
      <c r="I68" s="62" t="s">
        <v>573</v>
      </c>
      <c r="J68" s="62" t="s">
        <v>185</v>
      </c>
      <c r="K68" s="62" t="s">
        <v>576</v>
      </c>
      <c r="L68" s="62" t="s">
        <v>576</v>
      </c>
      <c r="M68" s="64" t="s">
        <v>577</v>
      </c>
      <c r="N68" s="64" t="s">
        <v>181</v>
      </c>
      <c r="O68" s="66" t="s">
        <v>184</v>
      </c>
      <c r="P68" s="86" t="s">
        <v>574</v>
      </c>
      <c r="Q68" s="66" t="s">
        <v>575</v>
      </c>
      <c r="R68" s="66" t="s">
        <v>572</v>
      </c>
      <c r="S68" s="68" t="s">
        <v>185</v>
      </c>
      <c r="T68" s="68">
        <v>7</v>
      </c>
      <c r="U68" s="68" t="s">
        <v>186</v>
      </c>
      <c r="V68" s="101" t="s">
        <v>610</v>
      </c>
      <c r="W68" s="70" t="s">
        <v>188</v>
      </c>
      <c r="X68" s="70" t="s">
        <v>189</v>
      </c>
      <c r="Y68" s="70" t="s">
        <v>103</v>
      </c>
      <c r="Z68" s="71">
        <f>searchValues!E74 + 1000</f>
        <v>1000</v>
      </c>
      <c r="AA68" s="70">
        <f>searchValues!F74</f>
        <v>0</v>
      </c>
      <c r="AB68" s="70" t="s">
        <v>104</v>
      </c>
      <c r="AC68" s="70" t="s">
        <v>104</v>
      </c>
      <c r="AD68" s="70" t="s">
        <v>541</v>
      </c>
      <c r="AE68" s="72" t="str">
        <f>searchValues!L74</f>
        <v>Alaska</v>
      </c>
      <c r="AF68" s="70"/>
      <c r="AG68" s="72" t="str">
        <f>searchValues!K74</f>
        <v>United States</v>
      </c>
      <c r="AH68" s="70" t="s">
        <v>611</v>
      </c>
      <c r="AI68" s="58"/>
      <c r="AJ68" s="102"/>
      <c r="AK68" s="58"/>
      <c r="AL68" s="102"/>
      <c r="AM68" s="58" t="s">
        <v>132</v>
      </c>
      <c r="AN68" s="102" t="s">
        <v>612</v>
      </c>
      <c r="AO68" s="58"/>
      <c r="AP68" s="102"/>
    </row>
    <row r="69" spans="1:42" x14ac:dyDescent="0.25">
      <c r="A69" s="4" t="s">
        <v>683</v>
      </c>
      <c r="B69" s="58" t="s">
        <v>527</v>
      </c>
      <c r="C69" s="58" t="s">
        <v>571</v>
      </c>
      <c r="D69" s="58"/>
      <c r="E69" s="58" t="s">
        <v>572</v>
      </c>
      <c r="F69" s="60" t="s">
        <v>573</v>
      </c>
      <c r="G69" s="85" t="s">
        <v>574</v>
      </c>
      <c r="H69" s="60" t="s">
        <v>575</v>
      </c>
      <c r="I69" s="62" t="s">
        <v>573</v>
      </c>
      <c r="J69" s="62" t="s">
        <v>185</v>
      </c>
      <c r="K69" s="62" t="s">
        <v>576</v>
      </c>
      <c r="L69" s="62" t="s">
        <v>576</v>
      </c>
      <c r="M69" s="64" t="s">
        <v>577</v>
      </c>
      <c r="N69" s="64" t="s">
        <v>181</v>
      </c>
      <c r="O69" s="66" t="s">
        <v>184</v>
      </c>
      <c r="P69" s="86" t="s">
        <v>574</v>
      </c>
      <c r="Q69" s="66" t="s">
        <v>575</v>
      </c>
      <c r="R69" s="66" t="s">
        <v>572</v>
      </c>
      <c r="S69" s="68" t="s">
        <v>185</v>
      </c>
      <c r="T69" s="68">
        <v>8</v>
      </c>
      <c r="U69" s="68" t="s">
        <v>186</v>
      </c>
      <c r="V69" s="101" t="s">
        <v>610</v>
      </c>
      <c r="W69" s="70" t="s">
        <v>188</v>
      </c>
      <c r="X69" s="70" t="s">
        <v>540</v>
      </c>
      <c r="Y69" s="70" t="s">
        <v>103</v>
      </c>
      <c r="Z69" s="71">
        <f ca="1">searchValues!E75 + 1000</f>
        <v>45326</v>
      </c>
      <c r="AA69" s="70" t="str">
        <f>searchValues!F75</f>
        <v>neephjeDz Automation</v>
      </c>
      <c r="AB69" s="70" t="s">
        <v>104</v>
      </c>
      <c r="AC69" s="70" t="s">
        <v>104</v>
      </c>
      <c r="AD69" s="70" t="s">
        <v>541</v>
      </c>
      <c r="AE69" s="72" t="str">
        <f>searchValues!L75</f>
        <v>Alaska</v>
      </c>
      <c r="AF69" s="70"/>
      <c r="AG69" s="72" t="str">
        <f>searchValues!K75</f>
        <v>United States</v>
      </c>
      <c r="AH69" s="70" t="s">
        <v>611</v>
      </c>
      <c r="AI69" s="58"/>
      <c r="AJ69" s="102"/>
      <c r="AK69" s="58"/>
      <c r="AL69" s="102"/>
      <c r="AM69" s="58" t="s">
        <v>132</v>
      </c>
      <c r="AN69" s="102" t="s">
        <v>612</v>
      </c>
      <c r="AO69" s="58"/>
      <c r="AP69" s="102"/>
    </row>
    <row r="70" spans="1:42" x14ac:dyDescent="0.25">
      <c r="A70" s="4" t="s">
        <v>684</v>
      </c>
      <c r="B70" s="58" t="s">
        <v>527</v>
      </c>
      <c r="C70" s="58" t="s">
        <v>571</v>
      </c>
      <c r="D70" s="58"/>
      <c r="E70" s="58" t="s">
        <v>572</v>
      </c>
      <c r="F70" s="60" t="s">
        <v>573</v>
      </c>
      <c r="G70" s="85" t="s">
        <v>574</v>
      </c>
      <c r="H70" s="60" t="s">
        <v>575</v>
      </c>
      <c r="I70" s="62" t="s">
        <v>573</v>
      </c>
      <c r="J70" s="62" t="s">
        <v>185</v>
      </c>
      <c r="K70" s="62" t="s">
        <v>576</v>
      </c>
      <c r="L70" s="62" t="s">
        <v>576</v>
      </c>
      <c r="M70" s="64" t="s">
        <v>577</v>
      </c>
      <c r="N70" s="64" t="s">
        <v>181</v>
      </c>
      <c r="O70" s="66" t="s">
        <v>184</v>
      </c>
      <c r="P70" s="86" t="s">
        <v>574</v>
      </c>
      <c r="Q70" s="66" t="s">
        <v>575</v>
      </c>
      <c r="R70" s="66" t="s">
        <v>572</v>
      </c>
      <c r="S70" s="68" t="s">
        <v>185</v>
      </c>
      <c r="T70" s="68">
        <v>9</v>
      </c>
      <c r="U70" s="68" t="s">
        <v>186</v>
      </c>
      <c r="V70" s="101" t="s">
        <v>610</v>
      </c>
      <c r="W70" s="70" t="s">
        <v>188</v>
      </c>
      <c r="X70" s="70" t="s">
        <v>189</v>
      </c>
      <c r="Y70" s="70" t="s">
        <v>103</v>
      </c>
      <c r="Z70" s="71">
        <f ca="1">searchValues!E76 + 1000</f>
        <v>45326</v>
      </c>
      <c r="AA70" s="70" t="str">
        <f>searchValues!F76</f>
        <v>qrpXgIHtz Automation</v>
      </c>
      <c r="AB70" s="70" t="s">
        <v>104</v>
      </c>
      <c r="AC70" s="70" t="s">
        <v>104</v>
      </c>
      <c r="AD70" s="70" t="s">
        <v>541</v>
      </c>
      <c r="AE70" s="72" t="str">
        <f>searchValues!L76</f>
        <v>Alaska</v>
      </c>
      <c r="AF70" s="70"/>
      <c r="AG70" s="72" t="str">
        <f>searchValues!K76</f>
        <v>United States</v>
      </c>
      <c r="AH70" s="70" t="s">
        <v>611</v>
      </c>
      <c r="AI70" s="58"/>
      <c r="AJ70" s="102"/>
      <c r="AK70" s="58"/>
      <c r="AL70" s="102"/>
      <c r="AM70" s="58" t="s">
        <v>132</v>
      </c>
      <c r="AN70" s="102" t="s">
        <v>612</v>
      </c>
      <c r="AO70" s="58"/>
      <c r="AP70" s="102"/>
    </row>
    <row r="71" spans="1:42" x14ac:dyDescent="0.25">
      <c r="A71" s="4" t="s">
        <v>685</v>
      </c>
      <c r="B71" s="58" t="s">
        <v>527</v>
      </c>
      <c r="C71" s="58" t="s">
        <v>571</v>
      </c>
      <c r="D71" s="58"/>
      <c r="E71" s="58" t="s">
        <v>572</v>
      </c>
      <c r="F71" s="60" t="s">
        <v>573</v>
      </c>
      <c r="G71" s="85" t="s">
        <v>574</v>
      </c>
      <c r="H71" s="60" t="s">
        <v>575</v>
      </c>
      <c r="I71" s="62" t="s">
        <v>573</v>
      </c>
      <c r="J71" s="62" t="s">
        <v>185</v>
      </c>
      <c r="K71" s="62" t="s">
        <v>576</v>
      </c>
      <c r="L71" s="62" t="s">
        <v>576</v>
      </c>
      <c r="M71" s="64" t="s">
        <v>577</v>
      </c>
      <c r="N71" s="64" t="s">
        <v>181</v>
      </c>
      <c r="O71" s="66" t="s">
        <v>184</v>
      </c>
      <c r="P71" s="86" t="s">
        <v>574</v>
      </c>
      <c r="Q71" s="66" t="s">
        <v>575</v>
      </c>
      <c r="R71" s="66" t="s">
        <v>572</v>
      </c>
      <c r="S71" s="68" t="s">
        <v>185</v>
      </c>
      <c r="T71" s="68">
        <v>10</v>
      </c>
      <c r="U71" s="68" t="s">
        <v>186</v>
      </c>
      <c r="V71" s="101" t="s">
        <v>610</v>
      </c>
      <c r="W71" s="70" t="s">
        <v>188</v>
      </c>
      <c r="X71" s="70" t="s">
        <v>540</v>
      </c>
      <c r="Y71" s="70" t="s">
        <v>103</v>
      </c>
      <c r="Z71" s="71">
        <f ca="1">searchValues!E77 + 1000</f>
        <v>45326</v>
      </c>
      <c r="AA71" s="70" t="str">
        <f>searchValues!F77</f>
        <v>qrpXgIHtz Automation</v>
      </c>
      <c r="AB71" s="70" t="s">
        <v>104</v>
      </c>
      <c r="AC71" s="70" t="s">
        <v>104</v>
      </c>
      <c r="AD71" s="70" t="s">
        <v>541</v>
      </c>
      <c r="AE71" s="72" t="str">
        <f>searchValues!L77</f>
        <v>Alaska</v>
      </c>
      <c r="AF71" s="70"/>
      <c r="AG71" s="72" t="str">
        <f>searchValues!K77</f>
        <v>United States</v>
      </c>
      <c r="AH71" s="70" t="s">
        <v>611</v>
      </c>
      <c r="AI71" s="58"/>
      <c r="AJ71" s="102"/>
      <c r="AK71" s="58"/>
      <c r="AL71" s="102"/>
      <c r="AM71" s="58" t="s">
        <v>132</v>
      </c>
      <c r="AN71" s="102" t="s">
        <v>612</v>
      </c>
      <c r="AO71" s="58"/>
      <c r="AP71" s="102"/>
    </row>
    <row r="72" spans="1:42" x14ac:dyDescent="0.25">
      <c r="A72" s="4" t="s">
        <v>686</v>
      </c>
      <c r="B72" s="58" t="s">
        <v>527</v>
      </c>
      <c r="C72" s="58" t="s">
        <v>571</v>
      </c>
      <c r="D72" s="58"/>
      <c r="E72" s="58" t="s">
        <v>572</v>
      </c>
      <c r="F72" s="60" t="s">
        <v>573</v>
      </c>
      <c r="G72" s="85" t="s">
        <v>574</v>
      </c>
      <c r="H72" s="60" t="s">
        <v>575</v>
      </c>
      <c r="I72" s="62" t="s">
        <v>573</v>
      </c>
      <c r="J72" s="62" t="s">
        <v>185</v>
      </c>
      <c r="K72" s="62" t="s">
        <v>576</v>
      </c>
      <c r="L72" s="62" t="s">
        <v>576</v>
      </c>
      <c r="M72" s="64" t="s">
        <v>577</v>
      </c>
      <c r="N72" s="64" t="s">
        <v>181</v>
      </c>
      <c r="O72" s="66" t="s">
        <v>184</v>
      </c>
      <c r="P72" s="86" t="s">
        <v>574</v>
      </c>
      <c r="Q72" s="66" t="s">
        <v>575</v>
      </c>
      <c r="R72" s="66" t="s">
        <v>572</v>
      </c>
      <c r="S72" s="68" t="s">
        <v>185</v>
      </c>
      <c r="T72" s="68">
        <v>11</v>
      </c>
      <c r="U72" s="68" t="s">
        <v>186</v>
      </c>
      <c r="V72" s="101" t="s">
        <v>610</v>
      </c>
      <c r="W72" s="70" t="s">
        <v>188</v>
      </c>
      <c r="X72" s="70" t="s">
        <v>189</v>
      </c>
      <c r="Y72" s="70" t="s">
        <v>103</v>
      </c>
      <c r="Z72" s="71">
        <f>searchValues!E78 + 1000</f>
        <v>1000</v>
      </c>
      <c r="AA72" s="70">
        <f>searchValues!F78</f>
        <v>0</v>
      </c>
      <c r="AB72" s="70" t="s">
        <v>104</v>
      </c>
      <c r="AC72" s="70" t="s">
        <v>104</v>
      </c>
      <c r="AD72" s="70" t="s">
        <v>541</v>
      </c>
      <c r="AE72" s="72" t="str">
        <f>searchValues!L78</f>
        <v>Alaska</v>
      </c>
      <c r="AF72" s="70"/>
      <c r="AG72" s="72" t="str">
        <f>searchValues!K78</f>
        <v>United States</v>
      </c>
      <c r="AH72" s="70" t="s">
        <v>611</v>
      </c>
      <c r="AI72" s="58"/>
      <c r="AJ72" s="102"/>
      <c r="AK72" s="58"/>
      <c r="AL72" s="102"/>
      <c r="AM72" s="58" t="s">
        <v>132</v>
      </c>
      <c r="AN72" s="102" t="s">
        <v>612</v>
      </c>
      <c r="AO72" s="58"/>
      <c r="AP72" s="102"/>
    </row>
    <row r="73" spans="1:42" x14ac:dyDescent="0.25">
      <c r="A73" s="4" t="s">
        <v>687</v>
      </c>
      <c r="B73" s="58" t="s">
        <v>527</v>
      </c>
      <c r="C73" s="58" t="s">
        <v>571</v>
      </c>
      <c r="D73" s="58"/>
      <c r="E73" s="58" t="s">
        <v>572</v>
      </c>
      <c r="F73" s="60" t="s">
        <v>573</v>
      </c>
      <c r="G73" s="85" t="s">
        <v>574</v>
      </c>
      <c r="H73" s="60" t="s">
        <v>575</v>
      </c>
      <c r="I73" s="62" t="s">
        <v>573</v>
      </c>
      <c r="J73" s="62" t="s">
        <v>185</v>
      </c>
      <c r="K73" s="62" t="s">
        <v>576</v>
      </c>
      <c r="L73" s="62" t="s">
        <v>576</v>
      </c>
      <c r="M73" s="64" t="s">
        <v>577</v>
      </c>
      <c r="N73" s="64" t="s">
        <v>181</v>
      </c>
      <c r="O73" s="66" t="s">
        <v>184</v>
      </c>
      <c r="P73" s="86" t="s">
        <v>574</v>
      </c>
      <c r="Q73" s="66" t="s">
        <v>575</v>
      </c>
      <c r="R73" s="66" t="s">
        <v>572</v>
      </c>
      <c r="S73" s="68" t="s">
        <v>185</v>
      </c>
      <c r="T73" s="68">
        <v>12</v>
      </c>
      <c r="U73" s="68" t="s">
        <v>186</v>
      </c>
      <c r="V73" s="101" t="s">
        <v>610</v>
      </c>
      <c r="W73" s="70" t="s">
        <v>188</v>
      </c>
      <c r="X73" s="70" t="s">
        <v>540</v>
      </c>
      <c r="Y73" s="70" t="s">
        <v>103</v>
      </c>
      <c r="Z73" s="71">
        <f>searchValues!E79 + 1000</f>
        <v>1000</v>
      </c>
      <c r="AA73" s="70">
        <f>searchValues!F79</f>
        <v>0</v>
      </c>
      <c r="AB73" s="70" t="s">
        <v>104</v>
      </c>
      <c r="AC73" s="70" t="s">
        <v>104</v>
      </c>
      <c r="AD73" s="70" t="s">
        <v>541</v>
      </c>
      <c r="AE73" s="72" t="str">
        <f>searchValues!L79</f>
        <v>Alaska</v>
      </c>
      <c r="AF73" s="70"/>
      <c r="AG73" s="72" t="str">
        <f>searchValues!K79</f>
        <v>United States</v>
      </c>
      <c r="AH73" s="70" t="s">
        <v>611</v>
      </c>
      <c r="AI73" s="58"/>
      <c r="AJ73" s="102"/>
      <c r="AK73" s="58"/>
      <c r="AL73" s="102"/>
      <c r="AM73" s="58" t="s">
        <v>132</v>
      </c>
      <c r="AN73" s="102" t="s">
        <v>612</v>
      </c>
      <c r="AO73" s="58"/>
      <c r="AP73" s="102"/>
    </row>
    <row r="74" spans="1:42" x14ac:dyDescent="0.25">
      <c r="A74" s="4" t="s">
        <v>688</v>
      </c>
      <c r="B74" s="58" t="s">
        <v>527</v>
      </c>
      <c r="C74" s="58" t="s">
        <v>571</v>
      </c>
      <c r="D74" s="58"/>
      <c r="E74" s="58" t="s">
        <v>572</v>
      </c>
      <c r="F74" s="60" t="s">
        <v>573</v>
      </c>
      <c r="G74" s="85" t="s">
        <v>574</v>
      </c>
      <c r="H74" s="60" t="s">
        <v>575</v>
      </c>
      <c r="I74" s="62" t="s">
        <v>573</v>
      </c>
      <c r="J74" s="62" t="s">
        <v>185</v>
      </c>
      <c r="K74" s="62" t="s">
        <v>576</v>
      </c>
      <c r="L74" s="62" t="s">
        <v>576</v>
      </c>
      <c r="M74" s="64" t="s">
        <v>577</v>
      </c>
      <c r="N74" s="64" t="s">
        <v>181</v>
      </c>
      <c r="O74" s="66" t="s">
        <v>184</v>
      </c>
      <c r="P74" s="86" t="s">
        <v>574</v>
      </c>
      <c r="Q74" s="66" t="s">
        <v>575</v>
      </c>
      <c r="R74" s="66" t="s">
        <v>572</v>
      </c>
      <c r="S74" s="68" t="s">
        <v>185</v>
      </c>
      <c r="T74" s="68">
        <v>13</v>
      </c>
      <c r="U74" s="68" t="s">
        <v>186</v>
      </c>
      <c r="V74" s="101" t="s">
        <v>610</v>
      </c>
      <c r="W74" s="70" t="s">
        <v>188</v>
      </c>
      <c r="X74" s="70" t="s">
        <v>189</v>
      </c>
      <c r="Y74" s="70" t="s">
        <v>103</v>
      </c>
      <c r="Z74" s="71">
        <f>searchValues!E80 + 1000</f>
        <v>1000</v>
      </c>
      <c r="AA74" s="70">
        <f>searchValues!F80</f>
        <v>0</v>
      </c>
      <c r="AB74" s="70" t="s">
        <v>104</v>
      </c>
      <c r="AC74" s="70" t="s">
        <v>104</v>
      </c>
      <c r="AD74" s="70" t="s">
        <v>541</v>
      </c>
      <c r="AE74" s="72" t="str">
        <f>searchValues!L80</f>
        <v>Alaska</v>
      </c>
      <c r="AF74" s="70"/>
      <c r="AG74" s="72" t="str">
        <f>searchValues!K80</f>
        <v>United States</v>
      </c>
      <c r="AH74" s="70" t="s">
        <v>611</v>
      </c>
      <c r="AI74" s="58"/>
      <c r="AJ74" s="102"/>
      <c r="AK74" s="58"/>
      <c r="AL74" s="102"/>
      <c r="AM74" s="58" t="s">
        <v>132</v>
      </c>
      <c r="AN74" s="102" t="s">
        <v>612</v>
      </c>
      <c r="AO74" s="58"/>
      <c r="AP74" s="102"/>
    </row>
    <row r="75" spans="1:42" x14ac:dyDescent="0.25">
      <c r="A75" s="4" t="s">
        <v>689</v>
      </c>
      <c r="B75" s="58" t="s">
        <v>527</v>
      </c>
      <c r="C75" s="58" t="s">
        <v>571</v>
      </c>
      <c r="D75" s="58"/>
      <c r="E75" s="58" t="s">
        <v>572</v>
      </c>
      <c r="F75" s="60" t="s">
        <v>573</v>
      </c>
      <c r="G75" s="85" t="s">
        <v>574</v>
      </c>
      <c r="H75" s="60" t="s">
        <v>575</v>
      </c>
      <c r="I75" s="62" t="s">
        <v>573</v>
      </c>
      <c r="J75" s="62" t="s">
        <v>185</v>
      </c>
      <c r="K75" s="62" t="s">
        <v>576</v>
      </c>
      <c r="L75" s="62" t="s">
        <v>576</v>
      </c>
      <c r="M75" s="64" t="s">
        <v>577</v>
      </c>
      <c r="N75" s="64" t="s">
        <v>181</v>
      </c>
      <c r="O75" s="66" t="s">
        <v>184</v>
      </c>
      <c r="P75" s="86" t="s">
        <v>574</v>
      </c>
      <c r="Q75" s="66" t="s">
        <v>575</v>
      </c>
      <c r="R75" s="66" t="s">
        <v>572</v>
      </c>
      <c r="S75" s="68" t="s">
        <v>185</v>
      </c>
      <c r="T75" s="68">
        <v>14</v>
      </c>
      <c r="U75" s="68" t="s">
        <v>186</v>
      </c>
      <c r="V75" s="101" t="s">
        <v>610</v>
      </c>
      <c r="W75" s="70" t="s">
        <v>188</v>
      </c>
      <c r="X75" s="70" t="s">
        <v>540</v>
      </c>
      <c r="Y75" s="70" t="s">
        <v>103</v>
      </c>
      <c r="Z75" s="71">
        <f>searchValues!E81 + 1000</f>
        <v>1000</v>
      </c>
      <c r="AA75" s="70">
        <f>searchValues!F81</f>
        <v>0</v>
      </c>
      <c r="AB75" s="70" t="s">
        <v>104</v>
      </c>
      <c r="AC75" s="70" t="s">
        <v>104</v>
      </c>
      <c r="AD75" s="70" t="s">
        <v>541</v>
      </c>
      <c r="AE75" s="72" t="str">
        <f>searchValues!L81</f>
        <v>Alaska</v>
      </c>
      <c r="AF75" s="70"/>
      <c r="AG75" s="72" t="str">
        <f>searchValues!K81</f>
        <v>United States</v>
      </c>
      <c r="AH75" s="70" t="s">
        <v>611</v>
      </c>
      <c r="AI75" s="58"/>
      <c r="AJ75" s="102"/>
      <c r="AK75" s="58"/>
      <c r="AL75" s="102"/>
      <c r="AM75" s="58" t="s">
        <v>132</v>
      </c>
      <c r="AN75" s="102" t="s">
        <v>612</v>
      </c>
      <c r="AO75" s="58"/>
      <c r="AP75" s="102"/>
    </row>
    <row r="76" spans="1:42" x14ac:dyDescent="0.25">
      <c r="A76" s="4" t="s">
        <v>690</v>
      </c>
      <c r="B76" s="58" t="s">
        <v>527</v>
      </c>
      <c r="C76" s="58" t="s">
        <v>571</v>
      </c>
      <c r="D76" s="58"/>
      <c r="E76" s="58" t="s">
        <v>572</v>
      </c>
      <c r="F76" s="60" t="s">
        <v>573</v>
      </c>
      <c r="G76" s="85" t="s">
        <v>574</v>
      </c>
      <c r="H76" s="60" t="s">
        <v>575</v>
      </c>
      <c r="I76" s="62" t="s">
        <v>573</v>
      </c>
      <c r="J76" s="62" t="s">
        <v>185</v>
      </c>
      <c r="K76" s="62" t="s">
        <v>576</v>
      </c>
      <c r="L76" s="62" t="s">
        <v>576</v>
      </c>
      <c r="M76" s="64" t="s">
        <v>577</v>
      </c>
      <c r="N76" s="64" t="s">
        <v>181</v>
      </c>
      <c r="O76" s="66" t="s">
        <v>184</v>
      </c>
      <c r="P76" s="86" t="s">
        <v>574</v>
      </c>
      <c r="Q76" s="66" t="s">
        <v>575</v>
      </c>
      <c r="R76" s="66" t="s">
        <v>572</v>
      </c>
      <c r="S76" s="68" t="s">
        <v>185</v>
      </c>
      <c r="T76" s="68">
        <v>15</v>
      </c>
      <c r="U76" s="68" t="s">
        <v>186</v>
      </c>
      <c r="V76" s="101" t="s">
        <v>610</v>
      </c>
      <c r="W76" s="70" t="s">
        <v>188</v>
      </c>
      <c r="X76" s="70" t="s">
        <v>189</v>
      </c>
      <c r="Y76" s="70" t="s">
        <v>103</v>
      </c>
      <c r="Z76" s="71">
        <f>searchValues!E82 + 1000</f>
        <v>1000</v>
      </c>
      <c r="AA76" s="70">
        <f>searchValues!F82</f>
        <v>0</v>
      </c>
      <c r="AB76" s="70" t="s">
        <v>104</v>
      </c>
      <c r="AC76" s="70" t="s">
        <v>104</v>
      </c>
      <c r="AD76" s="70" t="s">
        <v>541</v>
      </c>
      <c r="AE76" s="72" t="str">
        <f>searchValues!L82</f>
        <v>Alaska</v>
      </c>
      <c r="AF76" s="70"/>
      <c r="AG76" s="72" t="str">
        <f>searchValues!K82</f>
        <v>United States</v>
      </c>
      <c r="AH76" s="70" t="s">
        <v>611</v>
      </c>
      <c r="AI76" s="58"/>
      <c r="AJ76" s="102"/>
      <c r="AK76" s="58"/>
      <c r="AL76" s="102"/>
      <c r="AM76" s="58" t="s">
        <v>132</v>
      </c>
      <c r="AN76" s="102" t="s">
        <v>612</v>
      </c>
      <c r="AO76" s="58"/>
      <c r="AP76" s="102"/>
    </row>
    <row r="77" spans="1:42" x14ac:dyDescent="0.25">
      <c r="A77" s="4" t="s">
        <v>691</v>
      </c>
      <c r="B77" s="58" t="s">
        <v>527</v>
      </c>
      <c r="C77" s="58" t="s">
        <v>571</v>
      </c>
      <c r="D77" s="58"/>
      <c r="E77" s="58" t="s">
        <v>572</v>
      </c>
      <c r="F77" s="60" t="s">
        <v>573</v>
      </c>
      <c r="G77" s="85" t="s">
        <v>574</v>
      </c>
      <c r="H77" s="60" t="s">
        <v>575</v>
      </c>
      <c r="I77" s="62" t="s">
        <v>573</v>
      </c>
      <c r="J77" s="62" t="s">
        <v>185</v>
      </c>
      <c r="K77" s="62" t="s">
        <v>576</v>
      </c>
      <c r="L77" s="62" t="s">
        <v>576</v>
      </c>
      <c r="M77" s="64" t="s">
        <v>577</v>
      </c>
      <c r="N77" s="64" t="s">
        <v>181</v>
      </c>
      <c r="O77" s="66" t="s">
        <v>184</v>
      </c>
      <c r="P77" s="86" t="s">
        <v>574</v>
      </c>
      <c r="Q77" s="66" t="s">
        <v>575</v>
      </c>
      <c r="R77" s="66" t="s">
        <v>572</v>
      </c>
      <c r="S77" s="68" t="s">
        <v>185</v>
      </c>
      <c r="T77" s="68">
        <v>16</v>
      </c>
      <c r="U77" s="68" t="s">
        <v>186</v>
      </c>
      <c r="V77" s="101" t="s">
        <v>610</v>
      </c>
      <c r="W77" s="70" t="s">
        <v>188</v>
      </c>
      <c r="X77" s="70" t="s">
        <v>540</v>
      </c>
      <c r="Y77" s="70" t="s">
        <v>103</v>
      </c>
      <c r="Z77" s="71">
        <f>searchValues!E83 + 1000</f>
        <v>1000</v>
      </c>
      <c r="AA77" s="70">
        <f>searchValues!F83</f>
        <v>0</v>
      </c>
      <c r="AB77" s="70" t="s">
        <v>104</v>
      </c>
      <c r="AC77" s="70" t="s">
        <v>104</v>
      </c>
      <c r="AD77" s="70" t="s">
        <v>541</v>
      </c>
      <c r="AE77" s="72" t="str">
        <f>searchValues!L83</f>
        <v>Alaska</v>
      </c>
      <c r="AF77" s="70"/>
      <c r="AG77" s="72" t="str">
        <f>searchValues!K83</f>
        <v>United States</v>
      </c>
      <c r="AH77" s="70" t="s">
        <v>611</v>
      </c>
      <c r="AI77" s="58"/>
      <c r="AJ77" s="102"/>
      <c r="AK77" s="58"/>
      <c r="AL77" s="102"/>
      <c r="AM77" s="58" t="s">
        <v>132</v>
      </c>
      <c r="AN77" s="102" t="s">
        <v>612</v>
      </c>
      <c r="AO77" s="58"/>
      <c r="AP77" s="102"/>
    </row>
    <row r="78" spans="1:42" x14ac:dyDescent="0.25">
      <c r="A78" s="4" t="s">
        <v>692</v>
      </c>
      <c r="B78" s="58" t="s">
        <v>527</v>
      </c>
      <c r="C78" s="58" t="s">
        <v>571</v>
      </c>
      <c r="D78" s="58"/>
      <c r="E78" s="58" t="s">
        <v>572</v>
      </c>
      <c r="F78" s="60" t="s">
        <v>573</v>
      </c>
      <c r="G78" s="85" t="s">
        <v>574</v>
      </c>
      <c r="H78" s="60" t="s">
        <v>575</v>
      </c>
      <c r="I78" s="62" t="s">
        <v>573</v>
      </c>
      <c r="J78" s="62" t="s">
        <v>185</v>
      </c>
      <c r="K78" s="62" t="s">
        <v>576</v>
      </c>
      <c r="L78" s="62" t="s">
        <v>576</v>
      </c>
      <c r="M78" s="64" t="s">
        <v>577</v>
      </c>
      <c r="N78" s="64" t="s">
        <v>181</v>
      </c>
      <c r="O78" s="66" t="s">
        <v>184</v>
      </c>
      <c r="P78" s="86" t="s">
        <v>574</v>
      </c>
      <c r="Q78" s="66" t="s">
        <v>575</v>
      </c>
      <c r="R78" s="66" t="s">
        <v>572</v>
      </c>
      <c r="S78" s="68" t="s">
        <v>185</v>
      </c>
      <c r="T78" s="68">
        <v>17</v>
      </c>
      <c r="U78" s="68" t="s">
        <v>186</v>
      </c>
      <c r="V78" s="101" t="s">
        <v>610</v>
      </c>
      <c r="W78" s="70" t="s">
        <v>188</v>
      </c>
      <c r="X78" s="70" t="s">
        <v>189</v>
      </c>
      <c r="Y78" s="70" t="s">
        <v>103</v>
      </c>
      <c r="Z78" s="71">
        <f>searchValues!E84 + 1000</f>
        <v>1000</v>
      </c>
      <c r="AA78" s="70">
        <f>searchValues!F84</f>
        <v>0</v>
      </c>
      <c r="AB78" s="70" t="s">
        <v>104</v>
      </c>
      <c r="AC78" s="70" t="s">
        <v>104</v>
      </c>
      <c r="AD78" s="70" t="s">
        <v>541</v>
      </c>
      <c r="AE78" s="72" t="str">
        <f>searchValues!L84</f>
        <v>Alaska</v>
      </c>
      <c r="AF78" s="70"/>
      <c r="AG78" s="72" t="str">
        <f>searchValues!K84</f>
        <v>United States</v>
      </c>
      <c r="AH78" s="70" t="s">
        <v>611</v>
      </c>
      <c r="AI78" s="58"/>
      <c r="AJ78" s="102"/>
      <c r="AK78" s="58"/>
      <c r="AL78" s="102"/>
      <c r="AM78" s="58" t="s">
        <v>132</v>
      </c>
      <c r="AN78" s="102" t="s">
        <v>612</v>
      </c>
      <c r="AO78" s="58"/>
      <c r="AP78" s="102"/>
    </row>
    <row r="79" spans="1:42" x14ac:dyDescent="0.25">
      <c r="A79" s="4" t="s">
        <v>693</v>
      </c>
      <c r="B79" s="58" t="s">
        <v>527</v>
      </c>
      <c r="C79" s="58" t="s">
        <v>571</v>
      </c>
      <c r="D79" s="58"/>
      <c r="E79" s="58" t="s">
        <v>572</v>
      </c>
      <c r="F79" s="60" t="s">
        <v>573</v>
      </c>
      <c r="G79" s="85" t="s">
        <v>574</v>
      </c>
      <c r="H79" s="60" t="s">
        <v>575</v>
      </c>
      <c r="I79" s="62" t="s">
        <v>573</v>
      </c>
      <c r="J79" s="62" t="s">
        <v>185</v>
      </c>
      <c r="K79" s="62" t="s">
        <v>576</v>
      </c>
      <c r="L79" s="62" t="s">
        <v>576</v>
      </c>
      <c r="M79" s="64" t="s">
        <v>577</v>
      </c>
      <c r="N79" s="64" t="s">
        <v>181</v>
      </c>
      <c r="O79" s="66" t="s">
        <v>184</v>
      </c>
      <c r="P79" s="86" t="s">
        <v>574</v>
      </c>
      <c r="Q79" s="66" t="s">
        <v>575</v>
      </c>
      <c r="R79" s="66" t="s">
        <v>572</v>
      </c>
      <c r="S79" s="68" t="s">
        <v>185</v>
      </c>
      <c r="T79" s="68">
        <v>18</v>
      </c>
      <c r="U79" s="68" t="s">
        <v>186</v>
      </c>
      <c r="V79" s="101" t="s">
        <v>610</v>
      </c>
      <c r="W79" s="70" t="s">
        <v>188</v>
      </c>
      <c r="X79" s="70" t="s">
        <v>540</v>
      </c>
      <c r="Y79" s="70" t="s">
        <v>103</v>
      </c>
      <c r="Z79" s="71">
        <f>searchValues!E85 + 1000</f>
        <v>1000</v>
      </c>
      <c r="AA79" s="70">
        <f>searchValues!F85</f>
        <v>0</v>
      </c>
      <c r="AB79" s="70" t="s">
        <v>104</v>
      </c>
      <c r="AC79" s="70" t="s">
        <v>104</v>
      </c>
      <c r="AD79" s="70" t="s">
        <v>541</v>
      </c>
      <c r="AE79" s="72" t="str">
        <f>searchValues!L85</f>
        <v>Alaska</v>
      </c>
      <c r="AF79" s="70"/>
      <c r="AG79" s="72" t="str">
        <f>searchValues!K85</f>
        <v>United States</v>
      </c>
      <c r="AH79" s="70" t="s">
        <v>611</v>
      </c>
      <c r="AI79" s="58"/>
      <c r="AJ79" s="102"/>
      <c r="AK79" s="58"/>
      <c r="AL79" s="102"/>
      <c r="AM79" s="58" t="s">
        <v>132</v>
      </c>
      <c r="AN79" s="102" t="s">
        <v>612</v>
      </c>
      <c r="AO79" s="58"/>
      <c r="AP79" s="102"/>
    </row>
    <row r="80" spans="1:42" x14ac:dyDescent="0.25">
      <c r="A80" s="4" t="s">
        <v>694</v>
      </c>
      <c r="B80" s="58" t="s">
        <v>527</v>
      </c>
      <c r="C80" s="58" t="s">
        <v>571</v>
      </c>
      <c r="D80" s="58"/>
      <c r="E80" s="58" t="s">
        <v>572</v>
      </c>
      <c r="F80" s="60" t="s">
        <v>573</v>
      </c>
      <c r="G80" s="85" t="s">
        <v>574</v>
      </c>
      <c r="H80" s="60" t="s">
        <v>575</v>
      </c>
      <c r="I80" s="62" t="s">
        <v>573</v>
      </c>
      <c r="J80" s="62" t="s">
        <v>185</v>
      </c>
      <c r="K80" s="62" t="s">
        <v>576</v>
      </c>
      <c r="L80" s="62" t="s">
        <v>576</v>
      </c>
      <c r="M80" s="64" t="s">
        <v>577</v>
      </c>
      <c r="N80" s="64" t="s">
        <v>181</v>
      </c>
      <c r="O80" s="66" t="s">
        <v>184</v>
      </c>
      <c r="P80" s="86" t="s">
        <v>574</v>
      </c>
      <c r="Q80" s="66" t="s">
        <v>575</v>
      </c>
      <c r="R80" s="66" t="s">
        <v>572</v>
      </c>
      <c r="S80" s="68" t="s">
        <v>185</v>
      </c>
      <c r="T80" s="68">
        <v>19</v>
      </c>
      <c r="U80" s="68" t="s">
        <v>186</v>
      </c>
      <c r="V80" s="101" t="s">
        <v>610</v>
      </c>
      <c r="W80" s="70" t="s">
        <v>188</v>
      </c>
      <c r="X80" s="70" t="s">
        <v>189</v>
      </c>
      <c r="Y80" s="70" t="s">
        <v>103</v>
      </c>
      <c r="Z80" s="71">
        <f>searchValues!E86 + 1000</f>
        <v>1000</v>
      </c>
      <c r="AA80" s="70">
        <f>searchValues!F86</f>
        <v>0</v>
      </c>
      <c r="AB80" s="70" t="s">
        <v>104</v>
      </c>
      <c r="AC80" s="70" t="s">
        <v>104</v>
      </c>
      <c r="AD80" s="70" t="s">
        <v>541</v>
      </c>
      <c r="AE80" s="72" t="str">
        <f>searchValues!L86</f>
        <v>Alaska</v>
      </c>
      <c r="AF80" s="70"/>
      <c r="AG80" s="72" t="str">
        <f>searchValues!K86</f>
        <v>United States</v>
      </c>
      <c r="AH80" s="70" t="s">
        <v>611</v>
      </c>
      <c r="AI80" s="58"/>
      <c r="AJ80" s="102"/>
      <c r="AK80" s="58"/>
      <c r="AL80" s="102"/>
      <c r="AM80" s="58" t="s">
        <v>132</v>
      </c>
      <c r="AN80" s="102" t="s">
        <v>612</v>
      </c>
      <c r="AO80" s="58"/>
      <c r="AP80" s="102"/>
    </row>
    <row r="81" spans="1:42" x14ac:dyDescent="0.25">
      <c r="A81" s="4" t="s">
        <v>695</v>
      </c>
      <c r="B81" s="58" t="s">
        <v>527</v>
      </c>
      <c r="C81" s="58" t="s">
        <v>571</v>
      </c>
      <c r="D81" s="58"/>
      <c r="E81" s="58" t="s">
        <v>572</v>
      </c>
      <c r="F81" s="60" t="s">
        <v>573</v>
      </c>
      <c r="G81" s="85" t="s">
        <v>574</v>
      </c>
      <c r="H81" s="60" t="s">
        <v>575</v>
      </c>
      <c r="I81" s="62" t="s">
        <v>573</v>
      </c>
      <c r="J81" s="62" t="s">
        <v>185</v>
      </c>
      <c r="K81" s="62" t="s">
        <v>576</v>
      </c>
      <c r="L81" s="62" t="s">
        <v>576</v>
      </c>
      <c r="M81" s="64" t="s">
        <v>577</v>
      </c>
      <c r="N81" s="64" t="s">
        <v>181</v>
      </c>
      <c r="O81" s="66" t="s">
        <v>184</v>
      </c>
      <c r="P81" s="86" t="s">
        <v>574</v>
      </c>
      <c r="Q81" s="66" t="s">
        <v>575</v>
      </c>
      <c r="R81" s="66" t="s">
        <v>572</v>
      </c>
      <c r="S81" s="68" t="s">
        <v>185</v>
      </c>
      <c r="T81" s="68">
        <v>20</v>
      </c>
      <c r="U81" s="68" t="s">
        <v>186</v>
      </c>
      <c r="V81" s="101" t="s">
        <v>610</v>
      </c>
      <c r="W81" s="70" t="s">
        <v>188</v>
      </c>
      <c r="X81" s="70" t="s">
        <v>540</v>
      </c>
      <c r="Y81" s="70" t="s">
        <v>103</v>
      </c>
      <c r="Z81" s="71">
        <f ca="1">searchValues!E87 + 1000</f>
        <v>45326</v>
      </c>
      <c r="AA81" s="70">
        <f>searchValues!F87</f>
        <v>0</v>
      </c>
      <c r="AB81" s="70" t="s">
        <v>104</v>
      </c>
      <c r="AC81" s="70" t="s">
        <v>104</v>
      </c>
      <c r="AD81" s="70" t="s">
        <v>541</v>
      </c>
      <c r="AE81" s="72" t="str">
        <f>searchValues!L87</f>
        <v>Alaska</v>
      </c>
      <c r="AF81" s="70"/>
      <c r="AG81" s="72" t="str">
        <f>searchValues!K87</f>
        <v>United States</v>
      </c>
      <c r="AH81" s="70" t="s">
        <v>611</v>
      </c>
      <c r="AI81" s="58"/>
      <c r="AJ81" s="102"/>
      <c r="AK81" s="58"/>
      <c r="AL81" s="102"/>
      <c r="AM81" s="58" t="s">
        <v>132</v>
      </c>
      <c r="AN81" s="102" t="s">
        <v>612</v>
      </c>
      <c r="AO81" s="58"/>
      <c r="AP81" s="102"/>
    </row>
    <row r="82" spans="1:42" x14ac:dyDescent="0.25">
      <c r="A82" s="4" t="s">
        <v>696</v>
      </c>
      <c r="B82" s="58" t="s">
        <v>527</v>
      </c>
      <c r="C82" s="58" t="s">
        <v>571</v>
      </c>
      <c r="D82" s="58"/>
      <c r="E82" s="58" t="s">
        <v>572</v>
      </c>
      <c r="F82" s="60" t="s">
        <v>573</v>
      </c>
      <c r="G82" s="85" t="s">
        <v>574</v>
      </c>
      <c r="H82" s="60" t="s">
        <v>575</v>
      </c>
      <c r="I82" s="62" t="s">
        <v>573</v>
      </c>
      <c r="J82" s="62" t="s">
        <v>185</v>
      </c>
      <c r="K82" s="62" t="s">
        <v>576</v>
      </c>
      <c r="L82" s="62" t="s">
        <v>576</v>
      </c>
      <c r="M82" s="64" t="s">
        <v>577</v>
      </c>
      <c r="N82" s="64" t="s">
        <v>181</v>
      </c>
      <c r="O82" s="66" t="s">
        <v>184</v>
      </c>
      <c r="P82" s="86" t="s">
        <v>574</v>
      </c>
      <c r="Q82" s="66" t="s">
        <v>575</v>
      </c>
      <c r="R82" s="66" t="s">
        <v>572</v>
      </c>
      <c r="S82" s="68" t="s">
        <v>185</v>
      </c>
      <c r="T82" s="68">
        <v>21</v>
      </c>
      <c r="U82" s="68" t="s">
        <v>186</v>
      </c>
      <c r="V82" s="101" t="s">
        <v>610</v>
      </c>
      <c r="W82" s="70" t="s">
        <v>188</v>
      </c>
      <c r="X82" s="70" t="s">
        <v>189</v>
      </c>
      <c r="Y82" s="70" t="s">
        <v>103</v>
      </c>
      <c r="Z82" s="71">
        <f ca="1">searchValues!E88 + 1000</f>
        <v>45326</v>
      </c>
      <c r="AA82" s="70" t="str">
        <f>searchValues!F88</f>
        <v>mzqZEiYzg Automation</v>
      </c>
      <c r="AB82" s="70" t="s">
        <v>104</v>
      </c>
      <c r="AC82" s="70" t="s">
        <v>104</v>
      </c>
      <c r="AD82" s="70" t="s">
        <v>541</v>
      </c>
      <c r="AE82" s="72" t="str">
        <f>searchValues!L88</f>
        <v>Alaska</v>
      </c>
      <c r="AF82" s="70"/>
      <c r="AG82" s="72" t="str">
        <f>searchValues!K88</f>
        <v>United States</v>
      </c>
      <c r="AH82" s="70" t="s">
        <v>611</v>
      </c>
      <c r="AI82" s="58"/>
      <c r="AJ82" s="102"/>
      <c r="AK82" s="58"/>
      <c r="AL82" s="102"/>
      <c r="AM82" s="58" t="s">
        <v>132</v>
      </c>
      <c r="AN82" s="102" t="s">
        <v>612</v>
      </c>
      <c r="AO82" s="58"/>
      <c r="AP82" s="102"/>
    </row>
    <row r="83" spans="1:42" x14ac:dyDescent="0.25">
      <c r="A83" s="4" t="s">
        <v>697</v>
      </c>
      <c r="B83" s="58" t="s">
        <v>527</v>
      </c>
      <c r="C83" s="58" t="s">
        <v>571</v>
      </c>
      <c r="D83" s="58"/>
      <c r="E83" s="58" t="s">
        <v>572</v>
      </c>
      <c r="F83" s="60" t="s">
        <v>573</v>
      </c>
      <c r="G83" s="85" t="s">
        <v>574</v>
      </c>
      <c r="H83" s="60" t="s">
        <v>575</v>
      </c>
      <c r="I83" s="62" t="s">
        <v>573</v>
      </c>
      <c r="J83" s="62" t="s">
        <v>185</v>
      </c>
      <c r="K83" s="62" t="s">
        <v>576</v>
      </c>
      <c r="L83" s="62" t="s">
        <v>576</v>
      </c>
      <c r="M83" s="64" t="s">
        <v>577</v>
      </c>
      <c r="N83" s="64" t="s">
        <v>181</v>
      </c>
      <c r="O83" s="66" t="s">
        <v>184</v>
      </c>
      <c r="P83" s="86" t="s">
        <v>574</v>
      </c>
      <c r="Q83" s="66" t="s">
        <v>575</v>
      </c>
      <c r="R83" s="66" t="s">
        <v>572</v>
      </c>
      <c r="S83" s="68" t="s">
        <v>185</v>
      </c>
      <c r="T83" s="68">
        <v>22</v>
      </c>
      <c r="U83" s="68" t="s">
        <v>186</v>
      </c>
      <c r="V83" s="101" t="s">
        <v>610</v>
      </c>
      <c r="W83" s="70" t="s">
        <v>188</v>
      </c>
      <c r="X83" s="70" t="s">
        <v>540</v>
      </c>
      <c r="Y83" s="70" t="s">
        <v>103</v>
      </c>
      <c r="Z83" s="71">
        <f ca="1">searchValues!E89 + 1000</f>
        <v>45326</v>
      </c>
      <c r="AA83" s="70" t="str">
        <f>searchValues!F89</f>
        <v>mzqZEiYzg Automation</v>
      </c>
      <c r="AB83" s="70" t="s">
        <v>104</v>
      </c>
      <c r="AC83" s="70" t="s">
        <v>104</v>
      </c>
      <c r="AD83" s="70" t="s">
        <v>541</v>
      </c>
      <c r="AE83" s="72" t="str">
        <f>searchValues!L89</f>
        <v>Alaska</v>
      </c>
      <c r="AF83" s="70"/>
      <c r="AG83" s="72" t="str">
        <f>searchValues!K89</f>
        <v>United States</v>
      </c>
      <c r="AH83" s="70" t="s">
        <v>611</v>
      </c>
      <c r="AI83" s="58"/>
      <c r="AJ83" s="102"/>
      <c r="AK83" s="58"/>
      <c r="AL83" s="102"/>
      <c r="AM83" s="58" t="s">
        <v>132</v>
      </c>
      <c r="AN83" s="102" t="s">
        <v>612</v>
      </c>
      <c r="AO83" s="58"/>
      <c r="AP83" s="102"/>
    </row>
    <row r="84" spans="1:42" x14ac:dyDescent="0.25">
      <c r="A84" s="4" t="s">
        <v>698</v>
      </c>
      <c r="B84" s="58" t="s">
        <v>527</v>
      </c>
      <c r="C84" s="58" t="s">
        <v>571</v>
      </c>
      <c r="D84" s="58"/>
      <c r="E84" s="58" t="s">
        <v>572</v>
      </c>
      <c r="F84" s="60" t="s">
        <v>573</v>
      </c>
      <c r="G84" s="85" t="s">
        <v>574</v>
      </c>
      <c r="H84" s="60" t="s">
        <v>575</v>
      </c>
      <c r="I84" s="62" t="s">
        <v>573</v>
      </c>
      <c r="J84" s="62" t="s">
        <v>185</v>
      </c>
      <c r="K84" s="62" t="s">
        <v>576</v>
      </c>
      <c r="L84" s="62" t="s">
        <v>576</v>
      </c>
      <c r="M84" s="64" t="s">
        <v>577</v>
      </c>
      <c r="N84" s="64" t="s">
        <v>181</v>
      </c>
      <c r="O84" s="66" t="s">
        <v>184</v>
      </c>
      <c r="P84" s="86" t="s">
        <v>574</v>
      </c>
      <c r="Q84" s="66" t="s">
        <v>575</v>
      </c>
      <c r="R84" s="66" t="s">
        <v>572</v>
      </c>
      <c r="S84" s="68" t="s">
        <v>185</v>
      </c>
      <c r="T84" s="68">
        <v>23</v>
      </c>
      <c r="U84" s="68" t="s">
        <v>186</v>
      </c>
      <c r="V84" s="101" t="s">
        <v>610</v>
      </c>
      <c r="W84" s="70" t="s">
        <v>188</v>
      </c>
      <c r="X84" s="70" t="s">
        <v>189</v>
      </c>
      <c r="Y84" s="70" t="s">
        <v>103</v>
      </c>
      <c r="Z84" s="71">
        <f ca="1">searchValues!E90 + 1000</f>
        <v>45326</v>
      </c>
      <c r="AA84" s="70">
        <f>searchValues!F90</f>
        <v>0</v>
      </c>
      <c r="AB84" s="70" t="s">
        <v>104</v>
      </c>
      <c r="AC84" s="70" t="s">
        <v>104</v>
      </c>
      <c r="AD84" s="70" t="s">
        <v>541</v>
      </c>
      <c r="AE84" s="72" t="str">
        <f>searchValues!L90</f>
        <v>Alaska</v>
      </c>
      <c r="AF84" s="70"/>
      <c r="AG84" s="72" t="str">
        <f>searchValues!K90</f>
        <v>United States</v>
      </c>
      <c r="AH84" s="70" t="s">
        <v>611</v>
      </c>
      <c r="AI84" s="58"/>
      <c r="AJ84" s="102"/>
      <c r="AK84" s="58"/>
      <c r="AL84" s="102"/>
      <c r="AM84" s="58" t="s">
        <v>132</v>
      </c>
      <c r="AN84" s="102" t="s">
        <v>612</v>
      </c>
      <c r="AO84" s="58"/>
      <c r="AP84" s="102"/>
    </row>
    <row r="85" spans="1:42" x14ac:dyDescent="0.25">
      <c r="A85" s="4" t="s">
        <v>699</v>
      </c>
      <c r="B85" s="58" t="s">
        <v>527</v>
      </c>
      <c r="C85" s="58" t="s">
        <v>571</v>
      </c>
      <c r="D85" s="58"/>
      <c r="E85" s="58" t="s">
        <v>572</v>
      </c>
      <c r="F85" s="60" t="s">
        <v>573</v>
      </c>
      <c r="G85" s="85" t="s">
        <v>574</v>
      </c>
      <c r="H85" s="60" t="s">
        <v>575</v>
      </c>
      <c r="I85" s="62" t="s">
        <v>573</v>
      </c>
      <c r="J85" s="62" t="s">
        <v>185</v>
      </c>
      <c r="K85" s="62" t="s">
        <v>576</v>
      </c>
      <c r="L85" s="62" t="s">
        <v>576</v>
      </c>
      <c r="M85" s="64" t="s">
        <v>577</v>
      </c>
      <c r="N85" s="64" t="s">
        <v>181</v>
      </c>
      <c r="O85" s="66" t="s">
        <v>184</v>
      </c>
      <c r="P85" s="86" t="s">
        <v>574</v>
      </c>
      <c r="Q85" s="66" t="s">
        <v>575</v>
      </c>
      <c r="R85" s="66" t="s">
        <v>572</v>
      </c>
      <c r="S85" s="68" t="s">
        <v>185</v>
      </c>
      <c r="T85" s="68">
        <v>24</v>
      </c>
      <c r="U85" s="68" t="s">
        <v>186</v>
      </c>
      <c r="V85" s="101" t="s">
        <v>610</v>
      </c>
      <c r="W85" s="70" t="s">
        <v>188</v>
      </c>
      <c r="X85" s="70" t="s">
        <v>540</v>
      </c>
      <c r="Y85" s="70" t="s">
        <v>103</v>
      </c>
      <c r="Z85" s="71">
        <f ca="1">searchValues!E91 + 1000</f>
        <v>45326</v>
      </c>
      <c r="AA85" s="70" t="str">
        <f>searchValues!F91</f>
        <v>mzqZEiYzg Automation</v>
      </c>
      <c r="AB85" s="70" t="s">
        <v>104</v>
      </c>
      <c r="AC85" s="70" t="s">
        <v>104</v>
      </c>
      <c r="AD85" s="70" t="s">
        <v>541</v>
      </c>
      <c r="AE85" s="72" t="str">
        <f>searchValues!L91</f>
        <v>Alaska</v>
      </c>
      <c r="AF85" s="70"/>
      <c r="AG85" s="72" t="str">
        <f>searchValues!K91</f>
        <v>United States</v>
      </c>
      <c r="AH85" s="70" t="s">
        <v>611</v>
      </c>
      <c r="AI85" s="58"/>
      <c r="AJ85" s="102"/>
      <c r="AK85" s="58"/>
      <c r="AL85" s="102"/>
      <c r="AM85" s="58" t="s">
        <v>132</v>
      </c>
      <c r="AN85" s="102" t="s">
        <v>612</v>
      </c>
      <c r="AO85" s="58"/>
      <c r="AP85" s="102"/>
    </row>
    <row r="86" spans="1:42" x14ac:dyDescent="0.25">
      <c r="A86" s="4" t="s">
        <v>700</v>
      </c>
      <c r="B86" s="58" t="s">
        <v>527</v>
      </c>
      <c r="C86" s="58" t="s">
        <v>571</v>
      </c>
      <c r="D86" s="58"/>
      <c r="E86" s="58" t="s">
        <v>572</v>
      </c>
      <c r="F86" s="60" t="s">
        <v>573</v>
      </c>
      <c r="G86" s="85" t="s">
        <v>574</v>
      </c>
      <c r="H86" s="60" t="s">
        <v>575</v>
      </c>
      <c r="I86" s="62" t="s">
        <v>573</v>
      </c>
      <c r="J86" s="62" t="s">
        <v>185</v>
      </c>
      <c r="K86" s="62" t="s">
        <v>576</v>
      </c>
      <c r="L86" s="62" t="s">
        <v>576</v>
      </c>
      <c r="M86" s="64" t="s">
        <v>577</v>
      </c>
      <c r="N86" s="64" t="s">
        <v>181</v>
      </c>
      <c r="O86" s="66" t="s">
        <v>184</v>
      </c>
      <c r="P86" s="86" t="s">
        <v>574</v>
      </c>
      <c r="Q86" s="66" t="s">
        <v>575</v>
      </c>
      <c r="R86" s="66" t="s">
        <v>572</v>
      </c>
      <c r="S86" s="68" t="s">
        <v>185</v>
      </c>
      <c r="T86" s="68">
        <v>25</v>
      </c>
      <c r="U86" s="68" t="s">
        <v>186</v>
      </c>
      <c r="V86" s="101" t="s">
        <v>610</v>
      </c>
      <c r="W86" s="70" t="s">
        <v>188</v>
      </c>
      <c r="X86" s="70" t="s">
        <v>189</v>
      </c>
      <c r="Y86" s="70" t="s">
        <v>103</v>
      </c>
      <c r="Z86" s="71">
        <f ca="1">searchValues!E92 + 1000</f>
        <v>45326</v>
      </c>
      <c r="AA86" s="70" t="str">
        <f>searchValues!F92</f>
        <v>mzqZEiYzg Automation</v>
      </c>
      <c r="AB86" s="70" t="s">
        <v>104</v>
      </c>
      <c r="AC86" s="70" t="s">
        <v>104</v>
      </c>
      <c r="AD86" s="70" t="s">
        <v>541</v>
      </c>
      <c r="AE86" s="72" t="str">
        <f>searchValues!L92</f>
        <v>Alaska</v>
      </c>
      <c r="AF86" s="70"/>
      <c r="AG86" s="72" t="str">
        <f>searchValues!K92</f>
        <v>United States</v>
      </c>
      <c r="AH86" s="70" t="s">
        <v>611</v>
      </c>
      <c r="AI86" s="58"/>
      <c r="AJ86" s="102"/>
      <c r="AK86" s="58"/>
      <c r="AL86" s="102"/>
      <c r="AM86" s="58" t="s">
        <v>132</v>
      </c>
      <c r="AN86" s="102" t="s">
        <v>612</v>
      </c>
      <c r="AO86" s="58"/>
      <c r="AP86" s="102"/>
    </row>
    <row r="87" spans="1:42" x14ac:dyDescent="0.25">
      <c r="A87" s="4" t="s">
        <v>701</v>
      </c>
      <c r="B87" s="58" t="s">
        <v>527</v>
      </c>
      <c r="C87" s="58" t="s">
        <v>571</v>
      </c>
      <c r="D87" s="58"/>
      <c r="E87" s="58" t="s">
        <v>572</v>
      </c>
      <c r="F87" s="60" t="s">
        <v>573</v>
      </c>
      <c r="G87" s="85" t="s">
        <v>574</v>
      </c>
      <c r="H87" s="60" t="s">
        <v>575</v>
      </c>
      <c r="I87" s="62" t="s">
        <v>573</v>
      </c>
      <c r="J87" s="62" t="s">
        <v>185</v>
      </c>
      <c r="K87" s="62" t="s">
        <v>576</v>
      </c>
      <c r="L87" s="62" t="s">
        <v>576</v>
      </c>
      <c r="M87" s="64" t="s">
        <v>577</v>
      </c>
      <c r="N87" s="64" t="s">
        <v>181</v>
      </c>
      <c r="O87" s="66" t="s">
        <v>184</v>
      </c>
      <c r="P87" s="86" t="s">
        <v>574</v>
      </c>
      <c r="Q87" s="66" t="s">
        <v>575</v>
      </c>
      <c r="R87" s="66" t="s">
        <v>572</v>
      </c>
      <c r="S87" s="68" t="s">
        <v>185</v>
      </c>
      <c r="T87" s="68">
        <v>26</v>
      </c>
      <c r="U87" s="68" t="s">
        <v>186</v>
      </c>
      <c r="V87" s="101" t="s">
        <v>610</v>
      </c>
      <c r="W87" s="70" t="s">
        <v>188</v>
      </c>
      <c r="X87" s="70" t="s">
        <v>540</v>
      </c>
      <c r="Y87" s="70" t="s">
        <v>103</v>
      </c>
      <c r="Z87" s="71">
        <f ca="1">searchValues!E93 + 1000</f>
        <v>45326</v>
      </c>
      <c r="AA87" s="70">
        <f>searchValues!F93</f>
        <v>0</v>
      </c>
      <c r="AB87" s="70" t="s">
        <v>104</v>
      </c>
      <c r="AC87" s="70" t="s">
        <v>104</v>
      </c>
      <c r="AD87" s="70" t="s">
        <v>541</v>
      </c>
      <c r="AE87" s="72" t="str">
        <f>searchValues!L93</f>
        <v>Alaska</v>
      </c>
      <c r="AF87" s="70"/>
      <c r="AG87" s="72" t="str">
        <f>searchValues!K93</f>
        <v>United States</v>
      </c>
      <c r="AH87" s="70" t="s">
        <v>611</v>
      </c>
      <c r="AI87" s="58"/>
      <c r="AJ87" s="102"/>
      <c r="AK87" s="58"/>
      <c r="AL87" s="102"/>
      <c r="AM87" s="58" t="s">
        <v>132</v>
      </c>
      <c r="AN87" s="102" t="s">
        <v>612</v>
      </c>
      <c r="AO87" s="58"/>
      <c r="AP87" s="102"/>
    </row>
    <row r="88" spans="1:42" x14ac:dyDescent="0.25">
      <c r="A88" s="4" t="s">
        <v>702</v>
      </c>
      <c r="B88" s="58" t="s">
        <v>527</v>
      </c>
      <c r="C88" s="58" t="s">
        <v>571</v>
      </c>
      <c r="D88" s="58"/>
      <c r="E88" s="58" t="s">
        <v>572</v>
      </c>
      <c r="F88" s="60" t="s">
        <v>573</v>
      </c>
      <c r="G88" s="85" t="s">
        <v>574</v>
      </c>
      <c r="H88" s="60" t="s">
        <v>575</v>
      </c>
      <c r="I88" s="62" t="s">
        <v>573</v>
      </c>
      <c r="J88" s="62" t="s">
        <v>185</v>
      </c>
      <c r="K88" s="62" t="s">
        <v>576</v>
      </c>
      <c r="L88" s="62" t="s">
        <v>576</v>
      </c>
      <c r="M88" s="64" t="s">
        <v>577</v>
      </c>
      <c r="N88" s="64" t="s">
        <v>181</v>
      </c>
      <c r="O88" s="66" t="s">
        <v>184</v>
      </c>
      <c r="P88" s="86" t="s">
        <v>574</v>
      </c>
      <c r="Q88" s="66" t="s">
        <v>575</v>
      </c>
      <c r="R88" s="66" t="s">
        <v>572</v>
      </c>
      <c r="S88" s="68" t="s">
        <v>185</v>
      </c>
      <c r="T88" s="68">
        <v>27</v>
      </c>
      <c r="U88" s="68" t="s">
        <v>186</v>
      </c>
      <c r="V88" s="101" t="s">
        <v>610</v>
      </c>
      <c r="W88" s="70" t="s">
        <v>188</v>
      </c>
      <c r="X88" s="70" t="s">
        <v>189</v>
      </c>
      <c r="Y88" s="70" t="s">
        <v>103</v>
      </c>
      <c r="Z88" s="71">
        <f ca="1">searchValues!E94 + 1000</f>
        <v>45326</v>
      </c>
      <c r="AA88" s="70" t="str">
        <f>searchValues!F94</f>
        <v>mzqZEiYzg Automation</v>
      </c>
      <c r="AB88" s="70" t="s">
        <v>104</v>
      </c>
      <c r="AC88" s="70" t="s">
        <v>104</v>
      </c>
      <c r="AD88" s="70" t="s">
        <v>541</v>
      </c>
      <c r="AE88" s="72" t="str">
        <f>searchValues!L94</f>
        <v>Alaska</v>
      </c>
      <c r="AF88" s="70"/>
      <c r="AG88" s="72" t="str">
        <f>searchValues!K94</f>
        <v>United States</v>
      </c>
      <c r="AH88" s="70" t="s">
        <v>611</v>
      </c>
      <c r="AI88" s="58"/>
      <c r="AJ88" s="102"/>
      <c r="AK88" s="58"/>
      <c r="AL88" s="102"/>
      <c r="AM88" s="58" t="s">
        <v>132</v>
      </c>
      <c r="AN88" s="102" t="s">
        <v>612</v>
      </c>
      <c r="AO88" s="58"/>
      <c r="AP88" s="102"/>
    </row>
    <row r="89" spans="1:42" x14ac:dyDescent="0.25">
      <c r="A89" s="4" t="s">
        <v>703</v>
      </c>
      <c r="B89" s="58" t="s">
        <v>527</v>
      </c>
      <c r="C89" s="58" t="s">
        <v>571</v>
      </c>
      <c r="D89" s="58"/>
      <c r="E89" s="58" t="s">
        <v>572</v>
      </c>
      <c r="F89" s="60" t="s">
        <v>573</v>
      </c>
      <c r="G89" s="85" t="s">
        <v>574</v>
      </c>
      <c r="H89" s="60" t="s">
        <v>575</v>
      </c>
      <c r="I89" s="62" t="s">
        <v>573</v>
      </c>
      <c r="J89" s="62" t="s">
        <v>185</v>
      </c>
      <c r="K89" s="62" t="s">
        <v>576</v>
      </c>
      <c r="L89" s="62" t="s">
        <v>576</v>
      </c>
      <c r="M89" s="64" t="s">
        <v>577</v>
      </c>
      <c r="N89" s="64" t="s">
        <v>181</v>
      </c>
      <c r="O89" s="66" t="s">
        <v>184</v>
      </c>
      <c r="P89" s="86" t="s">
        <v>574</v>
      </c>
      <c r="Q89" s="66" t="s">
        <v>575</v>
      </c>
      <c r="R89" s="66" t="s">
        <v>572</v>
      </c>
      <c r="S89" s="68" t="s">
        <v>185</v>
      </c>
      <c r="T89" s="68">
        <v>28</v>
      </c>
      <c r="U89" s="68" t="s">
        <v>186</v>
      </c>
      <c r="V89" s="101" t="s">
        <v>610</v>
      </c>
      <c r="W89" s="70" t="s">
        <v>188</v>
      </c>
      <c r="X89" s="70" t="s">
        <v>540</v>
      </c>
      <c r="Y89" s="70" t="s">
        <v>103</v>
      </c>
      <c r="Z89" s="71">
        <f ca="1">searchValues!E95 + 1000</f>
        <v>45326</v>
      </c>
      <c r="AA89" s="70" t="str">
        <f>searchValues!F95</f>
        <v>mzqZEiYzg Automation</v>
      </c>
      <c r="AB89" s="70" t="s">
        <v>104</v>
      </c>
      <c r="AC89" s="70" t="s">
        <v>104</v>
      </c>
      <c r="AD89" s="70" t="s">
        <v>541</v>
      </c>
      <c r="AE89" s="72" t="str">
        <f>searchValues!L95</f>
        <v>Alaska</v>
      </c>
      <c r="AF89" s="70"/>
      <c r="AG89" s="72" t="str">
        <f>searchValues!K95</f>
        <v>United States</v>
      </c>
      <c r="AH89" s="70" t="s">
        <v>611</v>
      </c>
      <c r="AI89" s="58"/>
      <c r="AJ89" s="102"/>
      <c r="AK89" s="58"/>
      <c r="AL89" s="102"/>
      <c r="AM89" s="58" t="s">
        <v>132</v>
      </c>
      <c r="AN89" s="102" t="s">
        <v>612</v>
      </c>
      <c r="AO89" s="58"/>
      <c r="AP89" s="102"/>
    </row>
    <row r="90" spans="1:42" x14ac:dyDescent="0.25">
      <c r="A90" s="4" t="s">
        <v>704</v>
      </c>
      <c r="B90" s="58" t="s">
        <v>527</v>
      </c>
      <c r="C90" s="58" t="s">
        <v>571</v>
      </c>
      <c r="D90" s="58"/>
      <c r="E90" s="58" t="s">
        <v>572</v>
      </c>
      <c r="F90" s="60" t="s">
        <v>573</v>
      </c>
      <c r="G90" s="85" t="s">
        <v>574</v>
      </c>
      <c r="H90" s="60" t="s">
        <v>575</v>
      </c>
      <c r="I90" s="62" t="s">
        <v>573</v>
      </c>
      <c r="J90" s="62" t="s">
        <v>185</v>
      </c>
      <c r="K90" s="62" t="s">
        <v>576</v>
      </c>
      <c r="L90" s="62" t="s">
        <v>576</v>
      </c>
      <c r="M90" s="64" t="s">
        <v>577</v>
      </c>
      <c r="N90" s="64" t="s">
        <v>181</v>
      </c>
      <c r="O90" s="66" t="s">
        <v>184</v>
      </c>
      <c r="P90" s="86" t="s">
        <v>574</v>
      </c>
      <c r="Q90" s="66" t="s">
        <v>575</v>
      </c>
      <c r="R90" s="66" t="s">
        <v>572</v>
      </c>
      <c r="S90" s="68" t="s">
        <v>185</v>
      </c>
      <c r="T90" s="68">
        <v>29</v>
      </c>
      <c r="U90" s="68" t="s">
        <v>186</v>
      </c>
      <c r="V90" s="101" t="s">
        <v>610</v>
      </c>
      <c r="W90" s="70" t="s">
        <v>188</v>
      </c>
      <c r="X90" s="70" t="s">
        <v>189</v>
      </c>
      <c r="Y90" s="70" t="s">
        <v>103</v>
      </c>
      <c r="Z90" s="71">
        <f ca="1">searchValues!E96 + 1000</f>
        <v>45326</v>
      </c>
      <c r="AA90" s="70">
        <f>searchValues!F96</f>
        <v>0</v>
      </c>
      <c r="AB90" s="70" t="s">
        <v>104</v>
      </c>
      <c r="AC90" s="70" t="s">
        <v>104</v>
      </c>
      <c r="AD90" s="70" t="s">
        <v>541</v>
      </c>
      <c r="AE90" s="72" t="str">
        <f>searchValues!L96</f>
        <v>Alaska</v>
      </c>
      <c r="AF90" s="70"/>
      <c r="AG90" s="72" t="str">
        <f>searchValues!K96</f>
        <v>United States</v>
      </c>
      <c r="AH90" s="70" t="s">
        <v>611</v>
      </c>
      <c r="AI90" s="58"/>
      <c r="AJ90" s="102"/>
      <c r="AK90" s="58"/>
      <c r="AL90" s="102"/>
      <c r="AM90" s="58" t="s">
        <v>132</v>
      </c>
      <c r="AN90" s="102" t="s">
        <v>612</v>
      </c>
      <c r="AO90" s="58"/>
      <c r="AP90" s="102"/>
    </row>
    <row r="91" spans="1:42" x14ac:dyDescent="0.25">
      <c r="A91" s="4" t="s">
        <v>705</v>
      </c>
      <c r="B91" s="58" t="s">
        <v>527</v>
      </c>
      <c r="C91" s="58" t="s">
        <v>571</v>
      </c>
      <c r="D91" s="58"/>
      <c r="E91" s="58" t="s">
        <v>572</v>
      </c>
      <c r="F91" s="60" t="s">
        <v>573</v>
      </c>
      <c r="G91" s="85" t="s">
        <v>574</v>
      </c>
      <c r="H91" s="60" t="s">
        <v>575</v>
      </c>
      <c r="I91" s="62" t="s">
        <v>573</v>
      </c>
      <c r="J91" s="62" t="s">
        <v>185</v>
      </c>
      <c r="K91" s="62" t="s">
        <v>576</v>
      </c>
      <c r="L91" s="62" t="s">
        <v>576</v>
      </c>
      <c r="M91" s="64" t="s">
        <v>577</v>
      </c>
      <c r="N91" s="64" t="s">
        <v>181</v>
      </c>
      <c r="O91" s="66" t="s">
        <v>184</v>
      </c>
      <c r="P91" s="86" t="s">
        <v>574</v>
      </c>
      <c r="Q91" s="66" t="s">
        <v>575</v>
      </c>
      <c r="R91" s="66" t="s">
        <v>572</v>
      </c>
      <c r="S91" s="68" t="s">
        <v>185</v>
      </c>
      <c r="T91" s="68">
        <v>30</v>
      </c>
      <c r="U91" s="68" t="s">
        <v>186</v>
      </c>
      <c r="V91" s="101" t="s">
        <v>610</v>
      </c>
      <c r="W91" s="70" t="s">
        <v>188</v>
      </c>
      <c r="X91" s="70" t="s">
        <v>540</v>
      </c>
      <c r="Y91" s="70" t="s">
        <v>103</v>
      </c>
      <c r="Z91" s="71">
        <f ca="1">searchValues!E97 + 1000</f>
        <v>45326</v>
      </c>
      <c r="AA91" s="70" t="str">
        <f>searchValues!F97</f>
        <v>mzqZEiYzg Automation</v>
      </c>
      <c r="AB91" s="70" t="s">
        <v>104</v>
      </c>
      <c r="AC91" s="70" t="s">
        <v>104</v>
      </c>
      <c r="AD91" s="70" t="s">
        <v>541</v>
      </c>
      <c r="AE91" s="72" t="str">
        <f>searchValues!L97</f>
        <v>Alaska</v>
      </c>
      <c r="AF91" s="70"/>
      <c r="AG91" s="72" t="str">
        <f>searchValues!K97</f>
        <v>United States</v>
      </c>
      <c r="AH91" s="70" t="s">
        <v>611</v>
      </c>
      <c r="AI91" s="58"/>
      <c r="AJ91" s="102"/>
      <c r="AK91" s="58"/>
      <c r="AL91" s="102"/>
      <c r="AM91" s="58" t="s">
        <v>132</v>
      </c>
      <c r="AN91" s="102" t="s">
        <v>612</v>
      </c>
      <c r="AO91" s="58"/>
      <c r="AP91" s="102"/>
    </row>
    <row r="92" spans="1:42" x14ac:dyDescent="0.25">
      <c r="A92" s="4" t="s">
        <v>706</v>
      </c>
      <c r="B92" s="58" t="s">
        <v>527</v>
      </c>
      <c r="C92" s="58" t="s">
        <v>571</v>
      </c>
      <c r="D92" s="58"/>
      <c r="E92" s="58" t="s">
        <v>572</v>
      </c>
      <c r="F92" s="60" t="s">
        <v>573</v>
      </c>
      <c r="G92" s="85" t="s">
        <v>574</v>
      </c>
      <c r="H92" s="60" t="s">
        <v>575</v>
      </c>
      <c r="I92" s="62" t="s">
        <v>573</v>
      </c>
      <c r="J92" s="62" t="s">
        <v>185</v>
      </c>
      <c r="K92" s="62" t="s">
        <v>576</v>
      </c>
      <c r="L92" s="62" t="s">
        <v>576</v>
      </c>
      <c r="M92" s="64" t="s">
        <v>577</v>
      </c>
      <c r="N92" s="64" t="s">
        <v>181</v>
      </c>
      <c r="O92" s="66" t="s">
        <v>184</v>
      </c>
      <c r="P92" s="86" t="s">
        <v>574</v>
      </c>
      <c r="Q92" s="66" t="s">
        <v>575</v>
      </c>
      <c r="R92" s="66" t="s">
        <v>572</v>
      </c>
      <c r="S92" s="68" t="s">
        <v>185</v>
      </c>
      <c r="T92" s="68">
        <v>1</v>
      </c>
      <c r="U92" s="68" t="s">
        <v>186</v>
      </c>
      <c r="V92" s="101" t="s">
        <v>610</v>
      </c>
      <c r="W92" s="70" t="s">
        <v>188</v>
      </c>
      <c r="X92" s="70" t="s">
        <v>189</v>
      </c>
      <c r="Y92" s="70" t="s">
        <v>103</v>
      </c>
      <c r="Z92" s="71">
        <f ca="1">searchValues!E98 + 1000</f>
        <v>45326</v>
      </c>
      <c r="AA92" s="70" t="str">
        <f>searchValues!F98</f>
        <v>mzqZEiYzg Automation</v>
      </c>
      <c r="AB92" s="70" t="s">
        <v>104</v>
      </c>
      <c r="AC92" s="70" t="s">
        <v>104</v>
      </c>
      <c r="AD92" s="70" t="s">
        <v>541</v>
      </c>
      <c r="AE92" s="72" t="str">
        <f>searchValues!L98</f>
        <v>Alaska</v>
      </c>
      <c r="AF92" s="70"/>
      <c r="AG92" s="72" t="str">
        <f>searchValues!K98</f>
        <v>United States</v>
      </c>
      <c r="AH92" s="70" t="s">
        <v>611</v>
      </c>
      <c r="AI92" s="58"/>
      <c r="AJ92" s="102"/>
      <c r="AK92" s="58"/>
      <c r="AL92" s="102"/>
      <c r="AM92" s="58" t="s">
        <v>132</v>
      </c>
      <c r="AN92" s="102" t="s">
        <v>612</v>
      </c>
      <c r="AO92" s="58"/>
      <c r="AP92" s="102"/>
    </row>
    <row r="93" spans="1:42" x14ac:dyDescent="0.25">
      <c r="A93" s="4" t="s">
        <v>707</v>
      </c>
      <c r="B93" s="58" t="s">
        <v>527</v>
      </c>
      <c r="C93" s="58" t="s">
        <v>571</v>
      </c>
      <c r="D93" s="58"/>
      <c r="E93" s="58" t="s">
        <v>572</v>
      </c>
      <c r="F93" s="60" t="s">
        <v>573</v>
      </c>
      <c r="G93" s="85" t="s">
        <v>574</v>
      </c>
      <c r="H93" s="60" t="s">
        <v>575</v>
      </c>
      <c r="I93" s="62" t="s">
        <v>573</v>
      </c>
      <c r="J93" s="62" t="s">
        <v>185</v>
      </c>
      <c r="K93" s="62" t="s">
        <v>576</v>
      </c>
      <c r="L93" s="62" t="s">
        <v>576</v>
      </c>
      <c r="M93" s="64" t="s">
        <v>577</v>
      </c>
      <c r="N93" s="64" t="s">
        <v>181</v>
      </c>
      <c r="O93" s="66" t="s">
        <v>184</v>
      </c>
      <c r="P93" s="86" t="s">
        <v>574</v>
      </c>
      <c r="Q93" s="66" t="s">
        <v>575</v>
      </c>
      <c r="R93" s="66" t="s">
        <v>572</v>
      </c>
      <c r="S93" s="68" t="s">
        <v>185</v>
      </c>
      <c r="T93" s="68">
        <v>2</v>
      </c>
      <c r="U93" s="68" t="s">
        <v>186</v>
      </c>
      <c r="V93" s="101" t="s">
        <v>610</v>
      </c>
      <c r="W93" s="70" t="s">
        <v>188</v>
      </c>
      <c r="X93" s="70" t="s">
        <v>540</v>
      </c>
      <c r="Y93" s="70" t="s">
        <v>103</v>
      </c>
      <c r="Z93" s="71">
        <f ca="1">searchValues!E99 + 1000</f>
        <v>45326</v>
      </c>
      <c r="AA93" s="70">
        <f>searchValues!F99</f>
        <v>0</v>
      </c>
      <c r="AB93" s="70" t="s">
        <v>104</v>
      </c>
      <c r="AC93" s="70" t="s">
        <v>104</v>
      </c>
      <c r="AD93" s="70" t="s">
        <v>541</v>
      </c>
      <c r="AE93" s="72" t="str">
        <f>searchValues!L99</f>
        <v>Alaska</v>
      </c>
      <c r="AF93" s="70"/>
      <c r="AG93" s="72" t="str">
        <f>searchValues!K99</f>
        <v>United States</v>
      </c>
      <c r="AH93" s="70" t="s">
        <v>611</v>
      </c>
      <c r="AI93" s="58"/>
      <c r="AJ93" s="102"/>
      <c r="AK93" s="58"/>
      <c r="AL93" s="102"/>
      <c r="AM93" s="58" t="s">
        <v>132</v>
      </c>
      <c r="AN93" s="102" t="s">
        <v>612</v>
      </c>
      <c r="AO93" s="58"/>
      <c r="AP93" s="102"/>
    </row>
    <row r="94" spans="1:42" x14ac:dyDescent="0.25">
      <c r="A94" s="4" t="s">
        <v>708</v>
      </c>
      <c r="B94" s="58" t="s">
        <v>527</v>
      </c>
      <c r="C94" s="58" t="s">
        <v>571</v>
      </c>
      <c r="D94" s="58"/>
      <c r="E94" s="58" t="s">
        <v>572</v>
      </c>
      <c r="F94" s="60" t="s">
        <v>573</v>
      </c>
      <c r="G94" s="85" t="s">
        <v>574</v>
      </c>
      <c r="H94" s="60" t="s">
        <v>575</v>
      </c>
      <c r="I94" s="62" t="s">
        <v>573</v>
      </c>
      <c r="J94" s="62" t="s">
        <v>185</v>
      </c>
      <c r="K94" s="62" t="s">
        <v>576</v>
      </c>
      <c r="L94" s="62" t="s">
        <v>576</v>
      </c>
      <c r="M94" s="64" t="s">
        <v>577</v>
      </c>
      <c r="N94" s="64" t="s">
        <v>181</v>
      </c>
      <c r="O94" s="66" t="s">
        <v>184</v>
      </c>
      <c r="P94" s="86" t="s">
        <v>574</v>
      </c>
      <c r="Q94" s="66" t="s">
        <v>575</v>
      </c>
      <c r="R94" s="66" t="s">
        <v>572</v>
      </c>
      <c r="S94" s="68" t="s">
        <v>185</v>
      </c>
      <c r="T94" s="68">
        <v>3</v>
      </c>
      <c r="U94" s="68" t="s">
        <v>186</v>
      </c>
      <c r="V94" s="101" t="s">
        <v>610</v>
      </c>
      <c r="W94" s="70" t="s">
        <v>188</v>
      </c>
      <c r="X94" s="70" t="s">
        <v>189</v>
      </c>
      <c r="Y94" s="70" t="s">
        <v>103</v>
      </c>
      <c r="Z94" s="71">
        <f ca="1">searchValues!E100 + 1000</f>
        <v>45326</v>
      </c>
      <c r="AA94" s="70">
        <f>searchValues!F100</f>
        <v>0</v>
      </c>
      <c r="AB94" s="70" t="s">
        <v>104</v>
      </c>
      <c r="AC94" s="70" t="s">
        <v>104</v>
      </c>
      <c r="AD94" s="70" t="s">
        <v>541</v>
      </c>
      <c r="AE94" s="72" t="str">
        <f>searchValues!L100</f>
        <v>Alaska</v>
      </c>
      <c r="AF94" s="70"/>
      <c r="AG94" s="72" t="str">
        <f>searchValues!K100</f>
        <v>United States</v>
      </c>
      <c r="AH94" s="70" t="s">
        <v>611</v>
      </c>
      <c r="AI94" s="58"/>
      <c r="AJ94" s="102"/>
      <c r="AK94" s="58"/>
      <c r="AL94" s="102"/>
      <c r="AM94" s="58" t="s">
        <v>132</v>
      </c>
      <c r="AN94" s="102" t="s">
        <v>612</v>
      </c>
      <c r="AO94" s="58"/>
      <c r="AP94" s="102"/>
    </row>
    <row r="95" spans="1:42" x14ac:dyDescent="0.25">
      <c r="A95" s="4" t="s">
        <v>709</v>
      </c>
      <c r="B95" s="58" t="s">
        <v>527</v>
      </c>
      <c r="C95" s="58" t="s">
        <v>571</v>
      </c>
      <c r="D95" s="58"/>
      <c r="E95" s="58" t="s">
        <v>572</v>
      </c>
      <c r="F95" s="60" t="s">
        <v>573</v>
      </c>
      <c r="G95" s="85" t="s">
        <v>574</v>
      </c>
      <c r="H95" s="60" t="s">
        <v>575</v>
      </c>
      <c r="I95" s="62" t="s">
        <v>573</v>
      </c>
      <c r="J95" s="62" t="s">
        <v>185</v>
      </c>
      <c r="K95" s="62" t="s">
        <v>576</v>
      </c>
      <c r="L95" s="62" t="s">
        <v>576</v>
      </c>
      <c r="M95" s="64" t="s">
        <v>577</v>
      </c>
      <c r="N95" s="64" t="s">
        <v>181</v>
      </c>
      <c r="O95" s="66" t="s">
        <v>184</v>
      </c>
      <c r="P95" s="86" t="s">
        <v>574</v>
      </c>
      <c r="Q95" s="66" t="s">
        <v>575</v>
      </c>
      <c r="R95" s="66" t="s">
        <v>572</v>
      </c>
      <c r="S95" s="68" t="s">
        <v>185</v>
      </c>
      <c r="T95" s="68">
        <v>4</v>
      </c>
      <c r="U95" s="68" t="s">
        <v>186</v>
      </c>
      <c r="V95" s="101" t="s">
        <v>610</v>
      </c>
      <c r="W95" s="70" t="s">
        <v>188</v>
      </c>
      <c r="X95" s="70" t="s">
        <v>540</v>
      </c>
      <c r="Y95" s="70" t="s">
        <v>103</v>
      </c>
      <c r="Z95" s="71">
        <f ca="1">searchValues!E101 + 1000</f>
        <v>45326</v>
      </c>
      <c r="AA95" s="70">
        <f>searchValues!F101</f>
        <v>0</v>
      </c>
      <c r="AB95" s="70" t="s">
        <v>104</v>
      </c>
      <c r="AC95" s="70" t="s">
        <v>104</v>
      </c>
      <c r="AD95" s="70" t="s">
        <v>541</v>
      </c>
      <c r="AE95" s="72" t="str">
        <f>searchValues!L101</f>
        <v>Alaska</v>
      </c>
      <c r="AF95" s="70"/>
      <c r="AG95" s="72" t="str">
        <f>searchValues!K101</f>
        <v>United States</v>
      </c>
      <c r="AH95" s="70" t="s">
        <v>611</v>
      </c>
      <c r="AI95" s="58"/>
      <c r="AJ95" s="102"/>
      <c r="AK95" s="58"/>
      <c r="AL95" s="102"/>
      <c r="AM95" s="58" t="s">
        <v>132</v>
      </c>
      <c r="AN95" s="102" t="s">
        <v>612</v>
      </c>
      <c r="AO95" s="58"/>
      <c r="AP95" s="102"/>
    </row>
    <row r="96" spans="1:42" x14ac:dyDescent="0.25">
      <c r="A96" s="4" t="s">
        <v>710</v>
      </c>
      <c r="B96" s="58" t="s">
        <v>527</v>
      </c>
      <c r="C96" s="58" t="s">
        <v>571</v>
      </c>
      <c r="D96" s="58"/>
      <c r="E96" s="58" t="s">
        <v>572</v>
      </c>
      <c r="F96" s="60" t="s">
        <v>573</v>
      </c>
      <c r="G96" s="85" t="s">
        <v>574</v>
      </c>
      <c r="H96" s="60" t="s">
        <v>575</v>
      </c>
      <c r="I96" s="62" t="s">
        <v>573</v>
      </c>
      <c r="J96" s="62" t="s">
        <v>185</v>
      </c>
      <c r="K96" s="62" t="s">
        <v>576</v>
      </c>
      <c r="L96" s="62" t="s">
        <v>576</v>
      </c>
      <c r="M96" s="64" t="s">
        <v>577</v>
      </c>
      <c r="N96" s="64" t="s">
        <v>181</v>
      </c>
      <c r="O96" s="66" t="s">
        <v>184</v>
      </c>
      <c r="P96" s="86" t="s">
        <v>574</v>
      </c>
      <c r="Q96" s="66" t="s">
        <v>575</v>
      </c>
      <c r="R96" s="66" t="s">
        <v>572</v>
      </c>
      <c r="S96" s="68" t="s">
        <v>185</v>
      </c>
      <c r="T96" s="68">
        <v>5</v>
      </c>
      <c r="U96" s="68" t="s">
        <v>186</v>
      </c>
      <c r="V96" s="101" t="s">
        <v>610</v>
      </c>
      <c r="W96" s="70" t="s">
        <v>188</v>
      </c>
      <c r="X96" s="70" t="s">
        <v>189</v>
      </c>
      <c r="Y96" s="70" t="s">
        <v>103</v>
      </c>
      <c r="Z96" s="71">
        <f ca="1">searchValues!E102 + 1000</f>
        <v>45326</v>
      </c>
      <c r="AA96" s="70" t="str">
        <f>searchValues!F102</f>
        <v>mzqZEiYzg Automation</v>
      </c>
      <c r="AB96" s="70" t="s">
        <v>104</v>
      </c>
      <c r="AC96" s="70" t="s">
        <v>104</v>
      </c>
      <c r="AD96" s="70" t="s">
        <v>541</v>
      </c>
      <c r="AE96" s="72" t="str">
        <f>searchValues!L102</f>
        <v>Alaska</v>
      </c>
      <c r="AF96" s="70"/>
      <c r="AG96" s="72" t="str">
        <f>searchValues!K102</f>
        <v>United States</v>
      </c>
      <c r="AH96" s="70" t="s">
        <v>611</v>
      </c>
      <c r="AI96" s="58"/>
      <c r="AJ96" s="102"/>
      <c r="AK96" s="58"/>
      <c r="AL96" s="102"/>
      <c r="AM96" s="58" t="s">
        <v>132</v>
      </c>
      <c r="AN96" s="102" t="s">
        <v>612</v>
      </c>
      <c r="AO96" s="58"/>
      <c r="AP96" s="102"/>
    </row>
    <row r="97" spans="1:42" x14ac:dyDescent="0.25">
      <c r="A97" s="4" t="s">
        <v>711</v>
      </c>
      <c r="B97" s="58" t="s">
        <v>527</v>
      </c>
      <c r="C97" s="58" t="s">
        <v>571</v>
      </c>
      <c r="D97" s="58"/>
      <c r="E97" s="58" t="s">
        <v>572</v>
      </c>
      <c r="F97" s="60" t="s">
        <v>573</v>
      </c>
      <c r="G97" s="85" t="s">
        <v>574</v>
      </c>
      <c r="H97" s="60" t="s">
        <v>575</v>
      </c>
      <c r="I97" s="62" t="s">
        <v>573</v>
      </c>
      <c r="J97" s="62" t="s">
        <v>185</v>
      </c>
      <c r="K97" s="62" t="s">
        <v>576</v>
      </c>
      <c r="L97" s="62" t="s">
        <v>576</v>
      </c>
      <c r="M97" s="64" t="s">
        <v>577</v>
      </c>
      <c r="N97" s="64" t="s">
        <v>181</v>
      </c>
      <c r="O97" s="66" t="s">
        <v>184</v>
      </c>
      <c r="P97" s="86" t="s">
        <v>574</v>
      </c>
      <c r="Q97" s="66" t="s">
        <v>575</v>
      </c>
      <c r="R97" s="66" t="s">
        <v>572</v>
      </c>
      <c r="S97" s="68" t="s">
        <v>185</v>
      </c>
      <c r="T97" s="68">
        <v>6</v>
      </c>
      <c r="U97" s="68" t="s">
        <v>186</v>
      </c>
      <c r="V97" s="101" t="s">
        <v>610</v>
      </c>
      <c r="W97" s="70" t="s">
        <v>188</v>
      </c>
      <c r="X97" s="70" t="s">
        <v>540</v>
      </c>
      <c r="Y97" s="70" t="s">
        <v>103</v>
      </c>
      <c r="Z97" s="71">
        <f ca="1">searchValues!E103 + 1000</f>
        <v>45326</v>
      </c>
      <c r="AA97" s="70" t="str">
        <f>searchValues!F103</f>
        <v>mzqZEiYzg Automation</v>
      </c>
      <c r="AB97" s="70" t="s">
        <v>104</v>
      </c>
      <c r="AC97" s="70" t="s">
        <v>104</v>
      </c>
      <c r="AD97" s="70" t="s">
        <v>541</v>
      </c>
      <c r="AE97" s="72" t="str">
        <f>searchValues!L103</f>
        <v>Alaska</v>
      </c>
      <c r="AF97" s="70"/>
      <c r="AG97" s="72" t="str">
        <f>searchValues!K103</f>
        <v>United States</v>
      </c>
      <c r="AH97" s="70" t="s">
        <v>611</v>
      </c>
      <c r="AI97" s="58"/>
      <c r="AJ97" s="102"/>
      <c r="AK97" s="58"/>
      <c r="AL97" s="102"/>
      <c r="AM97" s="58" t="s">
        <v>132</v>
      </c>
      <c r="AN97" s="102" t="s">
        <v>612</v>
      </c>
      <c r="AO97" s="58"/>
      <c r="AP97" s="102"/>
    </row>
    <row r="98" spans="1:42" x14ac:dyDescent="0.25">
      <c r="A98" s="4" t="s">
        <v>712</v>
      </c>
      <c r="B98" s="58" t="s">
        <v>527</v>
      </c>
      <c r="C98" s="58" t="s">
        <v>571</v>
      </c>
      <c r="D98" s="58"/>
      <c r="E98" s="58" t="s">
        <v>572</v>
      </c>
      <c r="F98" s="60" t="s">
        <v>573</v>
      </c>
      <c r="G98" s="85" t="s">
        <v>574</v>
      </c>
      <c r="H98" s="60" t="s">
        <v>575</v>
      </c>
      <c r="I98" s="62" t="s">
        <v>573</v>
      </c>
      <c r="J98" s="62" t="s">
        <v>185</v>
      </c>
      <c r="K98" s="62" t="s">
        <v>576</v>
      </c>
      <c r="L98" s="62" t="s">
        <v>576</v>
      </c>
      <c r="M98" s="64" t="s">
        <v>577</v>
      </c>
      <c r="N98" s="64" t="s">
        <v>181</v>
      </c>
      <c r="O98" s="66" t="s">
        <v>184</v>
      </c>
      <c r="P98" s="86" t="s">
        <v>574</v>
      </c>
      <c r="Q98" s="66" t="s">
        <v>575</v>
      </c>
      <c r="R98" s="66" t="s">
        <v>572</v>
      </c>
      <c r="S98" s="68" t="s">
        <v>185</v>
      </c>
      <c r="T98" s="68">
        <v>7</v>
      </c>
      <c r="U98" s="68" t="s">
        <v>186</v>
      </c>
      <c r="V98" s="101" t="s">
        <v>610</v>
      </c>
      <c r="W98" s="70" t="s">
        <v>188</v>
      </c>
      <c r="X98" s="70" t="s">
        <v>189</v>
      </c>
      <c r="Y98" s="70" t="s">
        <v>103</v>
      </c>
      <c r="Z98" s="71">
        <f ca="1">searchValues!E104 + 1000</f>
        <v>45326</v>
      </c>
      <c r="AA98" s="70" t="str">
        <f>searchValues!F104</f>
        <v>mzqZEiYzg Automation</v>
      </c>
      <c r="AB98" s="70" t="s">
        <v>104</v>
      </c>
      <c r="AC98" s="70" t="s">
        <v>104</v>
      </c>
      <c r="AD98" s="70" t="s">
        <v>541</v>
      </c>
      <c r="AE98" s="72" t="str">
        <f>searchValues!L104</f>
        <v>Alaska</v>
      </c>
      <c r="AF98" s="70"/>
      <c r="AG98" s="72" t="str">
        <f>searchValues!K104</f>
        <v>United States</v>
      </c>
      <c r="AH98" s="70" t="s">
        <v>611</v>
      </c>
      <c r="AI98" s="58"/>
      <c r="AJ98" s="102"/>
      <c r="AK98" s="58"/>
      <c r="AL98" s="102"/>
      <c r="AM98" s="58" t="s">
        <v>132</v>
      </c>
      <c r="AN98" s="102" t="s">
        <v>612</v>
      </c>
      <c r="AO98" s="58"/>
      <c r="AP98" s="102"/>
    </row>
    <row r="99" spans="1:42" x14ac:dyDescent="0.25">
      <c r="A99" s="4" t="s">
        <v>713</v>
      </c>
      <c r="B99" s="58" t="s">
        <v>527</v>
      </c>
      <c r="C99" s="58" t="s">
        <v>571</v>
      </c>
      <c r="D99" s="58"/>
      <c r="E99" s="58" t="s">
        <v>572</v>
      </c>
      <c r="F99" s="60" t="s">
        <v>573</v>
      </c>
      <c r="G99" s="85" t="s">
        <v>574</v>
      </c>
      <c r="H99" s="60" t="s">
        <v>575</v>
      </c>
      <c r="I99" s="62" t="s">
        <v>573</v>
      </c>
      <c r="J99" s="62" t="s">
        <v>185</v>
      </c>
      <c r="K99" s="62" t="s">
        <v>576</v>
      </c>
      <c r="L99" s="62" t="s">
        <v>576</v>
      </c>
      <c r="M99" s="64" t="s">
        <v>577</v>
      </c>
      <c r="N99" s="64" t="s">
        <v>181</v>
      </c>
      <c r="O99" s="66" t="s">
        <v>184</v>
      </c>
      <c r="P99" s="86" t="s">
        <v>574</v>
      </c>
      <c r="Q99" s="66" t="s">
        <v>575</v>
      </c>
      <c r="R99" s="66" t="s">
        <v>572</v>
      </c>
      <c r="S99" s="68" t="s">
        <v>185</v>
      </c>
      <c r="T99" s="68">
        <v>8</v>
      </c>
      <c r="U99" s="68" t="s">
        <v>186</v>
      </c>
      <c r="V99" s="101" t="s">
        <v>610</v>
      </c>
      <c r="W99" s="70" t="s">
        <v>188</v>
      </c>
      <c r="X99" s="70" t="s">
        <v>540</v>
      </c>
      <c r="Y99" s="70" t="s">
        <v>103</v>
      </c>
      <c r="Z99" s="71">
        <f ca="1">searchValues!E105 + 1000</f>
        <v>45326</v>
      </c>
      <c r="AA99" s="70">
        <f>searchValues!F105</f>
        <v>0</v>
      </c>
      <c r="AB99" s="70" t="s">
        <v>104</v>
      </c>
      <c r="AC99" s="70" t="s">
        <v>104</v>
      </c>
      <c r="AD99" s="70" t="s">
        <v>541</v>
      </c>
      <c r="AE99" s="72" t="str">
        <f>searchValues!L105</f>
        <v>Alaska</v>
      </c>
      <c r="AF99" s="70"/>
      <c r="AG99" s="72" t="str">
        <f>searchValues!K105</f>
        <v>United States</v>
      </c>
      <c r="AH99" s="70" t="s">
        <v>611</v>
      </c>
      <c r="AI99" s="58"/>
      <c r="AJ99" s="102"/>
      <c r="AK99" s="58"/>
      <c r="AL99" s="102"/>
      <c r="AM99" s="58" t="s">
        <v>132</v>
      </c>
      <c r="AN99" s="102" t="s">
        <v>612</v>
      </c>
      <c r="AO99" s="58"/>
      <c r="AP99" s="102"/>
    </row>
    <row r="100" spans="1:42" x14ac:dyDescent="0.25">
      <c r="A100" s="4" t="s">
        <v>714</v>
      </c>
      <c r="B100" s="58" t="s">
        <v>527</v>
      </c>
      <c r="C100" s="58" t="s">
        <v>571</v>
      </c>
      <c r="D100" s="58"/>
      <c r="E100" s="58" t="s">
        <v>572</v>
      </c>
      <c r="F100" s="60" t="s">
        <v>573</v>
      </c>
      <c r="G100" s="85" t="s">
        <v>574</v>
      </c>
      <c r="H100" s="60" t="s">
        <v>575</v>
      </c>
      <c r="I100" s="62" t="s">
        <v>573</v>
      </c>
      <c r="J100" s="62" t="s">
        <v>185</v>
      </c>
      <c r="K100" s="62" t="s">
        <v>576</v>
      </c>
      <c r="L100" s="62" t="s">
        <v>576</v>
      </c>
      <c r="M100" s="64" t="s">
        <v>577</v>
      </c>
      <c r="N100" s="64" t="s">
        <v>181</v>
      </c>
      <c r="O100" s="66" t="s">
        <v>184</v>
      </c>
      <c r="P100" s="86" t="s">
        <v>574</v>
      </c>
      <c r="Q100" s="66" t="s">
        <v>575</v>
      </c>
      <c r="R100" s="66" t="s">
        <v>572</v>
      </c>
      <c r="S100" s="68" t="s">
        <v>185</v>
      </c>
      <c r="T100" s="68">
        <v>9</v>
      </c>
      <c r="U100" s="68" t="s">
        <v>186</v>
      </c>
      <c r="V100" s="101" t="s">
        <v>610</v>
      </c>
      <c r="W100" s="70" t="s">
        <v>188</v>
      </c>
      <c r="X100" s="70" t="s">
        <v>189</v>
      </c>
      <c r="Y100" s="70" t="s">
        <v>103</v>
      </c>
      <c r="Z100" s="71">
        <f ca="1">searchValues!E106 + 1000</f>
        <v>45326</v>
      </c>
      <c r="AA100" s="70">
        <f>searchValues!F106</f>
        <v>0</v>
      </c>
      <c r="AB100" s="70" t="s">
        <v>104</v>
      </c>
      <c r="AC100" s="70" t="s">
        <v>104</v>
      </c>
      <c r="AD100" s="70" t="s">
        <v>541</v>
      </c>
      <c r="AE100" s="72" t="str">
        <f>searchValues!L106</f>
        <v>Alaska</v>
      </c>
      <c r="AF100" s="70"/>
      <c r="AG100" s="72" t="str">
        <f>searchValues!K106</f>
        <v>United States</v>
      </c>
      <c r="AH100" s="70" t="s">
        <v>611</v>
      </c>
      <c r="AI100" s="58"/>
      <c r="AJ100" s="102"/>
      <c r="AK100" s="58"/>
      <c r="AL100" s="102"/>
      <c r="AM100" s="58" t="s">
        <v>132</v>
      </c>
      <c r="AN100" s="102" t="s">
        <v>612</v>
      </c>
      <c r="AO100" s="58"/>
      <c r="AP100" s="102"/>
    </row>
    <row r="101" spans="1:42" x14ac:dyDescent="0.25">
      <c r="A101" s="4" t="s">
        <v>715</v>
      </c>
      <c r="B101" s="58" t="s">
        <v>527</v>
      </c>
      <c r="C101" s="58" t="s">
        <v>571</v>
      </c>
      <c r="D101" s="58"/>
      <c r="E101" s="58" t="s">
        <v>572</v>
      </c>
      <c r="F101" s="60" t="s">
        <v>573</v>
      </c>
      <c r="G101" s="85" t="s">
        <v>574</v>
      </c>
      <c r="H101" s="60" t="s">
        <v>575</v>
      </c>
      <c r="I101" s="62" t="s">
        <v>573</v>
      </c>
      <c r="J101" s="62" t="s">
        <v>185</v>
      </c>
      <c r="K101" s="62" t="s">
        <v>576</v>
      </c>
      <c r="L101" s="62" t="s">
        <v>576</v>
      </c>
      <c r="M101" s="64" t="s">
        <v>577</v>
      </c>
      <c r="N101" s="64" t="s">
        <v>181</v>
      </c>
      <c r="O101" s="66" t="s">
        <v>184</v>
      </c>
      <c r="P101" s="86" t="s">
        <v>574</v>
      </c>
      <c r="Q101" s="66" t="s">
        <v>575</v>
      </c>
      <c r="R101" s="66" t="s">
        <v>572</v>
      </c>
      <c r="S101" s="68" t="s">
        <v>185</v>
      </c>
      <c r="T101" s="68">
        <v>10</v>
      </c>
      <c r="U101" s="68" t="s">
        <v>186</v>
      </c>
      <c r="V101" s="101" t="s">
        <v>610</v>
      </c>
      <c r="W101" s="70" t="s">
        <v>188</v>
      </c>
      <c r="X101" s="70" t="s">
        <v>540</v>
      </c>
      <c r="Y101" s="70" t="s">
        <v>103</v>
      </c>
      <c r="Z101" s="71">
        <f ca="1">searchValues!E107 + 1000</f>
        <v>45326</v>
      </c>
      <c r="AA101" s="70">
        <f>searchValues!F107</f>
        <v>0</v>
      </c>
      <c r="AB101" s="70" t="s">
        <v>104</v>
      </c>
      <c r="AC101" s="70" t="s">
        <v>104</v>
      </c>
      <c r="AD101" s="70" t="s">
        <v>541</v>
      </c>
      <c r="AE101" s="72" t="str">
        <f>searchValues!L107</f>
        <v>Alaska</v>
      </c>
      <c r="AF101" s="70"/>
      <c r="AG101" s="72" t="str">
        <f>searchValues!K107</f>
        <v>United States</v>
      </c>
      <c r="AH101" s="70" t="s">
        <v>611</v>
      </c>
      <c r="AI101" s="58"/>
      <c r="AJ101" s="102"/>
      <c r="AK101" s="58"/>
      <c r="AL101" s="102"/>
      <c r="AM101" s="58" t="s">
        <v>132</v>
      </c>
      <c r="AN101" s="102" t="s">
        <v>612</v>
      </c>
      <c r="AO101" s="58"/>
      <c r="AP101" s="102"/>
    </row>
    <row r="102" spans="1:42" x14ac:dyDescent="0.25">
      <c r="A102" s="4" t="s">
        <v>716</v>
      </c>
      <c r="B102" s="58" t="s">
        <v>527</v>
      </c>
      <c r="C102" s="58" t="s">
        <v>571</v>
      </c>
      <c r="D102" s="58"/>
      <c r="E102" s="58" t="s">
        <v>572</v>
      </c>
      <c r="F102" s="60" t="s">
        <v>573</v>
      </c>
      <c r="G102" s="85" t="s">
        <v>574</v>
      </c>
      <c r="H102" s="60" t="s">
        <v>575</v>
      </c>
      <c r="I102" s="62" t="s">
        <v>573</v>
      </c>
      <c r="J102" s="62" t="s">
        <v>185</v>
      </c>
      <c r="K102" s="62" t="s">
        <v>576</v>
      </c>
      <c r="L102" s="62" t="s">
        <v>576</v>
      </c>
      <c r="M102" s="64" t="s">
        <v>577</v>
      </c>
      <c r="N102" s="64" t="s">
        <v>181</v>
      </c>
      <c r="O102" s="66" t="s">
        <v>184</v>
      </c>
      <c r="P102" s="86" t="s">
        <v>574</v>
      </c>
      <c r="Q102" s="66" t="s">
        <v>575</v>
      </c>
      <c r="R102" s="66" t="s">
        <v>572</v>
      </c>
      <c r="S102" s="68" t="s">
        <v>185</v>
      </c>
      <c r="T102" s="68">
        <v>11</v>
      </c>
      <c r="U102" s="68" t="s">
        <v>186</v>
      </c>
      <c r="V102" s="101" t="s">
        <v>610</v>
      </c>
      <c r="W102" s="70" t="s">
        <v>188</v>
      </c>
      <c r="X102" s="70" t="s">
        <v>189</v>
      </c>
      <c r="Y102" s="70" t="s">
        <v>103</v>
      </c>
      <c r="Z102" s="71">
        <f ca="1">searchValues!E108 + 1000</f>
        <v>45326</v>
      </c>
      <c r="AA102" s="70">
        <f>searchValues!F108</f>
        <v>0</v>
      </c>
      <c r="AB102" s="70" t="s">
        <v>104</v>
      </c>
      <c r="AC102" s="70" t="s">
        <v>104</v>
      </c>
      <c r="AD102" s="70" t="s">
        <v>541</v>
      </c>
      <c r="AE102" s="72" t="str">
        <f>searchValues!L108</f>
        <v>Alaska</v>
      </c>
      <c r="AF102" s="70"/>
      <c r="AG102" s="72" t="str">
        <f>searchValues!K108</f>
        <v>United States</v>
      </c>
      <c r="AH102" s="70" t="s">
        <v>611</v>
      </c>
      <c r="AI102" s="58"/>
      <c r="AJ102" s="102"/>
      <c r="AK102" s="58"/>
      <c r="AL102" s="102"/>
      <c r="AM102" s="58" t="s">
        <v>132</v>
      </c>
      <c r="AN102" s="102" t="s">
        <v>612</v>
      </c>
      <c r="AO102" s="58"/>
      <c r="AP102" s="102"/>
    </row>
    <row r="103" spans="1:42" x14ac:dyDescent="0.25">
      <c r="A103" s="4" t="s">
        <v>717</v>
      </c>
      <c r="B103" s="58" t="s">
        <v>527</v>
      </c>
      <c r="C103" s="58" t="s">
        <v>571</v>
      </c>
      <c r="D103" s="58"/>
      <c r="E103" s="58" t="s">
        <v>572</v>
      </c>
      <c r="F103" s="60" t="s">
        <v>573</v>
      </c>
      <c r="G103" s="85" t="s">
        <v>574</v>
      </c>
      <c r="H103" s="60" t="s">
        <v>575</v>
      </c>
      <c r="I103" s="62" t="s">
        <v>573</v>
      </c>
      <c r="J103" s="62" t="s">
        <v>185</v>
      </c>
      <c r="K103" s="62" t="s">
        <v>576</v>
      </c>
      <c r="L103" s="62" t="s">
        <v>576</v>
      </c>
      <c r="M103" s="64" t="s">
        <v>577</v>
      </c>
      <c r="N103" s="64" t="s">
        <v>181</v>
      </c>
      <c r="O103" s="66" t="s">
        <v>184</v>
      </c>
      <c r="P103" s="86" t="s">
        <v>574</v>
      </c>
      <c r="Q103" s="66" t="s">
        <v>575</v>
      </c>
      <c r="R103" s="66" t="s">
        <v>572</v>
      </c>
      <c r="S103" s="68" t="s">
        <v>185</v>
      </c>
      <c r="T103" s="68">
        <v>12</v>
      </c>
      <c r="U103" s="68" t="s">
        <v>186</v>
      </c>
      <c r="V103" s="101" t="s">
        <v>610</v>
      </c>
      <c r="W103" s="70" t="s">
        <v>188</v>
      </c>
      <c r="X103" s="70" t="s">
        <v>540</v>
      </c>
      <c r="Y103" s="70" t="s">
        <v>103</v>
      </c>
      <c r="Z103" s="71">
        <f ca="1">searchValues!E109 + 1000</f>
        <v>45326</v>
      </c>
      <c r="AA103" s="70">
        <f>searchValues!F109</f>
        <v>0</v>
      </c>
      <c r="AB103" s="70" t="s">
        <v>104</v>
      </c>
      <c r="AC103" s="70" t="s">
        <v>104</v>
      </c>
      <c r="AD103" s="70" t="s">
        <v>541</v>
      </c>
      <c r="AE103" s="72" t="str">
        <f>searchValues!L109</f>
        <v>Alaska</v>
      </c>
      <c r="AF103" s="70"/>
      <c r="AG103" s="72" t="str">
        <f>searchValues!K109</f>
        <v>United States</v>
      </c>
      <c r="AH103" s="70" t="s">
        <v>611</v>
      </c>
      <c r="AI103" s="58"/>
      <c r="AJ103" s="102"/>
      <c r="AK103" s="58"/>
      <c r="AL103" s="102"/>
      <c r="AM103" s="58" t="s">
        <v>132</v>
      </c>
      <c r="AN103" s="102" t="s">
        <v>612</v>
      </c>
      <c r="AO103" s="58"/>
      <c r="AP103" s="102"/>
    </row>
    <row r="104" spans="1:42" x14ac:dyDescent="0.25">
      <c r="A104" s="4" t="s">
        <v>718</v>
      </c>
      <c r="B104" s="58" t="s">
        <v>527</v>
      </c>
      <c r="C104" s="58" t="s">
        <v>571</v>
      </c>
      <c r="D104" s="58"/>
      <c r="E104" s="58" t="s">
        <v>572</v>
      </c>
      <c r="F104" s="60" t="s">
        <v>573</v>
      </c>
      <c r="G104" s="85" t="s">
        <v>574</v>
      </c>
      <c r="H104" s="60" t="s">
        <v>575</v>
      </c>
      <c r="I104" s="62" t="s">
        <v>573</v>
      </c>
      <c r="J104" s="62" t="s">
        <v>185</v>
      </c>
      <c r="K104" s="62" t="s">
        <v>576</v>
      </c>
      <c r="L104" s="62" t="s">
        <v>576</v>
      </c>
      <c r="M104" s="64" t="s">
        <v>577</v>
      </c>
      <c r="N104" s="64" t="s">
        <v>181</v>
      </c>
      <c r="O104" s="66" t="s">
        <v>184</v>
      </c>
      <c r="P104" s="86" t="s">
        <v>574</v>
      </c>
      <c r="Q104" s="66" t="s">
        <v>575</v>
      </c>
      <c r="R104" s="66" t="s">
        <v>572</v>
      </c>
      <c r="S104" s="68" t="s">
        <v>185</v>
      </c>
      <c r="T104" s="68">
        <v>13</v>
      </c>
      <c r="U104" s="68" t="s">
        <v>186</v>
      </c>
      <c r="V104" s="101" t="s">
        <v>610</v>
      </c>
      <c r="W104" s="70" t="s">
        <v>188</v>
      </c>
      <c r="X104" s="70" t="s">
        <v>189</v>
      </c>
      <c r="Y104" s="70" t="s">
        <v>103</v>
      </c>
      <c r="Z104" s="71">
        <f ca="1">searchValues!E110 + 1000</f>
        <v>45326</v>
      </c>
      <c r="AA104" s="70">
        <f>searchValues!F110</f>
        <v>0</v>
      </c>
      <c r="AB104" s="70" t="s">
        <v>104</v>
      </c>
      <c r="AC104" s="70" t="s">
        <v>104</v>
      </c>
      <c r="AD104" s="70" t="s">
        <v>541</v>
      </c>
      <c r="AE104" s="72" t="str">
        <f>searchValues!L110</f>
        <v>Alaska</v>
      </c>
      <c r="AF104" s="70"/>
      <c r="AG104" s="72" t="str">
        <f>searchValues!K110</f>
        <v>United States</v>
      </c>
      <c r="AH104" s="70" t="s">
        <v>611</v>
      </c>
      <c r="AI104" s="58"/>
      <c r="AJ104" s="102"/>
      <c r="AK104" s="58"/>
      <c r="AL104" s="102"/>
      <c r="AM104" s="58" t="s">
        <v>132</v>
      </c>
      <c r="AN104" s="102" t="s">
        <v>612</v>
      </c>
      <c r="AO104" s="58"/>
      <c r="AP104" s="102"/>
    </row>
    <row r="105" spans="1:42" x14ac:dyDescent="0.25">
      <c r="A105" s="4" t="s">
        <v>719</v>
      </c>
      <c r="B105" s="58" t="s">
        <v>527</v>
      </c>
      <c r="C105" s="58" t="s">
        <v>571</v>
      </c>
      <c r="D105" s="58"/>
      <c r="E105" s="58" t="s">
        <v>572</v>
      </c>
      <c r="F105" s="60" t="s">
        <v>573</v>
      </c>
      <c r="G105" s="85" t="s">
        <v>574</v>
      </c>
      <c r="H105" s="60" t="s">
        <v>575</v>
      </c>
      <c r="I105" s="62" t="s">
        <v>573</v>
      </c>
      <c r="J105" s="62" t="s">
        <v>185</v>
      </c>
      <c r="K105" s="62" t="s">
        <v>576</v>
      </c>
      <c r="L105" s="62" t="s">
        <v>576</v>
      </c>
      <c r="M105" s="64" t="s">
        <v>577</v>
      </c>
      <c r="N105" s="64" t="s">
        <v>181</v>
      </c>
      <c r="O105" s="66" t="s">
        <v>184</v>
      </c>
      <c r="P105" s="86" t="s">
        <v>574</v>
      </c>
      <c r="Q105" s="66" t="s">
        <v>575</v>
      </c>
      <c r="R105" s="66" t="s">
        <v>572</v>
      </c>
      <c r="S105" s="68" t="s">
        <v>185</v>
      </c>
      <c r="T105" s="68">
        <v>14</v>
      </c>
      <c r="U105" s="68" t="s">
        <v>186</v>
      </c>
      <c r="V105" s="101" t="s">
        <v>610</v>
      </c>
      <c r="W105" s="70" t="s">
        <v>188</v>
      </c>
      <c r="X105" s="70" t="s">
        <v>540</v>
      </c>
      <c r="Y105" s="70" t="s">
        <v>103</v>
      </c>
      <c r="Z105" s="71">
        <f ca="1">searchValues!E111 + 1000</f>
        <v>45326</v>
      </c>
      <c r="AA105" s="70">
        <f>searchValues!F111</f>
        <v>0</v>
      </c>
      <c r="AB105" s="70" t="s">
        <v>104</v>
      </c>
      <c r="AC105" s="70" t="s">
        <v>104</v>
      </c>
      <c r="AD105" s="70" t="s">
        <v>541</v>
      </c>
      <c r="AE105" s="72" t="str">
        <f>searchValues!L111</f>
        <v>Alaska</v>
      </c>
      <c r="AF105" s="70"/>
      <c r="AG105" s="72" t="str">
        <f>searchValues!K111</f>
        <v>United States</v>
      </c>
      <c r="AH105" s="70" t="s">
        <v>611</v>
      </c>
      <c r="AI105" s="58"/>
      <c r="AJ105" s="102"/>
      <c r="AK105" s="58"/>
      <c r="AL105" s="102"/>
      <c r="AM105" s="58" t="s">
        <v>132</v>
      </c>
      <c r="AN105" s="102" t="s">
        <v>612</v>
      </c>
      <c r="AO105" s="58"/>
      <c r="AP105" s="102"/>
    </row>
    <row r="106" spans="1:42" x14ac:dyDescent="0.25">
      <c r="A106" s="4" t="s">
        <v>720</v>
      </c>
      <c r="B106" s="58" t="s">
        <v>527</v>
      </c>
      <c r="C106" s="58" t="s">
        <v>571</v>
      </c>
      <c r="D106" s="58"/>
      <c r="E106" s="58" t="s">
        <v>572</v>
      </c>
      <c r="F106" s="60" t="s">
        <v>573</v>
      </c>
      <c r="G106" s="85" t="s">
        <v>574</v>
      </c>
      <c r="H106" s="60" t="s">
        <v>575</v>
      </c>
      <c r="I106" s="62" t="s">
        <v>573</v>
      </c>
      <c r="J106" s="62" t="s">
        <v>185</v>
      </c>
      <c r="K106" s="62" t="s">
        <v>576</v>
      </c>
      <c r="L106" s="62" t="s">
        <v>576</v>
      </c>
      <c r="M106" s="64" t="s">
        <v>577</v>
      </c>
      <c r="N106" s="64" t="s">
        <v>181</v>
      </c>
      <c r="O106" s="66" t="s">
        <v>184</v>
      </c>
      <c r="P106" s="86" t="s">
        <v>574</v>
      </c>
      <c r="Q106" s="66" t="s">
        <v>575</v>
      </c>
      <c r="R106" s="66" t="s">
        <v>572</v>
      </c>
      <c r="S106" s="68" t="s">
        <v>185</v>
      </c>
      <c r="T106" s="68">
        <v>15</v>
      </c>
      <c r="U106" s="68" t="s">
        <v>186</v>
      </c>
      <c r="V106" s="101" t="s">
        <v>610</v>
      </c>
      <c r="W106" s="70" t="s">
        <v>188</v>
      </c>
      <c r="X106" s="70" t="s">
        <v>189</v>
      </c>
      <c r="Y106" s="70" t="s">
        <v>103</v>
      </c>
      <c r="Z106" s="71">
        <f ca="1">searchValues!E112 + 1000</f>
        <v>45326</v>
      </c>
      <c r="AA106" s="70" t="str">
        <f>searchValues!F112</f>
        <v>mzqZEiYzg Automation</v>
      </c>
      <c r="AB106" s="70" t="s">
        <v>104</v>
      </c>
      <c r="AC106" s="70" t="s">
        <v>104</v>
      </c>
      <c r="AD106" s="70" t="s">
        <v>541</v>
      </c>
      <c r="AE106" s="72" t="str">
        <f>searchValues!L112</f>
        <v>Alaska</v>
      </c>
      <c r="AF106" s="70"/>
      <c r="AG106" s="72" t="str">
        <f>searchValues!K112</f>
        <v>United States</v>
      </c>
      <c r="AH106" s="70" t="s">
        <v>611</v>
      </c>
      <c r="AI106" s="58"/>
      <c r="AJ106" s="102"/>
      <c r="AK106" s="58"/>
      <c r="AL106" s="102"/>
      <c r="AM106" s="58" t="s">
        <v>132</v>
      </c>
      <c r="AN106" s="102" t="s">
        <v>612</v>
      </c>
      <c r="AO106" s="58"/>
      <c r="AP106" s="102"/>
    </row>
    <row r="107" spans="1:42" x14ac:dyDescent="0.25">
      <c r="A107" s="4" t="s">
        <v>721</v>
      </c>
      <c r="B107" s="58" t="s">
        <v>527</v>
      </c>
      <c r="C107" s="58" t="s">
        <v>571</v>
      </c>
      <c r="D107" s="58"/>
      <c r="E107" s="58" t="s">
        <v>572</v>
      </c>
      <c r="F107" s="60" t="s">
        <v>573</v>
      </c>
      <c r="G107" s="85" t="s">
        <v>574</v>
      </c>
      <c r="H107" s="60" t="s">
        <v>575</v>
      </c>
      <c r="I107" s="62" t="s">
        <v>573</v>
      </c>
      <c r="J107" s="62" t="s">
        <v>185</v>
      </c>
      <c r="K107" s="62" t="s">
        <v>576</v>
      </c>
      <c r="L107" s="62" t="s">
        <v>576</v>
      </c>
      <c r="M107" s="64" t="s">
        <v>577</v>
      </c>
      <c r="N107" s="64" t="s">
        <v>181</v>
      </c>
      <c r="O107" s="66" t="s">
        <v>184</v>
      </c>
      <c r="P107" s="86" t="s">
        <v>574</v>
      </c>
      <c r="Q107" s="66" t="s">
        <v>575</v>
      </c>
      <c r="R107" s="66" t="s">
        <v>572</v>
      </c>
      <c r="S107" s="68" t="s">
        <v>185</v>
      </c>
      <c r="T107" s="68">
        <v>16</v>
      </c>
      <c r="U107" s="68" t="s">
        <v>186</v>
      </c>
      <c r="V107" s="101" t="s">
        <v>610</v>
      </c>
      <c r="W107" s="70" t="s">
        <v>188</v>
      </c>
      <c r="X107" s="70" t="s">
        <v>540</v>
      </c>
      <c r="Y107" s="70" t="s">
        <v>103</v>
      </c>
      <c r="Z107" s="71">
        <f ca="1">searchValues!E113 + 1000</f>
        <v>45326</v>
      </c>
      <c r="AA107" s="70" t="str">
        <f>searchValues!F113</f>
        <v>mzqZEiYzg Automation</v>
      </c>
      <c r="AB107" s="70" t="s">
        <v>104</v>
      </c>
      <c r="AC107" s="70" t="s">
        <v>104</v>
      </c>
      <c r="AD107" s="70" t="s">
        <v>541</v>
      </c>
      <c r="AE107" s="72" t="str">
        <f>searchValues!L113</f>
        <v>Alaska</v>
      </c>
      <c r="AF107" s="70"/>
      <c r="AG107" s="72" t="str">
        <f>searchValues!K113</f>
        <v>United States</v>
      </c>
      <c r="AH107" s="70" t="s">
        <v>611</v>
      </c>
      <c r="AI107" s="58"/>
      <c r="AJ107" s="102"/>
      <c r="AK107" s="58"/>
      <c r="AL107" s="102"/>
      <c r="AM107" s="58" t="s">
        <v>132</v>
      </c>
      <c r="AN107" s="102" t="s">
        <v>612</v>
      </c>
      <c r="AO107" s="58"/>
      <c r="AP107" s="102"/>
    </row>
    <row r="108" spans="1:42" x14ac:dyDescent="0.25">
      <c r="A108" s="4" t="s">
        <v>722</v>
      </c>
      <c r="B108" s="58" t="s">
        <v>527</v>
      </c>
      <c r="C108" s="58" t="s">
        <v>571</v>
      </c>
      <c r="D108" s="58"/>
      <c r="E108" s="58" t="s">
        <v>572</v>
      </c>
      <c r="F108" s="60" t="s">
        <v>573</v>
      </c>
      <c r="G108" s="85" t="s">
        <v>574</v>
      </c>
      <c r="H108" s="60" t="s">
        <v>575</v>
      </c>
      <c r="I108" s="62" t="s">
        <v>573</v>
      </c>
      <c r="J108" s="62" t="s">
        <v>185</v>
      </c>
      <c r="K108" s="62" t="s">
        <v>576</v>
      </c>
      <c r="L108" s="62" t="s">
        <v>576</v>
      </c>
      <c r="M108" s="64" t="s">
        <v>577</v>
      </c>
      <c r="N108" s="64" t="s">
        <v>181</v>
      </c>
      <c r="O108" s="66" t="s">
        <v>184</v>
      </c>
      <c r="P108" s="86" t="s">
        <v>574</v>
      </c>
      <c r="Q108" s="66" t="s">
        <v>575</v>
      </c>
      <c r="R108" s="66" t="s">
        <v>572</v>
      </c>
      <c r="S108" s="68" t="s">
        <v>185</v>
      </c>
      <c r="T108" s="68">
        <v>17</v>
      </c>
      <c r="U108" s="68" t="s">
        <v>186</v>
      </c>
      <c r="V108" s="101" t="s">
        <v>610</v>
      </c>
      <c r="W108" s="70" t="s">
        <v>188</v>
      </c>
      <c r="X108" s="70" t="s">
        <v>189</v>
      </c>
      <c r="Y108" s="70" t="s">
        <v>103</v>
      </c>
      <c r="Z108" s="71">
        <f ca="1">searchValues!E114 + 1000</f>
        <v>45326</v>
      </c>
      <c r="AA108" s="70">
        <f>searchValues!F114</f>
        <v>0</v>
      </c>
      <c r="AB108" s="70" t="s">
        <v>104</v>
      </c>
      <c r="AC108" s="70" t="s">
        <v>104</v>
      </c>
      <c r="AD108" s="70" t="s">
        <v>541</v>
      </c>
      <c r="AE108" s="72" t="str">
        <f>searchValues!L114</f>
        <v>Alaska</v>
      </c>
      <c r="AF108" s="70"/>
      <c r="AG108" s="72" t="str">
        <f>searchValues!K114</f>
        <v>United States</v>
      </c>
      <c r="AH108" s="70" t="s">
        <v>611</v>
      </c>
      <c r="AI108" s="58"/>
      <c r="AJ108" s="102"/>
      <c r="AK108" s="58"/>
      <c r="AL108" s="102"/>
      <c r="AM108" s="58" t="s">
        <v>132</v>
      </c>
      <c r="AN108" s="102" t="s">
        <v>612</v>
      </c>
      <c r="AO108" s="58"/>
      <c r="AP108" s="102"/>
    </row>
    <row r="109" spans="1:42" x14ac:dyDescent="0.25">
      <c r="A109" s="4" t="s">
        <v>723</v>
      </c>
      <c r="B109" s="58" t="s">
        <v>527</v>
      </c>
      <c r="C109" s="58" t="s">
        <v>571</v>
      </c>
      <c r="D109" s="58"/>
      <c r="E109" s="58" t="s">
        <v>572</v>
      </c>
      <c r="F109" s="60" t="s">
        <v>573</v>
      </c>
      <c r="G109" s="85" t="s">
        <v>574</v>
      </c>
      <c r="H109" s="60" t="s">
        <v>575</v>
      </c>
      <c r="I109" s="62" t="s">
        <v>573</v>
      </c>
      <c r="J109" s="62" t="s">
        <v>185</v>
      </c>
      <c r="K109" s="62" t="s">
        <v>576</v>
      </c>
      <c r="L109" s="62" t="s">
        <v>576</v>
      </c>
      <c r="M109" s="64" t="s">
        <v>577</v>
      </c>
      <c r="N109" s="64" t="s">
        <v>181</v>
      </c>
      <c r="O109" s="66" t="s">
        <v>184</v>
      </c>
      <c r="P109" s="86" t="s">
        <v>574</v>
      </c>
      <c r="Q109" s="66" t="s">
        <v>575</v>
      </c>
      <c r="R109" s="66" t="s">
        <v>572</v>
      </c>
      <c r="S109" s="68" t="s">
        <v>185</v>
      </c>
      <c r="T109" s="68">
        <v>18</v>
      </c>
      <c r="U109" s="68" t="s">
        <v>186</v>
      </c>
      <c r="V109" s="101" t="s">
        <v>610</v>
      </c>
      <c r="W109" s="70" t="s">
        <v>188</v>
      </c>
      <c r="X109" s="70" t="s">
        <v>540</v>
      </c>
      <c r="Y109" s="70" t="s">
        <v>103</v>
      </c>
      <c r="Z109" s="71">
        <f ca="1">searchValues!E115 + 1000</f>
        <v>45326</v>
      </c>
      <c r="AA109" s="70">
        <f>searchValues!F115</f>
        <v>0</v>
      </c>
      <c r="AB109" s="70" t="s">
        <v>104</v>
      </c>
      <c r="AC109" s="70" t="s">
        <v>104</v>
      </c>
      <c r="AD109" s="70" t="s">
        <v>541</v>
      </c>
      <c r="AE109" s="72" t="str">
        <f>searchValues!L115</f>
        <v>Alaska</v>
      </c>
      <c r="AF109" s="70"/>
      <c r="AG109" s="72" t="str">
        <f>searchValues!K115</f>
        <v>United States</v>
      </c>
      <c r="AH109" s="70" t="s">
        <v>611</v>
      </c>
      <c r="AI109" s="58"/>
      <c r="AJ109" s="102"/>
      <c r="AK109" s="58"/>
      <c r="AL109" s="102"/>
      <c r="AM109" s="58" t="s">
        <v>132</v>
      </c>
      <c r="AN109" s="102" t="s">
        <v>612</v>
      </c>
      <c r="AO109" s="58"/>
      <c r="AP109" s="102"/>
    </row>
    <row r="110" spans="1:42" x14ac:dyDescent="0.25">
      <c r="A110" s="4" t="s">
        <v>724</v>
      </c>
      <c r="B110" s="58" t="s">
        <v>527</v>
      </c>
      <c r="C110" s="58" t="s">
        <v>571</v>
      </c>
      <c r="D110" s="58"/>
      <c r="E110" s="58" t="s">
        <v>572</v>
      </c>
      <c r="F110" s="60" t="s">
        <v>573</v>
      </c>
      <c r="G110" s="85" t="s">
        <v>574</v>
      </c>
      <c r="H110" s="60" t="s">
        <v>575</v>
      </c>
      <c r="I110" s="62" t="s">
        <v>573</v>
      </c>
      <c r="J110" s="62" t="s">
        <v>185</v>
      </c>
      <c r="K110" s="62" t="s">
        <v>576</v>
      </c>
      <c r="L110" s="62" t="s">
        <v>576</v>
      </c>
      <c r="M110" s="64" t="s">
        <v>577</v>
      </c>
      <c r="N110" s="64" t="s">
        <v>181</v>
      </c>
      <c r="O110" s="66" t="s">
        <v>184</v>
      </c>
      <c r="P110" s="86" t="s">
        <v>574</v>
      </c>
      <c r="Q110" s="66" t="s">
        <v>575</v>
      </c>
      <c r="R110" s="66" t="s">
        <v>572</v>
      </c>
      <c r="S110" s="68" t="s">
        <v>185</v>
      </c>
      <c r="T110" s="68">
        <v>19</v>
      </c>
      <c r="U110" s="68" t="s">
        <v>186</v>
      </c>
      <c r="V110" s="101" t="s">
        <v>610</v>
      </c>
      <c r="W110" s="70" t="s">
        <v>188</v>
      </c>
      <c r="X110" s="70" t="s">
        <v>189</v>
      </c>
      <c r="Y110" s="70" t="s">
        <v>103</v>
      </c>
      <c r="Z110" s="71">
        <f ca="1">searchValues!E116 + 1000</f>
        <v>45326</v>
      </c>
      <c r="AA110" s="70" t="str">
        <f>searchValues!F116</f>
        <v>mzqZEiYzg Automation</v>
      </c>
      <c r="AB110" s="70" t="s">
        <v>104</v>
      </c>
      <c r="AC110" s="70" t="s">
        <v>104</v>
      </c>
      <c r="AD110" s="70" t="s">
        <v>541</v>
      </c>
      <c r="AE110" s="72" t="str">
        <f>searchValues!L116</f>
        <v>Alaska</v>
      </c>
      <c r="AF110" s="70"/>
      <c r="AG110" s="72" t="str">
        <f>searchValues!K116</f>
        <v>United States</v>
      </c>
      <c r="AH110" s="70" t="s">
        <v>611</v>
      </c>
      <c r="AI110" s="58"/>
      <c r="AJ110" s="102"/>
      <c r="AK110" s="58"/>
      <c r="AL110" s="102"/>
      <c r="AM110" s="58" t="s">
        <v>132</v>
      </c>
      <c r="AN110" s="102" t="s">
        <v>612</v>
      </c>
      <c r="AO110" s="58"/>
      <c r="AP110" s="102"/>
    </row>
    <row r="111" spans="1:42" x14ac:dyDescent="0.25">
      <c r="A111" s="4" t="s">
        <v>725</v>
      </c>
      <c r="B111" s="58" t="s">
        <v>527</v>
      </c>
      <c r="C111" s="58" t="s">
        <v>571</v>
      </c>
      <c r="D111" s="58"/>
      <c r="E111" s="58" t="s">
        <v>572</v>
      </c>
      <c r="F111" s="60" t="s">
        <v>573</v>
      </c>
      <c r="G111" s="85" t="s">
        <v>574</v>
      </c>
      <c r="H111" s="60" t="s">
        <v>575</v>
      </c>
      <c r="I111" s="62" t="s">
        <v>573</v>
      </c>
      <c r="J111" s="62" t="s">
        <v>185</v>
      </c>
      <c r="K111" s="62" t="s">
        <v>576</v>
      </c>
      <c r="L111" s="62" t="s">
        <v>576</v>
      </c>
      <c r="M111" s="64" t="s">
        <v>577</v>
      </c>
      <c r="N111" s="64" t="s">
        <v>181</v>
      </c>
      <c r="O111" s="66" t="s">
        <v>184</v>
      </c>
      <c r="P111" s="86" t="s">
        <v>574</v>
      </c>
      <c r="Q111" s="66" t="s">
        <v>575</v>
      </c>
      <c r="R111" s="66" t="s">
        <v>572</v>
      </c>
      <c r="S111" s="68" t="s">
        <v>185</v>
      </c>
      <c r="T111" s="68">
        <v>20</v>
      </c>
      <c r="U111" s="68" t="s">
        <v>186</v>
      </c>
      <c r="V111" s="101" t="s">
        <v>610</v>
      </c>
      <c r="W111" s="70" t="s">
        <v>188</v>
      </c>
      <c r="X111" s="70" t="s">
        <v>540</v>
      </c>
      <c r="Y111" s="70" t="s">
        <v>103</v>
      </c>
      <c r="Z111" s="71">
        <f ca="1">searchValues!E117 + 1000</f>
        <v>45326</v>
      </c>
      <c r="AA111" s="70" t="str">
        <f>searchValues!F117</f>
        <v>mzqZEiYzg Automation</v>
      </c>
      <c r="AB111" s="70" t="s">
        <v>104</v>
      </c>
      <c r="AC111" s="70" t="s">
        <v>104</v>
      </c>
      <c r="AD111" s="70" t="s">
        <v>541</v>
      </c>
      <c r="AE111" s="72" t="str">
        <f>searchValues!L117</f>
        <v>Alaska</v>
      </c>
      <c r="AF111" s="70"/>
      <c r="AG111" s="72" t="str">
        <f>searchValues!K117</f>
        <v>United States</v>
      </c>
      <c r="AH111" s="70" t="s">
        <v>611</v>
      </c>
      <c r="AI111" s="58"/>
      <c r="AJ111" s="102"/>
      <c r="AK111" s="58"/>
      <c r="AL111" s="102"/>
      <c r="AM111" s="58" t="s">
        <v>132</v>
      </c>
      <c r="AN111" s="102" t="s">
        <v>612</v>
      </c>
      <c r="AO111" s="58"/>
      <c r="AP111" s="102"/>
    </row>
    <row r="112" spans="1:42" x14ac:dyDescent="0.25">
      <c r="A112" s="4" t="s">
        <v>726</v>
      </c>
      <c r="B112" s="58" t="s">
        <v>527</v>
      </c>
      <c r="C112" s="58" t="s">
        <v>571</v>
      </c>
      <c r="D112" s="58"/>
      <c r="E112" s="58" t="s">
        <v>572</v>
      </c>
      <c r="F112" s="60" t="s">
        <v>573</v>
      </c>
      <c r="G112" s="85" t="s">
        <v>574</v>
      </c>
      <c r="H112" s="60" t="s">
        <v>575</v>
      </c>
      <c r="I112" s="62" t="s">
        <v>573</v>
      </c>
      <c r="J112" s="62" t="s">
        <v>185</v>
      </c>
      <c r="K112" s="62" t="s">
        <v>576</v>
      </c>
      <c r="L112" s="62" t="s">
        <v>576</v>
      </c>
      <c r="M112" s="64" t="s">
        <v>577</v>
      </c>
      <c r="N112" s="64" t="s">
        <v>181</v>
      </c>
      <c r="O112" s="66" t="s">
        <v>184</v>
      </c>
      <c r="P112" s="86" t="s">
        <v>574</v>
      </c>
      <c r="Q112" s="66" t="s">
        <v>575</v>
      </c>
      <c r="R112" s="66" t="s">
        <v>572</v>
      </c>
      <c r="S112" s="68" t="s">
        <v>185</v>
      </c>
      <c r="T112" s="68">
        <v>21</v>
      </c>
      <c r="U112" s="68" t="s">
        <v>186</v>
      </c>
      <c r="V112" s="101" t="s">
        <v>610</v>
      </c>
      <c r="W112" s="70" t="s">
        <v>188</v>
      </c>
      <c r="X112" s="70" t="s">
        <v>189</v>
      </c>
      <c r="Y112" s="70" t="s">
        <v>103</v>
      </c>
      <c r="Z112" s="71">
        <f ca="1">searchValues!E118 + 1000</f>
        <v>45326</v>
      </c>
      <c r="AA112" s="70">
        <f>searchValues!F118</f>
        <v>0</v>
      </c>
      <c r="AB112" s="70" t="s">
        <v>104</v>
      </c>
      <c r="AC112" s="70" t="s">
        <v>104</v>
      </c>
      <c r="AD112" s="70" t="s">
        <v>541</v>
      </c>
      <c r="AE112" s="72" t="str">
        <f>searchValues!L118</f>
        <v>Alaska</v>
      </c>
      <c r="AF112" s="70"/>
      <c r="AG112" s="72" t="str">
        <f>searchValues!K118</f>
        <v>United States</v>
      </c>
      <c r="AH112" s="70" t="s">
        <v>611</v>
      </c>
      <c r="AI112" s="58"/>
      <c r="AJ112" s="102"/>
      <c r="AK112" s="58"/>
      <c r="AL112" s="102"/>
      <c r="AM112" s="58" t="s">
        <v>132</v>
      </c>
      <c r="AN112" s="102" t="s">
        <v>612</v>
      </c>
      <c r="AO112" s="58"/>
      <c r="AP112" s="102"/>
    </row>
    <row r="113" spans="1:42" x14ac:dyDescent="0.25">
      <c r="A113" s="4" t="s">
        <v>727</v>
      </c>
      <c r="B113" s="58" t="s">
        <v>527</v>
      </c>
      <c r="C113" s="58" t="s">
        <v>571</v>
      </c>
      <c r="D113" s="58"/>
      <c r="E113" s="58" t="s">
        <v>572</v>
      </c>
      <c r="F113" s="60" t="s">
        <v>573</v>
      </c>
      <c r="G113" s="85" t="s">
        <v>574</v>
      </c>
      <c r="H113" s="60" t="s">
        <v>575</v>
      </c>
      <c r="I113" s="62" t="s">
        <v>573</v>
      </c>
      <c r="J113" s="62" t="s">
        <v>185</v>
      </c>
      <c r="K113" s="62" t="s">
        <v>576</v>
      </c>
      <c r="L113" s="62" t="s">
        <v>576</v>
      </c>
      <c r="M113" s="64" t="s">
        <v>577</v>
      </c>
      <c r="N113" s="64" t="s">
        <v>181</v>
      </c>
      <c r="O113" s="66" t="s">
        <v>184</v>
      </c>
      <c r="P113" s="86" t="s">
        <v>574</v>
      </c>
      <c r="Q113" s="66" t="s">
        <v>575</v>
      </c>
      <c r="R113" s="66" t="s">
        <v>572</v>
      </c>
      <c r="S113" s="68" t="s">
        <v>185</v>
      </c>
      <c r="T113" s="68">
        <v>22</v>
      </c>
      <c r="U113" s="68" t="s">
        <v>186</v>
      </c>
      <c r="V113" s="101" t="s">
        <v>610</v>
      </c>
      <c r="W113" s="70" t="s">
        <v>188</v>
      </c>
      <c r="X113" s="70" t="s">
        <v>540</v>
      </c>
      <c r="Y113" s="70" t="s">
        <v>103</v>
      </c>
      <c r="Z113" s="71">
        <f ca="1">searchValues!E119 + 1000</f>
        <v>45326</v>
      </c>
      <c r="AA113" s="70">
        <f>searchValues!F119</f>
        <v>0</v>
      </c>
      <c r="AB113" s="70" t="s">
        <v>104</v>
      </c>
      <c r="AC113" s="70" t="s">
        <v>104</v>
      </c>
      <c r="AD113" s="70" t="s">
        <v>541</v>
      </c>
      <c r="AE113" s="72" t="str">
        <f>searchValues!L119</f>
        <v>Alaska</v>
      </c>
      <c r="AF113" s="70"/>
      <c r="AG113" s="72" t="str">
        <f>searchValues!K119</f>
        <v>United States</v>
      </c>
      <c r="AH113" s="70" t="s">
        <v>611</v>
      </c>
      <c r="AI113" s="58"/>
      <c r="AJ113" s="102"/>
      <c r="AK113" s="58"/>
      <c r="AL113" s="102"/>
      <c r="AM113" s="58" t="s">
        <v>132</v>
      </c>
      <c r="AN113" s="102" t="s">
        <v>612</v>
      </c>
      <c r="AO113" s="58"/>
      <c r="AP113" s="102"/>
    </row>
    <row r="114" spans="1:42" x14ac:dyDescent="0.25">
      <c r="A114" s="4" t="s">
        <v>728</v>
      </c>
      <c r="B114" s="58" t="s">
        <v>527</v>
      </c>
      <c r="C114" s="58" t="s">
        <v>571</v>
      </c>
      <c r="D114" s="58"/>
      <c r="E114" s="58" t="s">
        <v>572</v>
      </c>
      <c r="F114" s="60" t="s">
        <v>573</v>
      </c>
      <c r="G114" s="85" t="s">
        <v>574</v>
      </c>
      <c r="H114" s="60" t="s">
        <v>575</v>
      </c>
      <c r="I114" s="62" t="s">
        <v>573</v>
      </c>
      <c r="J114" s="62" t="s">
        <v>185</v>
      </c>
      <c r="K114" s="62" t="s">
        <v>576</v>
      </c>
      <c r="L114" s="62" t="s">
        <v>576</v>
      </c>
      <c r="M114" s="64" t="s">
        <v>577</v>
      </c>
      <c r="N114" s="64" t="s">
        <v>181</v>
      </c>
      <c r="O114" s="66" t="s">
        <v>184</v>
      </c>
      <c r="P114" s="86" t="s">
        <v>574</v>
      </c>
      <c r="Q114" s="66" t="s">
        <v>575</v>
      </c>
      <c r="R114" s="66" t="s">
        <v>572</v>
      </c>
      <c r="S114" s="68" t="s">
        <v>185</v>
      </c>
      <c r="T114" s="68">
        <v>23</v>
      </c>
      <c r="U114" s="68" t="s">
        <v>186</v>
      </c>
      <c r="V114" s="101" t="s">
        <v>610</v>
      </c>
      <c r="W114" s="70" t="s">
        <v>188</v>
      </c>
      <c r="X114" s="70" t="s">
        <v>189</v>
      </c>
      <c r="Y114" s="70" t="s">
        <v>103</v>
      </c>
      <c r="Z114" s="71">
        <f ca="1">searchValues!E120 + 1000</f>
        <v>45326</v>
      </c>
      <c r="AA114" s="70">
        <f>searchValues!F120</f>
        <v>0</v>
      </c>
      <c r="AB114" s="70" t="s">
        <v>104</v>
      </c>
      <c r="AC114" s="70" t="s">
        <v>104</v>
      </c>
      <c r="AD114" s="70" t="s">
        <v>541</v>
      </c>
      <c r="AE114" s="72" t="str">
        <f>searchValues!L120</f>
        <v>Alaska</v>
      </c>
      <c r="AF114" s="70"/>
      <c r="AG114" s="72" t="str">
        <f>searchValues!K120</f>
        <v>United States</v>
      </c>
      <c r="AH114" s="70" t="s">
        <v>611</v>
      </c>
      <c r="AI114" s="58"/>
      <c r="AJ114" s="102"/>
      <c r="AK114" s="58"/>
      <c r="AL114" s="102"/>
      <c r="AM114" s="58" t="s">
        <v>132</v>
      </c>
      <c r="AN114" s="102" t="s">
        <v>612</v>
      </c>
      <c r="AO114" s="58"/>
      <c r="AP114" s="102"/>
    </row>
    <row r="115" spans="1:42" x14ac:dyDescent="0.25">
      <c r="A115" s="4" t="s">
        <v>729</v>
      </c>
      <c r="B115" s="58" t="s">
        <v>527</v>
      </c>
      <c r="C115" s="58" t="s">
        <v>571</v>
      </c>
      <c r="D115" s="58"/>
      <c r="E115" s="58" t="s">
        <v>572</v>
      </c>
      <c r="F115" s="60" t="s">
        <v>573</v>
      </c>
      <c r="G115" s="85" t="s">
        <v>574</v>
      </c>
      <c r="H115" s="60" t="s">
        <v>575</v>
      </c>
      <c r="I115" s="62" t="s">
        <v>573</v>
      </c>
      <c r="J115" s="62" t="s">
        <v>185</v>
      </c>
      <c r="K115" s="62" t="s">
        <v>576</v>
      </c>
      <c r="L115" s="62" t="s">
        <v>576</v>
      </c>
      <c r="M115" s="64" t="s">
        <v>577</v>
      </c>
      <c r="N115" s="64" t="s">
        <v>181</v>
      </c>
      <c r="O115" s="66" t="s">
        <v>184</v>
      </c>
      <c r="P115" s="86" t="s">
        <v>574</v>
      </c>
      <c r="Q115" s="66" t="s">
        <v>575</v>
      </c>
      <c r="R115" s="66" t="s">
        <v>572</v>
      </c>
      <c r="S115" s="68" t="s">
        <v>185</v>
      </c>
      <c r="T115" s="68">
        <v>24</v>
      </c>
      <c r="U115" s="68" t="s">
        <v>186</v>
      </c>
      <c r="V115" s="101" t="s">
        <v>610</v>
      </c>
      <c r="W115" s="70" t="s">
        <v>188</v>
      </c>
      <c r="X115" s="70" t="s">
        <v>540</v>
      </c>
      <c r="Y115" s="70" t="s">
        <v>103</v>
      </c>
      <c r="Z115" s="71">
        <f ca="1">searchValues!E121 + 1000</f>
        <v>45326</v>
      </c>
      <c r="AA115" s="70">
        <f>searchValues!F121</f>
        <v>0</v>
      </c>
      <c r="AB115" s="70" t="s">
        <v>104</v>
      </c>
      <c r="AC115" s="70" t="s">
        <v>104</v>
      </c>
      <c r="AD115" s="70" t="s">
        <v>541</v>
      </c>
      <c r="AE115" s="72" t="str">
        <f>searchValues!L121</f>
        <v>Alaska</v>
      </c>
      <c r="AF115" s="70"/>
      <c r="AG115" s="72" t="str">
        <f>searchValues!K121</f>
        <v>United States</v>
      </c>
      <c r="AH115" s="70" t="s">
        <v>611</v>
      </c>
      <c r="AI115" s="58"/>
      <c r="AJ115" s="102"/>
      <c r="AK115" s="58"/>
      <c r="AL115" s="102"/>
      <c r="AM115" s="58" t="s">
        <v>132</v>
      </c>
      <c r="AN115" s="102" t="s">
        <v>612</v>
      </c>
      <c r="AO115" s="58"/>
      <c r="AP115" s="102"/>
    </row>
    <row r="116" spans="1:42" x14ac:dyDescent="0.25">
      <c r="A116" s="4" t="s">
        <v>730</v>
      </c>
      <c r="B116" s="58" t="s">
        <v>527</v>
      </c>
      <c r="C116" s="58" t="s">
        <v>571</v>
      </c>
      <c r="D116" s="58"/>
      <c r="E116" s="58" t="s">
        <v>572</v>
      </c>
      <c r="F116" s="60" t="s">
        <v>573</v>
      </c>
      <c r="G116" s="85" t="s">
        <v>574</v>
      </c>
      <c r="H116" s="60" t="s">
        <v>575</v>
      </c>
      <c r="I116" s="62" t="s">
        <v>573</v>
      </c>
      <c r="J116" s="62" t="s">
        <v>185</v>
      </c>
      <c r="K116" s="62" t="s">
        <v>576</v>
      </c>
      <c r="L116" s="62" t="s">
        <v>576</v>
      </c>
      <c r="M116" s="64" t="s">
        <v>577</v>
      </c>
      <c r="N116" s="64" t="s">
        <v>181</v>
      </c>
      <c r="O116" s="66" t="s">
        <v>184</v>
      </c>
      <c r="P116" s="86" t="s">
        <v>574</v>
      </c>
      <c r="Q116" s="66" t="s">
        <v>575</v>
      </c>
      <c r="R116" s="66" t="s">
        <v>572</v>
      </c>
      <c r="S116" s="68" t="s">
        <v>185</v>
      </c>
      <c r="T116" s="68">
        <v>25</v>
      </c>
      <c r="U116" s="68" t="s">
        <v>186</v>
      </c>
      <c r="V116" s="101" t="s">
        <v>610</v>
      </c>
      <c r="W116" s="70" t="s">
        <v>188</v>
      </c>
      <c r="X116" s="70" t="s">
        <v>189</v>
      </c>
      <c r="Y116" s="70" t="s">
        <v>103</v>
      </c>
      <c r="Z116" s="71">
        <f ca="1">searchValues!E122 + 1000</f>
        <v>45326</v>
      </c>
      <c r="AA116" s="70">
        <f>searchValues!F122</f>
        <v>0</v>
      </c>
      <c r="AB116" s="70" t="s">
        <v>104</v>
      </c>
      <c r="AC116" s="70" t="s">
        <v>104</v>
      </c>
      <c r="AD116" s="70" t="s">
        <v>541</v>
      </c>
      <c r="AE116" s="72" t="str">
        <f>searchValues!L122</f>
        <v>Alaska</v>
      </c>
      <c r="AF116" s="70"/>
      <c r="AG116" s="72" t="str">
        <f>searchValues!K122</f>
        <v>United States</v>
      </c>
      <c r="AH116" s="70" t="s">
        <v>611</v>
      </c>
      <c r="AI116" s="58"/>
      <c r="AJ116" s="102"/>
      <c r="AK116" s="58"/>
      <c r="AL116" s="102"/>
      <c r="AM116" s="58" t="s">
        <v>132</v>
      </c>
      <c r="AN116" s="102" t="s">
        <v>612</v>
      </c>
      <c r="AO116" s="58"/>
      <c r="AP116" s="102"/>
    </row>
    <row r="117" spans="1:42" x14ac:dyDescent="0.25">
      <c r="A117" s="4" t="s">
        <v>731</v>
      </c>
      <c r="B117" s="58" t="s">
        <v>527</v>
      </c>
      <c r="C117" s="58" t="s">
        <v>571</v>
      </c>
      <c r="D117" s="58"/>
      <c r="E117" s="58" t="s">
        <v>572</v>
      </c>
      <c r="F117" s="60" t="s">
        <v>573</v>
      </c>
      <c r="G117" s="85" t="s">
        <v>574</v>
      </c>
      <c r="H117" s="60" t="s">
        <v>575</v>
      </c>
      <c r="I117" s="62" t="s">
        <v>573</v>
      </c>
      <c r="J117" s="62" t="s">
        <v>185</v>
      </c>
      <c r="K117" s="62" t="s">
        <v>576</v>
      </c>
      <c r="L117" s="62" t="s">
        <v>576</v>
      </c>
      <c r="M117" s="64" t="s">
        <v>577</v>
      </c>
      <c r="N117" s="64" t="s">
        <v>181</v>
      </c>
      <c r="O117" s="66" t="s">
        <v>184</v>
      </c>
      <c r="P117" s="86" t="s">
        <v>574</v>
      </c>
      <c r="Q117" s="66" t="s">
        <v>575</v>
      </c>
      <c r="R117" s="66" t="s">
        <v>572</v>
      </c>
      <c r="S117" s="68" t="s">
        <v>185</v>
      </c>
      <c r="T117" s="68">
        <v>26</v>
      </c>
      <c r="U117" s="68" t="s">
        <v>186</v>
      </c>
      <c r="V117" s="101" t="s">
        <v>610</v>
      </c>
      <c r="W117" s="70" t="s">
        <v>188</v>
      </c>
      <c r="X117" s="70" t="s">
        <v>540</v>
      </c>
      <c r="Y117" s="70" t="s">
        <v>103</v>
      </c>
      <c r="Z117" s="71">
        <f ca="1">searchValues!E123 + 1000</f>
        <v>45326</v>
      </c>
      <c r="AA117" s="70">
        <f>searchValues!F123</f>
        <v>0</v>
      </c>
      <c r="AB117" s="70" t="s">
        <v>104</v>
      </c>
      <c r="AC117" s="70" t="s">
        <v>104</v>
      </c>
      <c r="AD117" s="70" t="s">
        <v>541</v>
      </c>
      <c r="AE117" s="72" t="str">
        <f>searchValues!L123</f>
        <v>Alaska</v>
      </c>
      <c r="AF117" s="70"/>
      <c r="AG117" s="72" t="str">
        <f>searchValues!K123</f>
        <v>United States</v>
      </c>
      <c r="AH117" s="70" t="s">
        <v>611</v>
      </c>
      <c r="AI117" s="58"/>
      <c r="AJ117" s="102"/>
      <c r="AK117" s="58"/>
      <c r="AL117" s="102"/>
      <c r="AM117" s="58" t="s">
        <v>132</v>
      </c>
      <c r="AN117" s="102" t="s">
        <v>612</v>
      </c>
      <c r="AO117" s="58"/>
      <c r="AP117" s="102"/>
    </row>
    <row r="118" spans="1:42" x14ac:dyDescent="0.25">
      <c r="A118" s="4" t="s">
        <v>732</v>
      </c>
      <c r="B118" s="58" t="s">
        <v>527</v>
      </c>
      <c r="C118" s="58" t="s">
        <v>571</v>
      </c>
      <c r="D118" s="58"/>
      <c r="E118" s="58" t="s">
        <v>572</v>
      </c>
      <c r="F118" s="60" t="s">
        <v>573</v>
      </c>
      <c r="G118" s="85" t="s">
        <v>574</v>
      </c>
      <c r="H118" s="60" t="s">
        <v>575</v>
      </c>
      <c r="I118" s="62" t="s">
        <v>573</v>
      </c>
      <c r="J118" s="62" t="s">
        <v>185</v>
      </c>
      <c r="K118" s="62" t="s">
        <v>576</v>
      </c>
      <c r="L118" s="62" t="s">
        <v>576</v>
      </c>
      <c r="M118" s="64" t="s">
        <v>577</v>
      </c>
      <c r="N118" s="64" t="s">
        <v>181</v>
      </c>
      <c r="O118" s="66" t="s">
        <v>184</v>
      </c>
      <c r="P118" s="86" t="s">
        <v>574</v>
      </c>
      <c r="Q118" s="66" t="s">
        <v>575</v>
      </c>
      <c r="R118" s="66" t="s">
        <v>572</v>
      </c>
      <c r="S118" s="68" t="s">
        <v>185</v>
      </c>
      <c r="T118" s="68">
        <v>27</v>
      </c>
      <c r="U118" s="68" t="s">
        <v>186</v>
      </c>
      <c r="V118" s="101" t="s">
        <v>610</v>
      </c>
      <c r="W118" s="70" t="s">
        <v>188</v>
      </c>
      <c r="X118" s="70" t="s">
        <v>189</v>
      </c>
      <c r="Y118" s="70" t="s">
        <v>103</v>
      </c>
      <c r="Z118" s="71">
        <f ca="1">searchValues!E124 + 1000</f>
        <v>45326</v>
      </c>
      <c r="AA118" s="70">
        <f>searchValues!F124</f>
        <v>0</v>
      </c>
      <c r="AB118" s="70" t="s">
        <v>104</v>
      </c>
      <c r="AC118" s="70" t="s">
        <v>104</v>
      </c>
      <c r="AD118" s="70" t="s">
        <v>541</v>
      </c>
      <c r="AE118" s="72" t="str">
        <f>searchValues!L124</f>
        <v>Alaska</v>
      </c>
      <c r="AF118" s="70"/>
      <c r="AG118" s="72" t="str">
        <f>searchValues!K124</f>
        <v>United States</v>
      </c>
      <c r="AH118" s="70" t="s">
        <v>611</v>
      </c>
      <c r="AI118" s="58"/>
      <c r="AJ118" s="102"/>
      <c r="AK118" s="58"/>
      <c r="AL118" s="102"/>
      <c r="AM118" s="58" t="s">
        <v>132</v>
      </c>
      <c r="AN118" s="102" t="s">
        <v>612</v>
      </c>
      <c r="AO118" s="58"/>
      <c r="AP118" s="102"/>
    </row>
    <row r="119" spans="1:42" x14ac:dyDescent="0.25">
      <c r="A119" s="4" t="s">
        <v>733</v>
      </c>
      <c r="B119" s="58" t="s">
        <v>527</v>
      </c>
      <c r="C119" s="58" t="s">
        <v>571</v>
      </c>
      <c r="D119" s="58"/>
      <c r="E119" s="58" t="s">
        <v>572</v>
      </c>
      <c r="F119" s="60" t="s">
        <v>573</v>
      </c>
      <c r="G119" s="85" t="s">
        <v>574</v>
      </c>
      <c r="H119" s="60" t="s">
        <v>575</v>
      </c>
      <c r="I119" s="62" t="s">
        <v>573</v>
      </c>
      <c r="J119" s="62" t="s">
        <v>185</v>
      </c>
      <c r="K119" s="62" t="s">
        <v>576</v>
      </c>
      <c r="L119" s="62" t="s">
        <v>576</v>
      </c>
      <c r="M119" s="64" t="s">
        <v>577</v>
      </c>
      <c r="N119" s="64" t="s">
        <v>181</v>
      </c>
      <c r="O119" s="66" t="s">
        <v>184</v>
      </c>
      <c r="P119" s="86" t="s">
        <v>574</v>
      </c>
      <c r="Q119" s="66" t="s">
        <v>575</v>
      </c>
      <c r="R119" s="66" t="s">
        <v>572</v>
      </c>
      <c r="S119" s="68" t="s">
        <v>185</v>
      </c>
      <c r="T119" s="68">
        <v>28</v>
      </c>
      <c r="U119" s="68" t="s">
        <v>186</v>
      </c>
      <c r="V119" s="101" t="s">
        <v>610</v>
      </c>
      <c r="W119" s="70" t="s">
        <v>188</v>
      </c>
      <c r="X119" s="70" t="s">
        <v>540</v>
      </c>
      <c r="Y119" s="70" t="s">
        <v>103</v>
      </c>
      <c r="Z119" s="71">
        <f ca="1">searchValues!E125 + 1000</f>
        <v>45326</v>
      </c>
      <c r="AA119" s="70">
        <f>searchValues!F125</f>
        <v>0</v>
      </c>
      <c r="AB119" s="70" t="s">
        <v>104</v>
      </c>
      <c r="AC119" s="70" t="s">
        <v>104</v>
      </c>
      <c r="AD119" s="70" t="s">
        <v>541</v>
      </c>
      <c r="AE119" s="72" t="str">
        <f>searchValues!L125</f>
        <v>Alaska</v>
      </c>
      <c r="AF119" s="70"/>
      <c r="AG119" s="72" t="str">
        <f>searchValues!K125</f>
        <v>United States</v>
      </c>
      <c r="AH119" s="70" t="s">
        <v>611</v>
      </c>
      <c r="AI119" s="58"/>
      <c r="AJ119" s="102"/>
      <c r="AK119" s="58"/>
      <c r="AL119" s="102"/>
      <c r="AM119" s="58" t="s">
        <v>132</v>
      </c>
      <c r="AN119" s="102" t="s">
        <v>612</v>
      </c>
      <c r="AO119" s="58"/>
      <c r="AP119" s="102"/>
    </row>
    <row r="120" spans="1:42" x14ac:dyDescent="0.25">
      <c r="A120" s="4" t="s">
        <v>734</v>
      </c>
      <c r="B120" s="58" t="s">
        <v>527</v>
      </c>
      <c r="C120" s="58" t="s">
        <v>571</v>
      </c>
      <c r="D120" s="58"/>
      <c r="E120" s="58" t="s">
        <v>572</v>
      </c>
      <c r="F120" s="60" t="s">
        <v>573</v>
      </c>
      <c r="G120" s="85" t="s">
        <v>574</v>
      </c>
      <c r="H120" s="60" t="s">
        <v>575</v>
      </c>
      <c r="I120" s="62" t="s">
        <v>573</v>
      </c>
      <c r="J120" s="62" t="s">
        <v>185</v>
      </c>
      <c r="K120" s="62" t="s">
        <v>576</v>
      </c>
      <c r="L120" s="62" t="s">
        <v>576</v>
      </c>
      <c r="M120" s="64" t="s">
        <v>577</v>
      </c>
      <c r="N120" s="64" t="s">
        <v>181</v>
      </c>
      <c r="O120" s="66" t="s">
        <v>184</v>
      </c>
      <c r="P120" s="86" t="s">
        <v>574</v>
      </c>
      <c r="Q120" s="66" t="s">
        <v>575</v>
      </c>
      <c r="R120" s="66" t="s">
        <v>572</v>
      </c>
      <c r="S120" s="68" t="s">
        <v>185</v>
      </c>
      <c r="T120" s="68">
        <v>29</v>
      </c>
      <c r="U120" s="68" t="s">
        <v>186</v>
      </c>
      <c r="V120" s="101" t="s">
        <v>610</v>
      </c>
      <c r="W120" s="70" t="s">
        <v>188</v>
      </c>
      <c r="X120" s="70" t="s">
        <v>189</v>
      </c>
      <c r="Y120" s="70" t="s">
        <v>103</v>
      </c>
      <c r="Z120" s="71">
        <f ca="1">searchValues!E126 + 1000</f>
        <v>45326</v>
      </c>
      <c r="AA120" s="70">
        <f>searchValues!F126</f>
        <v>0</v>
      </c>
      <c r="AB120" s="70" t="s">
        <v>104</v>
      </c>
      <c r="AC120" s="70" t="s">
        <v>104</v>
      </c>
      <c r="AD120" s="70" t="s">
        <v>541</v>
      </c>
      <c r="AE120" s="72" t="str">
        <f>searchValues!L126</f>
        <v>Alaska</v>
      </c>
      <c r="AF120" s="70"/>
      <c r="AG120" s="72" t="str">
        <f>searchValues!K126</f>
        <v>United States</v>
      </c>
      <c r="AH120" s="70" t="s">
        <v>611</v>
      </c>
      <c r="AI120" s="58"/>
      <c r="AJ120" s="102"/>
      <c r="AK120" s="58"/>
      <c r="AL120" s="102"/>
      <c r="AM120" s="58" t="s">
        <v>132</v>
      </c>
      <c r="AN120" s="102" t="s">
        <v>612</v>
      </c>
      <c r="AO120" s="58"/>
      <c r="AP120" s="102"/>
    </row>
    <row r="121" spans="1:42" x14ac:dyDescent="0.25">
      <c r="A121" s="4" t="s">
        <v>735</v>
      </c>
      <c r="B121" s="58" t="s">
        <v>527</v>
      </c>
      <c r="C121" s="58" t="s">
        <v>571</v>
      </c>
      <c r="D121" s="58"/>
      <c r="E121" s="58" t="s">
        <v>572</v>
      </c>
      <c r="F121" s="60" t="s">
        <v>573</v>
      </c>
      <c r="G121" s="85" t="s">
        <v>574</v>
      </c>
      <c r="H121" s="60" t="s">
        <v>575</v>
      </c>
      <c r="I121" s="62" t="s">
        <v>573</v>
      </c>
      <c r="J121" s="62" t="s">
        <v>185</v>
      </c>
      <c r="K121" s="62" t="s">
        <v>576</v>
      </c>
      <c r="L121" s="62" t="s">
        <v>576</v>
      </c>
      <c r="M121" s="64" t="s">
        <v>577</v>
      </c>
      <c r="N121" s="64" t="s">
        <v>181</v>
      </c>
      <c r="O121" s="66" t="s">
        <v>184</v>
      </c>
      <c r="P121" s="86" t="s">
        <v>574</v>
      </c>
      <c r="Q121" s="66" t="s">
        <v>575</v>
      </c>
      <c r="R121" s="66" t="s">
        <v>572</v>
      </c>
      <c r="S121" s="68" t="s">
        <v>185</v>
      </c>
      <c r="T121" s="68">
        <v>30</v>
      </c>
      <c r="U121" s="68" t="s">
        <v>186</v>
      </c>
      <c r="V121" s="101" t="s">
        <v>610</v>
      </c>
      <c r="W121" s="70" t="s">
        <v>188</v>
      </c>
      <c r="X121" s="70" t="s">
        <v>540</v>
      </c>
      <c r="Y121" s="70" t="s">
        <v>103</v>
      </c>
      <c r="Z121" s="71">
        <f ca="1">searchValues!E127 + 1000</f>
        <v>45326</v>
      </c>
      <c r="AA121" s="70">
        <f>searchValues!F127</f>
        <v>0</v>
      </c>
      <c r="AB121" s="70" t="s">
        <v>104</v>
      </c>
      <c r="AC121" s="70" t="s">
        <v>104</v>
      </c>
      <c r="AD121" s="70" t="s">
        <v>541</v>
      </c>
      <c r="AE121" s="72" t="str">
        <f>searchValues!L127</f>
        <v>Alaska</v>
      </c>
      <c r="AF121" s="70"/>
      <c r="AG121" s="72" t="str">
        <f>searchValues!K127</f>
        <v>United States</v>
      </c>
      <c r="AH121" s="70" t="s">
        <v>611</v>
      </c>
      <c r="AI121" s="58"/>
      <c r="AJ121" s="102"/>
      <c r="AK121" s="58"/>
      <c r="AL121" s="102"/>
      <c r="AM121" s="58" t="s">
        <v>132</v>
      </c>
      <c r="AN121" s="102" t="s">
        <v>612</v>
      </c>
      <c r="AO121" s="58"/>
      <c r="AP121" s="102"/>
    </row>
    <row r="122" spans="1:42" x14ac:dyDescent="0.25">
      <c r="A122" s="4" t="s">
        <v>736</v>
      </c>
      <c r="B122" s="58" t="s">
        <v>527</v>
      </c>
      <c r="C122" s="58" t="s">
        <v>571</v>
      </c>
      <c r="D122" s="58"/>
      <c r="E122" s="58" t="s">
        <v>572</v>
      </c>
      <c r="F122" s="60" t="s">
        <v>573</v>
      </c>
      <c r="G122" s="85" t="s">
        <v>574</v>
      </c>
      <c r="H122" s="60" t="s">
        <v>575</v>
      </c>
      <c r="I122" s="62" t="s">
        <v>573</v>
      </c>
      <c r="J122" s="62" t="s">
        <v>185</v>
      </c>
      <c r="K122" s="62" t="s">
        <v>576</v>
      </c>
      <c r="L122" s="62" t="s">
        <v>576</v>
      </c>
      <c r="M122" s="64" t="s">
        <v>577</v>
      </c>
      <c r="N122" s="64" t="s">
        <v>181</v>
      </c>
      <c r="O122" s="66" t="s">
        <v>184</v>
      </c>
      <c r="P122" s="86" t="s">
        <v>574</v>
      </c>
      <c r="Q122" s="66" t="s">
        <v>575</v>
      </c>
      <c r="R122" s="66" t="s">
        <v>572</v>
      </c>
      <c r="S122" s="68" t="s">
        <v>185</v>
      </c>
      <c r="T122" s="68">
        <v>1</v>
      </c>
      <c r="U122" s="68" t="s">
        <v>186</v>
      </c>
      <c r="V122" s="101" t="s">
        <v>610</v>
      </c>
      <c r="W122" s="70" t="s">
        <v>188</v>
      </c>
      <c r="X122" s="70" t="s">
        <v>189</v>
      </c>
      <c r="Y122" s="70" t="s">
        <v>103</v>
      </c>
      <c r="Z122" s="71">
        <f ca="1">searchValues!E128 + 1000</f>
        <v>45326</v>
      </c>
      <c r="AA122" s="70">
        <f>searchValues!F128</f>
        <v>0</v>
      </c>
      <c r="AB122" s="70" t="s">
        <v>104</v>
      </c>
      <c r="AC122" s="70" t="s">
        <v>104</v>
      </c>
      <c r="AD122" s="70" t="s">
        <v>541</v>
      </c>
      <c r="AE122" s="72" t="str">
        <f>searchValues!L128</f>
        <v>Alaska</v>
      </c>
      <c r="AF122" s="70"/>
      <c r="AG122" s="72" t="str">
        <f>searchValues!K128</f>
        <v>United States</v>
      </c>
      <c r="AH122" s="70" t="s">
        <v>611</v>
      </c>
      <c r="AI122" s="58"/>
      <c r="AJ122" s="102"/>
      <c r="AK122" s="58"/>
      <c r="AL122" s="102"/>
      <c r="AM122" s="58" t="s">
        <v>132</v>
      </c>
      <c r="AN122" s="102" t="s">
        <v>612</v>
      </c>
      <c r="AO122" s="58"/>
      <c r="AP122" s="102"/>
    </row>
    <row r="123" spans="1:42" x14ac:dyDescent="0.25">
      <c r="A123" s="4" t="s">
        <v>737</v>
      </c>
      <c r="B123" s="58" t="s">
        <v>527</v>
      </c>
      <c r="C123" s="58" t="s">
        <v>571</v>
      </c>
      <c r="D123" s="58"/>
      <c r="E123" s="58" t="s">
        <v>572</v>
      </c>
      <c r="F123" s="60" t="s">
        <v>573</v>
      </c>
      <c r="G123" s="85" t="s">
        <v>574</v>
      </c>
      <c r="H123" s="60" t="s">
        <v>575</v>
      </c>
      <c r="I123" s="62" t="s">
        <v>573</v>
      </c>
      <c r="J123" s="62" t="s">
        <v>185</v>
      </c>
      <c r="K123" s="62" t="s">
        <v>576</v>
      </c>
      <c r="L123" s="62" t="s">
        <v>576</v>
      </c>
      <c r="M123" s="64" t="s">
        <v>577</v>
      </c>
      <c r="N123" s="64" t="s">
        <v>181</v>
      </c>
      <c r="O123" s="66" t="s">
        <v>184</v>
      </c>
      <c r="P123" s="86" t="s">
        <v>574</v>
      </c>
      <c r="Q123" s="66" t="s">
        <v>575</v>
      </c>
      <c r="R123" s="66" t="s">
        <v>572</v>
      </c>
      <c r="S123" s="68" t="s">
        <v>185</v>
      </c>
      <c r="T123" s="68">
        <v>2</v>
      </c>
      <c r="U123" s="68" t="s">
        <v>186</v>
      </c>
      <c r="V123" s="101" t="s">
        <v>610</v>
      </c>
      <c r="W123" s="70" t="s">
        <v>188</v>
      </c>
      <c r="X123" s="70" t="s">
        <v>540</v>
      </c>
      <c r="Y123" s="70" t="s">
        <v>103</v>
      </c>
      <c r="Z123" s="71">
        <f ca="1">searchValues!E129 + 1000</f>
        <v>45326</v>
      </c>
      <c r="AA123" s="70">
        <f>searchValues!F129</f>
        <v>0</v>
      </c>
      <c r="AB123" s="70" t="s">
        <v>104</v>
      </c>
      <c r="AC123" s="70" t="s">
        <v>104</v>
      </c>
      <c r="AD123" s="70" t="s">
        <v>541</v>
      </c>
      <c r="AE123" s="72" t="str">
        <f>searchValues!L129</f>
        <v>Alaska</v>
      </c>
      <c r="AF123" s="70"/>
      <c r="AG123" s="72" t="str">
        <f>searchValues!K129</f>
        <v>United States</v>
      </c>
      <c r="AH123" s="70" t="s">
        <v>611</v>
      </c>
      <c r="AI123" s="58"/>
      <c r="AJ123" s="102"/>
      <c r="AK123" s="58"/>
      <c r="AL123" s="102"/>
      <c r="AM123" s="58" t="s">
        <v>132</v>
      </c>
      <c r="AN123" s="102" t="s">
        <v>612</v>
      </c>
      <c r="AO123" s="58"/>
      <c r="AP123" s="102"/>
    </row>
    <row r="124" spans="1:42" x14ac:dyDescent="0.25">
      <c r="A124" s="4" t="s">
        <v>738</v>
      </c>
      <c r="B124" s="58" t="s">
        <v>527</v>
      </c>
      <c r="C124" s="58" t="s">
        <v>571</v>
      </c>
      <c r="D124" s="58"/>
      <c r="E124" s="58" t="s">
        <v>572</v>
      </c>
      <c r="F124" s="60" t="s">
        <v>573</v>
      </c>
      <c r="G124" s="85" t="s">
        <v>574</v>
      </c>
      <c r="H124" s="60" t="s">
        <v>575</v>
      </c>
      <c r="I124" s="62" t="s">
        <v>573</v>
      </c>
      <c r="J124" s="62" t="s">
        <v>185</v>
      </c>
      <c r="K124" s="62" t="s">
        <v>576</v>
      </c>
      <c r="L124" s="62" t="s">
        <v>576</v>
      </c>
      <c r="M124" s="64" t="s">
        <v>577</v>
      </c>
      <c r="N124" s="64" t="s">
        <v>181</v>
      </c>
      <c r="O124" s="66" t="s">
        <v>184</v>
      </c>
      <c r="P124" s="86" t="s">
        <v>574</v>
      </c>
      <c r="Q124" s="66" t="s">
        <v>575</v>
      </c>
      <c r="R124" s="66" t="s">
        <v>572</v>
      </c>
      <c r="S124" s="68" t="s">
        <v>185</v>
      </c>
      <c r="T124" s="68">
        <v>3</v>
      </c>
      <c r="U124" s="68" t="s">
        <v>186</v>
      </c>
      <c r="V124" s="101" t="s">
        <v>610</v>
      </c>
      <c r="W124" s="70" t="s">
        <v>188</v>
      </c>
      <c r="X124" s="70" t="s">
        <v>189</v>
      </c>
      <c r="Y124" s="70" t="s">
        <v>103</v>
      </c>
      <c r="Z124" s="71">
        <f ca="1">searchValues!E130 + 1000</f>
        <v>45326</v>
      </c>
      <c r="AA124" s="70">
        <f>searchValues!F130</f>
        <v>0</v>
      </c>
      <c r="AB124" s="70" t="s">
        <v>104</v>
      </c>
      <c r="AC124" s="70" t="s">
        <v>104</v>
      </c>
      <c r="AD124" s="70" t="s">
        <v>541</v>
      </c>
      <c r="AE124" s="72" t="str">
        <f>searchValues!L130</f>
        <v>Alaska</v>
      </c>
      <c r="AF124" s="70"/>
      <c r="AG124" s="72" t="str">
        <f>searchValues!K130</f>
        <v>United States</v>
      </c>
      <c r="AH124" s="70" t="s">
        <v>611</v>
      </c>
      <c r="AI124" s="58"/>
      <c r="AJ124" s="102"/>
      <c r="AK124" s="58"/>
      <c r="AL124" s="102"/>
      <c r="AM124" s="58" t="s">
        <v>132</v>
      </c>
      <c r="AN124" s="102" t="s">
        <v>612</v>
      </c>
      <c r="AO124" s="58"/>
      <c r="AP124" s="102"/>
    </row>
    <row r="125" spans="1:42" x14ac:dyDescent="0.25">
      <c r="A125" s="4" t="s">
        <v>739</v>
      </c>
      <c r="B125" s="58" t="s">
        <v>527</v>
      </c>
      <c r="C125" s="58" t="s">
        <v>571</v>
      </c>
      <c r="D125" s="58"/>
      <c r="E125" s="58" t="s">
        <v>572</v>
      </c>
      <c r="F125" s="60" t="s">
        <v>573</v>
      </c>
      <c r="G125" s="85" t="s">
        <v>574</v>
      </c>
      <c r="H125" s="60" t="s">
        <v>575</v>
      </c>
      <c r="I125" s="62" t="s">
        <v>573</v>
      </c>
      <c r="J125" s="62" t="s">
        <v>185</v>
      </c>
      <c r="K125" s="62" t="s">
        <v>576</v>
      </c>
      <c r="L125" s="62" t="s">
        <v>576</v>
      </c>
      <c r="M125" s="64" t="s">
        <v>577</v>
      </c>
      <c r="N125" s="64" t="s">
        <v>181</v>
      </c>
      <c r="O125" s="66" t="s">
        <v>184</v>
      </c>
      <c r="P125" s="86" t="s">
        <v>574</v>
      </c>
      <c r="Q125" s="66" t="s">
        <v>575</v>
      </c>
      <c r="R125" s="66" t="s">
        <v>572</v>
      </c>
      <c r="S125" s="68" t="s">
        <v>185</v>
      </c>
      <c r="T125" s="68">
        <v>4</v>
      </c>
      <c r="U125" s="68" t="s">
        <v>186</v>
      </c>
      <c r="V125" s="101" t="s">
        <v>610</v>
      </c>
      <c r="W125" s="70" t="s">
        <v>188</v>
      </c>
      <c r="X125" s="70" t="s">
        <v>540</v>
      </c>
      <c r="Y125" s="70" t="s">
        <v>103</v>
      </c>
      <c r="Z125" s="71">
        <f ca="1">searchValues!E131 + 1000</f>
        <v>45326</v>
      </c>
      <c r="AA125" s="70">
        <f>searchValues!F131</f>
        <v>0</v>
      </c>
      <c r="AB125" s="70" t="s">
        <v>104</v>
      </c>
      <c r="AC125" s="70" t="s">
        <v>104</v>
      </c>
      <c r="AD125" s="70" t="s">
        <v>541</v>
      </c>
      <c r="AE125" s="72" t="str">
        <f>searchValues!L131</f>
        <v>Alaska</v>
      </c>
      <c r="AF125" s="70"/>
      <c r="AG125" s="72" t="str">
        <f>searchValues!K131</f>
        <v>United States</v>
      </c>
      <c r="AH125" s="70" t="s">
        <v>611</v>
      </c>
      <c r="AI125" s="58"/>
      <c r="AJ125" s="102"/>
      <c r="AK125" s="58"/>
      <c r="AL125" s="102"/>
      <c r="AM125" s="58" t="s">
        <v>132</v>
      </c>
      <c r="AN125" s="102" t="s">
        <v>612</v>
      </c>
      <c r="AO125" s="58"/>
      <c r="AP125" s="102"/>
    </row>
    <row r="126" spans="1:42" x14ac:dyDescent="0.25">
      <c r="A126" s="4" t="s">
        <v>740</v>
      </c>
      <c r="B126" s="58" t="s">
        <v>527</v>
      </c>
      <c r="C126" s="58" t="s">
        <v>571</v>
      </c>
      <c r="D126" s="58"/>
      <c r="E126" s="58" t="s">
        <v>572</v>
      </c>
      <c r="F126" s="60" t="s">
        <v>573</v>
      </c>
      <c r="G126" s="85" t="s">
        <v>574</v>
      </c>
      <c r="H126" s="60" t="s">
        <v>575</v>
      </c>
      <c r="I126" s="62" t="s">
        <v>573</v>
      </c>
      <c r="J126" s="62" t="s">
        <v>185</v>
      </c>
      <c r="K126" s="62" t="s">
        <v>576</v>
      </c>
      <c r="L126" s="62" t="s">
        <v>576</v>
      </c>
      <c r="M126" s="64" t="s">
        <v>577</v>
      </c>
      <c r="N126" s="64" t="s">
        <v>181</v>
      </c>
      <c r="O126" s="66" t="s">
        <v>184</v>
      </c>
      <c r="P126" s="86" t="s">
        <v>574</v>
      </c>
      <c r="Q126" s="66" t="s">
        <v>575</v>
      </c>
      <c r="R126" s="66" t="s">
        <v>572</v>
      </c>
      <c r="S126" s="68" t="s">
        <v>185</v>
      </c>
      <c r="T126" s="68">
        <v>5</v>
      </c>
      <c r="U126" s="68" t="s">
        <v>186</v>
      </c>
      <c r="V126" s="101" t="s">
        <v>610</v>
      </c>
      <c r="W126" s="70" t="s">
        <v>188</v>
      </c>
      <c r="X126" s="70" t="s">
        <v>189</v>
      </c>
      <c r="Y126" s="70" t="s">
        <v>103</v>
      </c>
      <c r="Z126" s="71">
        <f ca="1">searchValues!E132 + 1000</f>
        <v>45326</v>
      </c>
      <c r="AA126" s="70">
        <f>searchValues!F132</f>
        <v>0</v>
      </c>
      <c r="AB126" s="70" t="s">
        <v>104</v>
      </c>
      <c r="AC126" s="70" t="s">
        <v>104</v>
      </c>
      <c r="AD126" s="70" t="s">
        <v>541</v>
      </c>
      <c r="AE126" s="72" t="str">
        <f>searchValues!L132</f>
        <v>Alaska</v>
      </c>
      <c r="AF126" s="70"/>
      <c r="AG126" s="72" t="str">
        <f>searchValues!K132</f>
        <v>United States</v>
      </c>
      <c r="AH126" s="70" t="s">
        <v>611</v>
      </c>
      <c r="AI126" s="58"/>
      <c r="AJ126" s="102"/>
      <c r="AK126" s="58"/>
      <c r="AL126" s="102"/>
      <c r="AM126" s="58" t="s">
        <v>132</v>
      </c>
      <c r="AN126" s="102" t="s">
        <v>612</v>
      </c>
      <c r="AO126" s="58"/>
      <c r="AP126" s="102"/>
    </row>
    <row r="127" spans="1:42" x14ac:dyDescent="0.25">
      <c r="A127" s="4" t="s">
        <v>741</v>
      </c>
      <c r="B127" s="58" t="s">
        <v>527</v>
      </c>
      <c r="C127" s="58" t="s">
        <v>571</v>
      </c>
      <c r="D127" s="58"/>
      <c r="E127" s="58" t="s">
        <v>572</v>
      </c>
      <c r="F127" s="60" t="s">
        <v>573</v>
      </c>
      <c r="G127" s="85" t="s">
        <v>574</v>
      </c>
      <c r="H127" s="60" t="s">
        <v>575</v>
      </c>
      <c r="I127" s="62" t="s">
        <v>573</v>
      </c>
      <c r="J127" s="62" t="s">
        <v>185</v>
      </c>
      <c r="K127" s="62" t="s">
        <v>576</v>
      </c>
      <c r="L127" s="62" t="s">
        <v>576</v>
      </c>
      <c r="M127" s="64" t="s">
        <v>577</v>
      </c>
      <c r="N127" s="64" t="s">
        <v>181</v>
      </c>
      <c r="O127" s="66" t="s">
        <v>578</v>
      </c>
      <c r="P127" s="86" t="s">
        <v>574</v>
      </c>
      <c r="Q127" s="66" t="s">
        <v>575</v>
      </c>
      <c r="R127" s="66" t="s">
        <v>572</v>
      </c>
      <c r="S127" s="68" t="s">
        <v>185</v>
      </c>
      <c r="T127" s="68">
        <v>6</v>
      </c>
      <c r="U127" s="68" t="s">
        <v>186</v>
      </c>
      <c r="V127" s="101" t="s">
        <v>610</v>
      </c>
      <c r="W127" s="70" t="s">
        <v>188</v>
      </c>
      <c r="X127" s="70" t="s">
        <v>540</v>
      </c>
      <c r="Y127" s="70" t="s">
        <v>103</v>
      </c>
      <c r="Z127" s="71">
        <f ca="1">searchValues!E133 + 1000</f>
        <v>45326</v>
      </c>
      <c r="AA127" s="70">
        <f>searchValues!F133</f>
        <v>0</v>
      </c>
      <c r="AB127" s="70" t="s">
        <v>104</v>
      </c>
      <c r="AC127" s="70" t="s">
        <v>104</v>
      </c>
      <c r="AD127" s="70" t="s">
        <v>541</v>
      </c>
      <c r="AE127" s="72" t="str">
        <f>searchValues!L133</f>
        <v>Alaska</v>
      </c>
      <c r="AF127" s="70"/>
      <c r="AG127" s="72" t="str">
        <f>searchValues!K133</f>
        <v>United States</v>
      </c>
      <c r="AH127" s="70" t="s">
        <v>611</v>
      </c>
      <c r="AI127" s="58"/>
      <c r="AJ127" s="102"/>
      <c r="AK127" s="58"/>
      <c r="AL127" s="102"/>
      <c r="AM127" s="58" t="s">
        <v>132</v>
      </c>
      <c r="AN127" s="102" t="s">
        <v>612</v>
      </c>
      <c r="AO127" s="58"/>
      <c r="AP127" s="102"/>
    </row>
    <row r="128" spans="1:42" x14ac:dyDescent="0.25">
      <c r="A128" s="4" t="s">
        <v>742</v>
      </c>
      <c r="B128" s="58" t="s">
        <v>527</v>
      </c>
      <c r="C128" s="58" t="s">
        <v>571</v>
      </c>
      <c r="D128" s="58"/>
      <c r="E128" s="58" t="s">
        <v>572</v>
      </c>
      <c r="F128" s="60" t="s">
        <v>573</v>
      </c>
      <c r="G128" s="85" t="s">
        <v>574</v>
      </c>
      <c r="H128" s="60" t="s">
        <v>575</v>
      </c>
      <c r="I128" s="62" t="s">
        <v>573</v>
      </c>
      <c r="J128" s="62" t="s">
        <v>185</v>
      </c>
      <c r="K128" s="62" t="s">
        <v>576</v>
      </c>
      <c r="L128" s="62" t="s">
        <v>576</v>
      </c>
      <c r="M128" s="64" t="s">
        <v>577</v>
      </c>
      <c r="N128" s="64" t="s">
        <v>181</v>
      </c>
      <c r="O128" s="66" t="s">
        <v>579</v>
      </c>
      <c r="P128" s="86" t="s">
        <v>574</v>
      </c>
      <c r="Q128" s="66" t="s">
        <v>575</v>
      </c>
      <c r="R128" s="66" t="s">
        <v>572</v>
      </c>
      <c r="S128" s="68" t="s">
        <v>185</v>
      </c>
      <c r="T128" s="68">
        <v>7</v>
      </c>
      <c r="U128" s="68" t="s">
        <v>186</v>
      </c>
      <c r="V128" s="101" t="s">
        <v>610</v>
      </c>
      <c r="W128" s="70" t="s">
        <v>188</v>
      </c>
      <c r="X128" s="70" t="s">
        <v>189</v>
      </c>
      <c r="Y128" s="70" t="s">
        <v>103</v>
      </c>
      <c r="Z128" s="71">
        <f ca="1">searchValues!E134 + 1000</f>
        <v>45326</v>
      </c>
      <c r="AA128" s="70">
        <f>searchValues!F134</f>
        <v>0</v>
      </c>
      <c r="AB128" s="70" t="s">
        <v>104</v>
      </c>
      <c r="AC128" s="70" t="s">
        <v>104</v>
      </c>
      <c r="AD128" s="70" t="s">
        <v>541</v>
      </c>
      <c r="AE128" s="72" t="str">
        <f>searchValues!L134</f>
        <v>Alaska</v>
      </c>
      <c r="AF128" s="70"/>
      <c r="AG128" s="72" t="str">
        <f>searchValues!K134</f>
        <v>United States</v>
      </c>
      <c r="AH128" s="70" t="s">
        <v>611</v>
      </c>
      <c r="AI128" s="58"/>
      <c r="AJ128" s="102"/>
      <c r="AK128" s="58"/>
      <c r="AL128" s="102"/>
      <c r="AM128" s="58" t="s">
        <v>132</v>
      </c>
      <c r="AN128" s="102" t="s">
        <v>612</v>
      </c>
      <c r="AO128" s="58"/>
      <c r="AP128" s="102"/>
    </row>
    <row r="129" spans="1:42" x14ac:dyDescent="0.25">
      <c r="A129" s="4" t="s">
        <v>743</v>
      </c>
      <c r="B129" s="58" t="s">
        <v>527</v>
      </c>
      <c r="C129" s="58" t="s">
        <v>571</v>
      </c>
      <c r="D129" s="58"/>
      <c r="E129" s="58" t="s">
        <v>572</v>
      </c>
      <c r="F129" s="60" t="s">
        <v>573</v>
      </c>
      <c r="G129" s="85" t="s">
        <v>574</v>
      </c>
      <c r="H129" s="60" t="s">
        <v>575</v>
      </c>
      <c r="I129" s="62" t="s">
        <v>573</v>
      </c>
      <c r="J129" s="62" t="s">
        <v>185</v>
      </c>
      <c r="K129" s="62" t="s">
        <v>576</v>
      </c>
      <c r="L129" s="62" t="s">
        <v>576</v>
      </c>
      <c r="M129" s="64" t="s">
        <v>577</v>
      </c>
      <c r="N129" s="64" t="s">
        <v>181</v>
      </c>
      <c r="O129" s="66" t="s">
        <v>581</v>
      </c>
      <c r="P129" s="86" t="s">
        <v>574</v>
      </c>
      <c r="Q129" s="66" t="s">
        <v>575</v>
      </c>
      <c r="R129" s="66" t="s">
        <v>572</v>
      </c>
      <c r="S129" s="68" t="s">
        <v>185</v>
      </c>
      <c r="T129" s="68">
        <v>8</v>
      </c>
      <c r="U129" s="68" t="s">
        <v>186</v>
      </c>
      <c r="V129" s="101" t="s">
        <v>610</v>
      </c>
      <c r="W129" s="70" t="s">
        <v>188</v>
      </c>
      <c r="X129" s="70" t="s">
        <v>540</v>
      </c>
      <c r="Y129" s="70" t="s">
        <v>103</v>
      </c>
      <c r="Z129" s="71">
        <f ca="1">searchValues!E135 + 1000</f>
        <v>45326</v>
      </c>
      <c r="AA129" s="70">
        <f>searchValues!F135</f>
        <v>0</v>
      </c>
      <c r="AB129" s="70" t="s">
        <v>104</v>
      </c>
      <c r="AC129" s="70" t="s">
        <v>104</v>
      </c>
      <c r="AD129" s="70" t="s">
        <v>541</v>
      </c>
      <c r="AE129" s="72" t="str">
        <f>searchValues!L135</f>
        <v>Alaska</v>
      </c>
      <c r="AF129" s="70"/>
      <c r="AG129" s="72" t="str">
        <f>searchValues!K135</f>
        <v>United States</v>
      </c>
      <c r="AH129" s="70" t="s">
        <v>611</v>
      </c>
      <c r="AI129" s="58"/>
      <c r="AJ129" s="102"/>
      <c r="AK129" s="58"/>
      <c r="AL129" s="102"/>
      <c r="AM129" s="58" t="s">
        <v>132</v>
      </c>
      <c r="AN129" s="102" t="s">
        <v>612</v>
      </c>
      <c r="AO129" s="58"/>
      <c r="AP129" s="102"/>
    </row>
    <row r="130" spans="1:42" x14ac:dyDescent="0.25">
      <c r="A130" s="4" t="s">
        <v>744</v>
      </c>
      <c r="B130" s="58" t="s">
        <v>527</v>
      </c>
      <c r="C130" s="58" t="s">
        <v>571</v>
      </c>
      <c r="D130" s="58"/>
      <c r="E130" s="58" t="s">
        <v>572</v>
      </c>
      <c r="F130" s="60" t="s">
        <v>573</v>
      </c>
      <c r="G130" s="85" t="s">
        <v>574</v>
      </c>
      <c r="H130" s="60" t="s">
        <v>575</v>
      </c>
      <c r="I130" s="62" t="s">
        <v>573</v>
      </c>
      <c r="J130" s="62" t="s">
        <v>185</v>
      </c>
      <c r="K130" s="62" t="s">
        <v>576</v>
      </c>
      <c r="L130" s="62" t="s">
        <v>576</v>
      </c>
      <c r="M130" s="64" t="s">
        <v>577</v>
      </c>
      <c r="N130" s="64" t="s">
        <v>181</v>
      </c>
      <c r="O130" s="66" t="s">
        <v>582</v>
      </c>
      <c r="P130" s="86" t="s">
        <v>574</v>
      </c>
      <c r="Q130" s="66" t="s">
        <v>575</v>
      </c>
      <c r="R130" s="66" t="s">
        <v>572</v>
      </c>
      <c r="S130" s="68" t="s">
        <v>185</v>
      </c>
      <c r="T130" s="68">
        <v>9</v>
      </c>
      <c r="U130" s="68" t="s">
        <v>186</v>
      </c>
      <c r="V130" s="101" t="s">
        <v>610</v>
      </c>
      <c r="W130" s="70" t="s">
        <v>188</v>
      </c>
      <c r="X130" s="70" t="s">
        <v>189</v>
      </c>
      <c r="Y130" s="70" t="s">
        <v>103</v>
      </c>
      <c r="Z130" s="71">
        <f ca="1">searchValues!E136 + 1000</f>
        <v>45326</v>
      </c>
      <c r="AA130" s="70">
        <f>searchValues!F136</f>
        <v>0</v>
      </c>
      <c r="AB130" s="70" t="s">
        <v>104</v>
      </c>
      <c r="AC130" s="70" t="s">
        <v>104</v>
      </c>
      <c r="AD130" s="70" t="s">
        <v>541</v>
      </c>
      <c r="AE130" s="72" t="str">
        <f>searchValues!L136</f>
        <v>Alaska</v>
      </c>
      <c r="AF130" s="70"/>
      <c r="AG130" s="72" t="str">
        <f>searchValues!K136</f>
        <v>United States</v>
      </c>
      <c r="AH130" s="70" t="s">
        <v>611</v>
      </c>
      <c r="AI130" s="58"/>
      <c r="AJ130" s="102"/>
      <c r="AK130" s="58"/>
      <c r="AL130" s="102"/>
      <c r="AM130" s="58" t="s">
        <v>132</v>
      </c>
      <c r="AN130" s="102" t="s">
        <v>612</v>
      </c>
      <c r="AO130" s="58"/>
      <c r="AP130" s="102"/>
    </row>
    <row r="131" spans="1:42" x14ac:dyDescent="0.25">
      <c r="A131" s="4" t="s">
        <v>745</v>
      </c>
      <c r="B131" s="58" t="s">
        <v>527</v>
      </c>
      <c r="C131" s="58" t="s">
        <v>571</v>
      </c>
      <c r="D131" s="58"/>
      <c r="E131" s="58" t="s">
        <v>572</v>
      </c>
      <c r="F131" s="60" t="s">
        <v>573</v>
      </c>
      <c r="G131" s="85" t="s">
        <v>574</v>
      </c>
      <c r="H131" s="60" t="s">
        <v>575</v>
      </c>
      <c r="I131" s="62" t="s">
        <v>573</v>
      </c>
      <c r="J131" s="62" t="s">
        <v>185</v>
      </c>
      <c r="K131" s="62" t="s">
        <v>576</v>
      </c>
      <c r="L131" s="62" t="s">
        <v>576</v>
      </c>
      <c r="M131" s="64" t="s">
        <v>577</v>
      </c>
      <c r="N131" s="64" t="s">
        <v>181</v>
      </c>
      <c r="O131" s="66" t="s">
        <v>584</v>
      </c>
      <c r="P131" s="86" t="s">
        <v>574</v>
      </c>
      <c r="Q131" s="66" t="s">
        <v>575</v>
      </c>
      <c r="R131" s="66" t="s">
        <v>572</v>
      </c>
      <c r="S131" s="68" t="s">
        <v>185</v>
      </c>
      <c r="T131" s="68">
        <v>10</v>
      </c>
      <c r="U131" s="68" t="s">
        <v>186</v>
      </c>
      <c r="V131" s="101" t="s">
        <v>610</v>
      </c>
      <c r="W131" s="70" t="s">
        <v>188</v>
      </c>
      <c r="X131" s="70" t="s">
        <v>540</v>
      </c>
      <c r="Y131" s="70" t="s">
        <v>103</v>
      </c>
      <c r="Z131" s="71">
        <f ca="1">searchValues!E137 + 1000</f>
        <v>45326</v>
      </c>
      <c r="AA131" s="70">
        <f>searchValues!F137</f>
        <v>0</v>
      </c>
      <c r="AB131" s="70" t="s">
        <v>104</v>
      </c>
      <c r="AC131" s="70" t="s">
        <v>104</v>
      </c>
      <c r="AD131" s="70" t="s">
        <v>541</v>
      </c>
      <c r="AE131" s="72" t="str">
        <f>searchValues!L137</f>
        <v>Alaska</v>
      </c>
      <c r="AF131" s="70"/>
      <c r="AG131" s="72" t="str">
        <f>searchValues!K137</f>
        <v>United States</v>
      </c>
      <c r="AH131" s="70" t="s">
        <v>611</v>
      </c>
      <c r="AI131" s="58"/>
      <c r="AJ131" s="102"/>
      <c r="AK131" s="58"/>
      <c r="AL131" s="102"/>
      <c r="AM131" s="58" t="s">
        <v>132</v>
      </c>
      <c r="AN131" s="102" t="s">
        <v>612</v>
      </c>
      <c r="AO131" s="58"/>
      <c r="AP131" s="102"/>
    </row>
    <row r="132" spans="1:42" x14ac:dyDescent="0.25">
      <c r="A132" s="4" t="s">
        <v>746</v>
      </c>
      <c r="B132" s="58" t="s">
        <v>527</v>
      </c>
      <c r="C132" s="58" t="s">
        <v>571</v>
      </c>
      <c r="D132" s="58"/>
      <c r="E132" s="58" t="s">
        <v>572</v>
      </c>
      <c r="F132" s="60" t="s">
        <v>573</v>
      </c>
      <c r="G132" s="85" t="s">
        <v>574</v>
      </c>
      <c r="H132" s="60" t="s">
        <v>575</v>
      </c>
      <c r="I132" s="62" t="s">
        <v>573</v>
      </c>
      <c r="J132" s="62" t="s">
        <v>185</v>
      </c>
      <c r="K132" s="62" t="s">
        <v>576</v>
      </c>
      <c r="L132" s="62" t="s">
        <v>576</v>
      </c>
      <c r="M132" s="64" t="s">
        <v>577</v>
      </c>
      <c r="N132" s="64" t="s">
        <v>181</v>
      </c>
      <c r="O132" s="66" t="s">
        <v>580</v>
      </c>
      <c r="P132" s="86" t="s">
        <v>574</v>
      </c>
      <c r="Q132" s="66" t="s">
        <v>575</v>
      </c>
      <c r="R132" s="66" t="s">
        <v>572</v>
      </c>
      <c r="S132" s="68" t="s">
        <v>185</v>
      </c>
      <c r="T132" s="68">
        <v>11</v>
      </c>
      <c r="U132" s="68" t="s">
        <v>186</v>
      </c>
      <c r="V132" s="101" t="s">
        <v>610</v>
      </c>
      <c r="W132" s="70" t="s">
        <v>188</v>
      </c>
      <c r="X132" s="70" t="s">
        <v>189</v>
      </c>
      <c r="Y132" s="70" t="s">
        <v>103</v>
      </c>
      <c r="Z132" s="71">
        <f ca="1">searchValues!E138 + 1000</f>
        <v>45326</v>
      </c>
      <c r="AA132" s="70">
        <f>searchValues!F138</f>
        <v>0</v>
      </c>
      <c r="AB132" s="70" t="s">
        <v>104</v>
      </c>
      <c r="AC132" s="70" t="s">
        <v>104</v>
      </c>
      <c r="AD132" s="70" t="s">
        <v>541</v>
      </c>
      <c r="AE132" s="72" t="str">
        <f>searchValues!L138</f>
        <v>Alaska</v>
      </c>
      <c r="AF132" s="70"/>
      <c r="AG132" s="72" t="str">
        <f>searchValues!K138</f>
        <v>United States</v>
      </c>
      <c r="AH132" s="70" t="s">
        <v>611</v>
      </c>
      <c r="AI132" s="58"/>
      <c r="AJ132" s="102"/>
      <c r="AK132" s="58"/>
      <c r="AL132" s="102"/>
      <c r="AM132" s="58" t="s">
        <v>132</v>
      </c>
      <c r="AN132" s="102" t="s">
        <v>612</v>
      </c>
      <c r="AO132" s="58"/>
      <c r="AP132" s="102"/>
    </row>
    <row r="133" spans="1:42" x14ac:dyDescent="0.25">
      <c r="A133" s="4" t="s">
        <v>747</v>
      </c>
      <c r="B133" s="58" t="s">
        <v>527</v>
      </c>
      <c r="C133" s="58" t="s">
        <v>571</v>
      </c>
      <c r="D133" s="58"/>
      <c r="E133" s="58" t="s">
        <v>572</v>
      </c>
      <c r="F133" s="60" t="s">
        <v>573</v>
      </c>
      <c r="G133" s="85" t="s">
        <v>574</v>
      </c>
      <c r="H133" s="60" t="s">
        <v>575</v>
      </c>
      <c r="I133" s="62" t="s">
        <v>573</v>
      </c>
      <c r="J133" s="62" t="s">
        <v>185</v>
      </c>
      <c r="K133" s="62" t="s">
        <v>576</v>
      </c>
      <c r="L133" s="62" t="s">
        <v>576</v>
      </c>
      <c r="M133" s="64" t="s">
        <v>577</v>
      </c>
      <c r="N133" s="64" t="s">
        <v>181</v>
      </c>
      <c r="O133" s="66" t="s">
        <v>592</v>
      </c>
      <c r="P133" s="86" t="s">
        <v>574</v>
      </c>
      <c r="Q133" s="66" t="s">
        <v>575</v>
      </c>
      <c r="R133" s="66" t="s">
        <v>572</v>
      </c>
      <c r="S133" s="68" t="s">
        <v>185</v>
      </c>
      <c r="T133" s="68">
        <v>12</v>
      </c>
      <c r="U133" s="68" t="s">
        <v>186</v>
      </c>
      <c r="V133" s="101" t="s">
        <v>610</v>
      </c>
      <c r="W133" s="70" t="s">
        <v>188</v>
      </c>
      <c r="X133" s="70" t="s">
        <v>540</v>
      </c>
      <c r="Y133" s="70" t="s">
        <v>103</v>
      </c>
      <c r="Z133" s="71">
        <f ca="1">searchValues!E139 + 1000</f>
        <v>45326</v>
      </c>
      <c r="AA133" s="70">
        <f>searchValues!F139</f>
        <v>0</v>
      </c>
      <c r="AB133" s="70" t="s">
        <v>104</v>
      </c>
      <c r="AC133" s="70" t="s">
        <v>104</v>
      </c>
      <c r="AD133" s="70" t="s">
        <v>541</v>
      </c>
      <c r="AE133" s="72" t="str">
        <f>searchValues!L139</f>
        <v>Alaska</v>
      </c>
      <c r="AF133" s="70"/>
      <c r="AG133" s="72" t="str">
        <f>searchValues!K139</f>
        <v>United States</v>
      </c>
      <c r="AH133" s="70" t="s">
        <v>611</v>
      </c>
      <c r="AI133" s="58"/>
      <c r="AJ133" s="102"/>
      <c r="AK133" s="58"/>
      <c r="AL133" s="102"/>
      <c r="AM133" s="58" t="s">
        <v>132</v>
      </c>
      <c r="AN133" s="102" t="s">
        <v>612</v>
      </c>
      <c r="AO133" s="58"/>
      <c r="AP133" s="102"/>
    </row>
    <row r="134" spans="1:42" x14ac:dyDescent="0.25">
      <c r="A134" s="4" t="s">
        <v>748</v>
      </c>
      <c r="B134" s="58" t="s">
        <v>527</v>
      </c>
      <c r="C134" s="58" t="s">
        <v>571</v>
      </c>
      <c r="D134" s="58"/>
      <c r="E134" s="58" t="s">
        <v>572</v>
      </c>
      <c r="F134" s="60" t="s">
        <v>573</v>
      </c>
      <c r="G134" s="85" t="s">
        <v>574</v>
      </c>
      <c r="H134" s="60" t="s">
        <v>575</v>
      </c>
      <c r="I134" s="62" t="s">
        <v>573</v>
      </c>
      <c r="J134" s="62" t="s">
        <v>185</v>
      </c>
      <c r="K134" s="62" t="s">
        <v>576</v>
      </c>
      <c r="L134" s="62" t="s">
        <v>576</v>
      </c>
      <c r="M134" s="64" t="s">
        <v>577</v>
      </c>
      <c r="N134" s="64" t="s">
        <v>181</v>
      </c>
      <c r="O134" s="66" t="s">
        <v>586</v>
      </c>
      <c r="P134" s="86" t="s">
        <v>574</v>
      </c>
      <c r="Q134" s="66" t="s">
        <v>575</v>
      </c>
      <c r="R134" s="66" t="s">
        <v>572</v>
      </c>
      <c r="S134" s="68" t="s">
        <v>185</v>
      </c>
      <c r="T134" s="68">
        <v>13</v>
      </c>
      <c r="U134" s="68" t="s">
        <v>186</v>
      </c>
      <c r="V134" s="101" t="s">
        <v>610</v>
      </c>
      <c r="W134" s="70" t="s">
        <v>188</v>
      </c>
      <c r="X134" s="70" t="s">
        <v>189</v>
      </c>
      <c r="Y134" s="70" t="s">
        <v>103</v>
      </c>
      <c r="Z134" s="71">
        <f ca="1">searchValues!E140 + 1000</f>
        <v>45326</v>
      </c>
      <c r="AA134" s="70">
        <f>searchValues!F140</f>
        <v>0</v>
      </c>
      <c r="AB134" s="70" t="s">
        <v>104</v>
      </c>
      <c r="AC134" s="70" t="s">
        <v>104</v>
      </c>
      <c r="AD134" s="70" t="s">
        <v>541</v>
      </c>
      <c r="AE134" s="72" t="str">
        <f>searchValues!L140</f>
        <v>Alaska</v>
      </c>
      <c r="AF134" s="70"/>
      <c r="AG134" s="72" t="str">
        <f>searchValues!K140</f>
        <v>United States</v>
      </c>
      <c r="AH134" s="70" t="s">
        <v>611</v>
      </c>
      <c r="AI134" s="58"/>
      <c r="AJ134" s="102"/>
      <c r="AK134" s="58"/>
      <c r="AL134" s="102"/>
      <c r="AM134" s="58" t="s">
        <v>132</v>
      </c>
      <c r="AN134" s="102" t="s">
        <v>612</v>
      </c>
      <c r="AO134" s="58"/>
      <c r="AP134" s="102"/>
    </row>
    <row r="135" spans="1:42" x14ac:dyDescent="0.25">
      <c r="A135" s="4" t="s">
        <v>749</v>
      </c>
      <c r="B135" s="58" t="s">
        <v>527</v>
      </c>
      <c r="C135" s="58" t="s">
        <v>571</v>
      </c>
      <c r="D135" s="58"/>
      <c r="E135" s="58" t="s">
        <v>572</v>
      </c>
      <c r="F135" s="60" t="s">
        <v>573</v>
      </c>
      <c r="G135" s="85" t="s">
        <v>574</v>
      </c>
      <c r="H135" s="60" t="s">
        <v>575</v>
      </c>
      <c r="I135" s="62" t="s">
        <v>573</v>
      </c>
      <c r="J135" s="62" t="s">
        <v>185</v>
      </c>
      <c r="K135" s="62" t="s">
        <v>576</v>
      </c>
      <c r="L135" s="62" t="s">
        <v>576</v>
      </c>
      <c r="M135" s="64" t="s">
        <v>577</v>
      </c>
      <c r="N135" s="64" t="s">
        <v>181</v>
      </c>
      <c r="O135" s="66" t="s">
        <v>583</v>
      </c>
      <c r="P135" s="86" t="s">
        <v>574</v>
      </c>
      <c r="Q135" s="66" t="s">
        <v>575</v>
      </c>
      <c r="R135" s="66" t="s">
        <v>572</v>
      </c>
      <c r="S135" s="68" t="s">
        <v>185</v>
      </c>
      <c r="T135" s="68">
        <v>14</v>
      </c>
      <c r="U135" s="68" t="s">
        <v>186</v>
      </c>
      <c r="V135" s="101" t="s">
        <v>610</v>
      </c>
      <c r="W135" s="70" t="s">
        <v>188</v>
      </c>
      <c r="X135" s="70" t="s">
        <v>540</v>
      </c>
      <c r="Y135" s="70" t="s">
        <v>103</v>
      </c>
      <c r="Z135" s="71">
        <f ca="1">searchValues!E141 + 1000</f>
        <v>45326</v>
      </c>
      <c r="AA135" s="70">
        <f>searchValues!F141</f>
        <v>0</v>
      </c>
      <c r="AB135" s="70" t="s">
        <v>104</v>
      </c>
      <c r="AC135" s="70" t="s">
        <v>104</v>
      </c>
      <c r="AD135" s="70" t="s">
        <v>541</v>
      </c>
      <c r="AE135" s="72" t="str">
        <f>searchValues!L141</f>
        <v>Alaska</v>
      </c>
      <c r="AF135" s="70"/>
      <c r="AG135" s="72" t="str">
        <f>searchValues!K141</f>
        <v>United States</v>
      </c>
      <c r="AH135" s="70" t="s">
        <v>611</v>
      </c>
      <c r="AI135" s="58"/>
      <c r="AJ135" s="102"/>
      <c r="AK135" s="58"/>
      <c r="AL135" s="102"/>
      <c r="AM135" s="58" t="s">
        <v>132</v>
      </c>
      <c r="AN135" s="102" t="s">
        <v>612</v>
      </c>
      <c r="AO135" s="58"/>
      <c r="AP135" s="102"/>
    </row>
    <row r="136" spans="1:42" x14ac:dyDescent="0.25">
      <c r="A136" s="4" t="s">
        <v>750</v>
      </c>
      <c r="B136" s="58" t="s">
        <v>527</v>
      </c>
      <c r="C136" s="58" t="s">
        <v>571</v>
      </c>
      <c r="D136" s="58"/>
      <c r="E136" s="58" t="s">
        <v>572</v>
      </c>
      <c r="F136" s="60" t="s">
        <v>573</v>
      </c>
      <c r="G136" s="85" t="s">
        <v>574</v>
      </c>
      <c r="H136" s="60" t="s">
        <v>575</v>
      </c>
      <c r="I136" s="62" t="s">
        <v>573</v>
      </c>
      <c r="J136" s="62" t="s">
        <v>185</v>
      </c>
      <c r="K136" s="62" t="s">
        <v>576</v>
      </c>
      <c r="L136" s="62" t="s">
        <v>576</v>
      </c>
      <c r="M136" s="64" t="s">
        <v>577</v>
      </c>
      <c r="N136" s="64" t="s">
        <v>181</v>
      </c>
      <c r="O136" s="66" t="s">
        <v>184</v>
      </c>
      <c r="P136" s="86" t="s">
        <v>574</v>
      </c>
      <c r="Q136" s="66" t="s">
        <v>575</v>
      </c>
      <c r="R136" s="66" t="s">
        <v>572</v>
      </c>
      <c r="S136" s="68" t="s">
        <v>185</v>
      </c>
      <c r="T136" s="68">
        <v>15</v>
      </c>
      <c r="U136" s="68" t="s">
        <v>186</v>
      </c>
      <c r="V136" s="101" t="s">
        <v>610</v>
      </c>
      <c r="W136" s="70" t="s">
        <v>188</v>
      </c>
      <c r="X136" s="70" t="s">
        <v>189</v>
      </c>
      <c r="Y136" s="70" t="s">
        <v>103</v>
      </c>
      <c r="Z136" s="71">
        <f ca="1">searchValues!E142 + 1000</f>
        <v>45326</v>
      </c>
      <c r="AA136" s="70">
        <f>searchValues!F142</f>
        <v>0</v>
      </c>
      <c r="AB136" s="70" t="s">
        <v>104</v>
      </c>
      <c r="AC136" s="70" t="s">
        <v>104</v>
      </c>
      <c r="AD136" s="70" t="s">
        <v>541</v>
      </c>
      <c r="AE136" s="72" t="str">
        <f>searchValues!L142</f>
        <v>Alaska</v>
      </c>
      <c r="AF136" s="70"/>
      <c r="AG136" s="72" t="str">
        <f>searchValues!K142</f>
        <v>United States</v>
      </c>
      <c r="AH136" s="70" t="s">
        <v>611</v>
      </c>
      <c r="AI136" s="58"/>
      <c r="AJ136" s="102"/>
      <c r="AK136" s="58"/>
      <c r="AL136" s="102"/>
      <c r="AM136" s="58" t="s">
        <v>132</v>
      </c>
      <c r="AN136" s="102" t="s">
        <v>612</v>
      </c>
      <c r="AO136" s="58"/>
      <c r="AP136" s="102"/>
    </row>
    <row r="137" spans="1:42" x14ac:dyDescent="0.25">
      <c r="A137" s="4" t="s">
        <v>751</v>
      </c>
      <c r="B137" s="58" t="s">
        <v>527</v>
      </c>
      <c r="C137" s="58" t="s">
        <v>571</v>
      </c>
      <c r="D137" s="58"/>
      <c r="E137" s="58" t="s">
        <v>572</v>
      </c>
      <c r="F137" s="60" t="s">
        <v>573</v>
      </c>
      <c r="G137" s="85" t="s">
        <v>574</v>
      </c>
      <c r="H137" s="60" t="s">
        <v>575</v>
      </c>
      <c r="I137" s="62" t="s">
        <v>573</v>
      </c>
      <c r="J137" s="62" t="s">
        <v>185</v>
      </c>
      <c r="K137" s="62" t="s">
        <v>576</v>
      </c>
      <c r="L137" s="62" t="s">
        <v>576</v>
      </c>
      <c r="M137" s="64" t="s">
        <v>577</v>
      </c>
      <c r="N137" s="64" t="s">
        <v>181</v>
      </c>
      <c r="O137" s="66" t="s">
        <v>184</v>
      </c>
      <c r="P137" s="86" t="s">
        <v>574</v>
      </c>
      <c r="Q137" s="66" t="s">
        <v>575</v>
      </c>
      <c r="R137" s="66" t="s">
        <v>572</v>
      </c>
      <c r="S137" s="68" t="s">
        <v>185</v>
      </c>
      <c r="T137" s="68">
        <v>16</v>
      </c>
      <c r="U137" s="68" t="s">
        <v>186</v>
      </c>
      <c r="V137" s="101" t="s">
        <v>610</v>
      </c>
      <c r="W137" s="70" t="s">
        <v>188</v>
      </c>
      <c r="X137" s="70" t="s">
        <v>540</v>
      </c>
      <c r="Y137" s="70" t="s">
        <v>103</v>
      </c>
      <c r="Z137" s="71">
        <f ca="1">searchValues!E143 + 1000</f>
        <v>45326</v>
      </c>
      <c r="AA137" s="70">
        <f>searchValues!F143</f>
        <v>0</v>
      </c>
      <c r="AB137" s="70" t="s">
        <v>104</v>
      </c>
      <c r="AC137" s="70" t="s">
        <v>104</v>
      </c>
      <c r="AD137" s="70" t="s">
        <v>541</v>
      </c>
      <c r="AE137" s="72" t="str">
        <f>searchValues!L143</f>
        <v>Alaska</v>
      </c>
      <c r="AF137" s="70"/>
      <c r="AG137" s="72" t="str">
        <f>searchValues!K143</f>
        <v>United States</v>
      </c>
      <c r="AH137" s="70" t="s">
        <v>611</v>
      </c>
      <c r="AI137" s="58"/>
      <c r="AJ137" s="102"/>
      <c r="AK137" s="58"/>
      <c r="AL137" s="102"/>
      <c r="AM137" s="58" t="s">
        <v>132</v>
      </c>
      <c r="AN137" s="102" t="s">
        <v>612</v>
      </c>
      <c r="AO137" s="58"/>
      <c r="AP137" s="102"/>
    </row>
    <row r="138" spans="1:42" x14ac:dyDescent="0.25">
      <c r="A138" s="4" t="s">
        <v>752</v>
      </c>
      <c r="B138" s="58" t="s">
        <v>527</v>
      </c>
      <c r="C138" s="58" t="s">
        <v>571</v>
      </c>
      <c r="D138" s="58"/>
      <c r="E138" s="58" t="s">
        <v>572</v>
      </c>
      <c r="F138" s="60" t="s">
        <v>573</v>
      </c>
      <c r="G138" s="85" t="s">
        <v>574</v>
      </c>
      <c r="H138" s="60" t="s">
        <v>575</v>
      </c>
      <c r="I138" s="62" t="s">
        <v>573</v>
      </c>
      <c r="J138" s="62" t="s">
        <v>185</v>
      </c>
      <c r="K138" s="62" t="s">
        <v>576</v>
      </c>
      <c r="L138" s="62" t="s">
        <v>576</v>
      </c>
      <c r="M138" s="64" t="s">
        <v>577</v>
      </c>
      <c r="N138" s="64" t="s">
        <v>181</v>
      </c>
      <c r="O138" s="66" t="s">
        <v>184</v>
      </c>
      <c r="P138" s="86" t="s">
        <v>574</v>
      </c>
      <c r="Q138" s="66" t="s">
        <v>575</v>
      </c>
      <c r="R138" s="66" t="s">
        <v>572</v>
      </c>
      <c r="S138" s="68" t="s">
        <v>185</v>
      </c>
      <c r="T138" s="68">
        <v>17</v>
      </c>
      <c r="U138" s="68" t="s">
        <v>186</v>
      </c>
      <c r="V138" s="101" t="s">
        <v>610</v>
      </c>
      <c r="W138" s="70" t="s">
        <v>188</v>
      </c>
      <c r="X138" s="70" t="s">
        <v>189</v>
      </c>
      <c r="Y138" s="70" t="s">
        <v>103</v>
      </c>
      <c r="Z138" s="71">
        <f ca="1">searchValues!E144 + 1000</f>
        <v>45326</v>
      </c>
      <c r="AA138" s="70">
        <f>searchValues!F144</f>
        <v>0</v>
      </c>
      <c r="AB138" s="70" t="s">
        <v>104</v>
      </c>
      <c r="AC138" s="70" t="s">
        <v>104</v>
      </c>
      <c r="AD138" s="70" t="s">
        <v>541</v>
      </c>
      <c r="AE138" s="72" t="str">
        <f>searchValues!L144</f>
        <v>Alaska</v>
      </c>
      <c r="AF138" s="70"/>
      <c r="AG138" s="72" t="str">
        <f>searchValues!K144</f>
        <v>United States</v>
      </c>
      <c r="AH138" s="70" t="s">
        <v>611</v>
      </c>
      <c r="AI138" s="58"/>
      <c r="AJ138" s="102"/>
      <c r="AK138" s="58"/>
      <c r="AL138" s="102"/>
      <c r="AM138" s="58" t="s">
        <v>132</v>
      </c>
      <c r="AN138" s="102" t="s">
        <v>612</v>
      </c>
      <c r="AO138" s="58"/>
      <c r="AP138" s="102"/>
    </row>
    <row r="139" spans="1:42" x14ac:dyDescent="0.25">
      <c r="A139" s="4" t="s">
        <v>753</v>
      </c>
      <c r="B139" s="58" t="s">
        <v>527</v>
      </c>
      <c r="C139" s="58" t="s">
        <v>571</v>
      </c>
      <c r="D139" s="58"/>
      <c r="E139" s="58" t="s">
        <v>572</v>
      </c>
      <c r="F139" s="60" t="s">
        <v>573</v>
      </c>
      <c r="G139" s="85" t="s">
        <v>574</v>
      </c>
      <c r="H139" s="60" t="s">
        <v>575</v>
      </c>
      <c r="I139" s="62" t="s">
        <v>573</v>
      </c>
      <c r="J139" s="62" t="s">
        <v>185</v>
      </c>
      <c r="K139" s="62" t="s">
        <v>576</v>
      </c>
      <c r="L139" s="62" t="s">
        <v>576</v>
      </c>
      <c r="M139" s="64" t="s">
        <v>577</v>
      </c>
      <c r="N139" s="64" t="s">
        <v>181</v>
      </c>
      <c r="O139" s="66" t="s">
        <v>184</v>
      </c>
      <c r="P139" s="86" t="s">
        <v>574</v>
      </c>
      <c r="Q139" s="66" t="s">
        <v>575</v>
      </c>
      <c r="R139" s="66" t="s">
        <v>572</v>
      </c>
      <c r="S139" s="68" t="s">
        <v>185</v>
      </c>
      <c r="T139" s="68">
        <v>18</v>
      </c>
      <c r="U139" s="68" t="s">
        <v>186</v>
      </c>
      <c r="V139" s="101" t="s">
        <v>610</v>
      </c>
      <c r="W139" s="70" t="s">
        <v>188</v>
      </c>
      <c r="X139" s="70" t="s">
        <v>540</v>
      </c>
      <c r="Y139" s="70" t="s">
        <v>103</v>
      </c>
      <c r="Z139" s="71">
        <f ca="1">searchValues!E145 + 1000</f>
        <v>45326</v>
      </c>
      <c r="AA139" s="70">
        <f>searchValues!F145</f>
        <v>0</v>
      </c>
      <c r="AB139" s="70" t="s">
        <v>104</v>
      </c>
      <c r="AC139" s="70" t="s">
        <v>104</v>
      </c>
      <c r="AD139" s="70" t="s">
        <v>541</v>
      </c>
      <c r="AE139" s="72" t="str">
        <f>searchValues!L145</f>
        <v>Alaska</v>
      </c>
      <c r="AF139" s="70"/>
      <c r="AG139" s="72" t="str">
        <f>searchValues!K145</f>
        <v>United States</v>
      </c>
      <c r="AH139" s="70" t="s">
        <v>611</v>
      </c>
      <c r="AI139" s="58"/>
      <c r="AJ139" s="102"/>
      <c r="AK139" s="58"/>
      <c r="AL139" s="102"/>
      <c r="AM139" s="58" t="s">
        <v>132</v>
      </c>
      <c r="AN139" s="102" t="s">
        <v>612</v>
      </c>
      <c r="AO139" s="58"/>
      <c r="AP139" s="102"/>
    </row>
    <row r="140" spans="1:42" x14ac:dyDescent="0.25">
      <c r="A140" s="4" t="s">
        <v>754</v>
      </c>
      <c r="B140" s="58" t="s">
        <v>527</v>
      </c>
      <c r="C140" s="58" t="s">
        <v>571</v>
      </c>
      <c r="D140" s="58"/>
      <c r="E140" s="58" t="s">
        <v>572</v>
      </c>
      <c r="F140" s="60" t="s">
        <v>573</v>
      </c>
      <c r="G140" s="85" t="s">
        <v>574</v>
      </c>
      <c r="H140" s="60" t="s">
        <v>575</v>
      </c>
      <c r="I140" s="62" t="s">
        <v>573</v>
      </c>
      <c r="J140" s="62" t="s">
        <v>185</v>
      </c>
      <c r="K140" s="62" t="s">
        <v>576</v>
      </c>
      <c r="L140" s="62" t="s">
        <v>576</v>
      </c>
      <c r="M140" s="64" t="s">
        <v>577</v>
      </c>
      <c r="N140" s="64" t="s">
        <v>181</v>
      </c>
      <c r="O140" s="66" t="s">
        <v>184</v>
      </c>
      <c r="P140" s="86" t="s">
        <v>574</v>
      </c>
      <c r="Q140" s="66" t="s">
        <v>575</v>
      </c>
      <c r="R140" s="66" t="s">
        <v>572</v>
      </c>
      <c r="S140" s="68" t="s">
        <v>185</v>
      </c>
      <c r="T140" s="68">
        <v>19</v>
      </c>
      <c r="U140" s="68" t="s">
        <v>186</v>
      </c>
      <c r="V140" s="101" t="s">
        <v>610</v>
      </c>
      <c r="W140" s="70" t="s">
        <v>188</v>
      </c>
      <c r="X140" s="70" t="s">
        <v>189</v>
      </c>
      <c r="Y140" s="70" t="s">
        <v>103</v>
      </c>
      <c r="Z140" s="71">
        <f ca="1">searchValues!E146 + 1000</f>
        <v>45326</v>
      </c>
      <c r="AA140" s="70">
        <f>searchValues!F146</f>
        <v>0</v>
      </c>
      <c r="AB140" s="70" t="s">
        <v>104</v>
      </c>
      <c r="AC140" s="70" t="s">
        <v>104</v>
      </c>
      <c r="AD140" s="70" t="s">
        <v>541</v>
      </c>
      <c r="AE140" s="72" t="str">
        <f>searchValues!L146</f>
        <v>Alaska</v>
      </c>
      <c r="AF140" s="70"/>
      <c r="AG140" s="72" t="str">
        <f>searchValues!K146</f>
        <v>United States</v>
      </c>
      <c r="AH140" s="70" t="s">
        <v>611</v>
      </c>
      <c r="AI140" s="58" t="s">
        <v>132</v>
      </c>
      <c r="AJ140" s="102" t="s">
        <v>612</v>
      </c>
      <c r="AK140" s="58"/>
      <c r="AL140" s="102"/>
      <c r="AM140" s="58"/>
      <c r="AN140" s="102"/>
      <c r="AO140" s="58"/>
      <c r="AP140" s="102"/>
    </row>
    <row r="141" spans="1:42" x14ac:dyDescent="0.25">
      <c r="A141" s="4" t="s">
        <v>755</v>
      </c>
      <c r="B141" s="58" t="s">
        <v>527</v>
      </c>
      <c r="C141" s="58" t="s">
        <v>571</v>
      </c>
      <c r="D141" s="58"/>
      <c r="E141" s="58" t="s">
        <v>572</v>
      </c>
      <c r="F141" s="60" t="s">
        <v>573</v>
      </c>
      <c r="G141" s="85" t="s">
        <v>574</v>
      </c>
      <c r="H141" s="60" t="s">
        <v>575</v>
      </c>
      <c r="I141" s="62" t="s">
        <v>573</v>
      </c>
      <c r="J141" s="62" t="s">
        <v>185</v>
      </c>
      <c r="K141" s="62" t="s">
        <v>576</v>
      </c>
      <c r="L141" s="62" t="s">
        <v>576</v>
      </c>
      <c r="M141" s="64" t="s">
        <v>577</v>
      </c>
      <c r="N141" s="64" t="s">
        <v>181</v>
      </c>
      <c r="O141" s="66" t="s">
        <v>184</v>
      </c>
      <c r="P141" s="86" t="s">
        <v>574</v>
      </c>
      <c r="Q141" s="66" t="s">
        <v>575</v>
      </c>
      <c r="R141" s="66" t="s">
        <v>572</v>
      </c>
      <c r="S141" s="68" t="s">
        <v>185</v>
      </c>
      <c r="T141" s="68">
        <v>20</v>
      </c>
      <c r="U141" s="68" t="s">
        <v>186</v>
      </c>
      <c r="V141" s="101" t="s">
        <v>610</v>
      </c>
      <c r="W141" s="70" t="s">
        <v>188</v>
      </c>
      <c r="X141" s="70" t="s">
        <v>540</v>
      </c>
      <c r="Y141" s="70" t="s">
        <v>103</v>
      </c>
      <c r="Z141" s="71">
        <f ca="1">searchValues!E147 + 1000</f>
        <v>45326</v>
      </c>
      <c r="AA141" s="70">
        <f>searchValues!F147</f>
        <v>0</v>
      </c>
      <c r="AB141" s="70" t="s">
        <v>104</v>
      </c>
      <c r="AC141" s="70" t="s">
        <v>104</v>
      </c>
      <c r="AD141" s="70" t="s">
        <v>541</v>
      </c>
      <c r="AE141" s="72" t="str">
        <f>searchValues!L147</f>
        <v>Alaska</v>
      </c>
      <c r="AF141" s="70"/>
      <c r="AG141" s="72" t="str">
        <f>searchValues!K147</f>
        <v>United States</v>
      </c>
      <c r="AH141" s="70" t="s">
        <v>611</v>
      </c>
      <c r="AI141" s="58"/>
      <c r="AJ141" s="102"/>
      <c r="AK141" s="58" t="s">
        <v>132</v>
      </c>
      <c r="AL141" s="102" t="s">
        <v>612</v>
      </c>
      <c r="AM141" s="58"/>
      <c r="AN141" s="102"/>
      <c r="AO141" s="58"/>
      <c r="AP141" s="102"/>
    </row>
    <row r="142" spans="1:42" x14ac:dyDescent="0.25">
      <c r="A142" s="4" t="s">
        <v>756</v>
      </c>
      <c r="B142" s="58" t="s">
        <v>527</v>
      </c>
      <c r="C142" s="58" t="s">
        <v>571</v>
      </c>
      <c r="D142" s="58"/>
      <c r="E142" s="58" t="s">
        <v>572</v>
      </c>
      <c r="F142" s="60" t="s">
        <v>573</v>
      </c>
      <c r="G142" s="85" t="s">
        <v>574</v>
      </c>
      <c r="H142" s="60" t="s">
        <v>575</v>
      </c>
      <c r="I142" s="62" t="s">
        <v>573</v>
      </c>
      <c r="J142" s="62" t="s">
        <v>185</v>
      </c>
      <c r="K142" s="62" t="s">
        <v>576</v>
      </c>
      <c r="L142" s="62" t="s">
        <v>576</v>
      </c>
      <c r="M142" s="64" t="s">
        <v>577</v>
      </c>
      <c r="N142" s="64" t="s">
        <v>181</v>
      </c>
      <c r="O142" s="66" t="s">
        <v>184</v>
      </c>
      <c r="P142" s="86" t="s">
        <v>574</v>
      </c>
      <c r="Q142" s="66" t="s">
        <v>575</v>
      </c>
      <c r="R142" s="66" t="s">
        <v>572</v>
      </c>
      <c r="S142" s="68" t="s">
        <v>185</v>
      </c>
      <c r="T142" s="68">
        <v>21</v>
      </c>
      <c r="U142" s="68" t="s">
        <v>186</v>
      </c>
      <c r="V142" s="101" t="s">
        <v>610</v>
      </c>
      <c r="W142" s="70" t="s">
        <v>188</v>
      </c>
      <c r="X142" s="70" t="s">
        <v>189</v>
      </c>
      <c r="Y142" s="70" t="s">
        <v>103</v>
      </c>
      <c r="Z142" s="71">
        <f ca="1">searchValues!E148 + 1000</f>
        <v>45326</v>
      </c>
      <c r="AA142" s="70">
        <f>searchValues!F148</f>
        <v>0</v>
      </c>
      <c r="AB142" s="70" t="s">
        <v>104</v>
      </c>
      <c r="AC142" s="70" t="s">
        <v>104</v>
      </c>
      <c r="AD142" s="70" t="s">
        <v>541</v>
      </c>
      <c r="AE142" s="72" t="str">
        <f>searchValues!L148</f>
        <v>Alaska</v>
      </c>
      <c r="AF142" s="70"/>
      <c r="AG142" s="72" t="str">
        <f>searchValues!K148</f>
        <v>United States</v>
      </c>
      <c r="AH142" s="70" t="s">
        <v>611</v>
      </c>
      <c r="AI142" s="58"/>
      <c r="AJ142" s="102"/>
      <c r="AK142" s="58"/>
      <c r="AL142" s="102"/>
      <c r="AM142" s="58" t="s">
        <v>132</v>
      </c>
      <c r="AN142" s="102" t="s">
        <v>612</v>
      </c>
      <c r="AO142" s="58"/>
      <c r="AP142" s="102"/>
    </row>
    <row r="143" spans="1:42" x14ac:dyDescent="0.25">
      <c r="A143" s="4" t="s">
        <v>757</v>
      </c>
      <c r="B143" s="58" t="s">
        <v>527</v>
      </c>
      <c r="C143" s="58" t="s">
        <v>571</v>
      </c>
      <c r="D143" s="58"/>
      <c r="E143" s="58" t="s">
        <v>572</v>
      </c>
      <c r="F143" s="60" t="s">
        <v>573</v>
      </c>
      <c r="G143" s="85" t="s">
        <v>574</v>
      </c>
      <c r="H143" s="60" t="s">
        <v>575</v>
      </c>
      <c r="I143" s="62" t="s">
        <v>573</v>
      </c>
      <c r="J143" s="62" t="s">
        <v>185</v>
      </c>
      <c r="K143" s="62" t="s">
        <v>576</v>
      </c>
      <c r="L143" s="62" t="s">
        <v>576</v>
      </c>
      <c r="M143" s="64" t="s">
        <v>577</v>
      </c>
      <c r="N143" s="64" t="s">
        <v>181</v>
      </c>
      <c r="O143" s="66" t="s">
        <v>184</v>
      </c>
      <c r="P143" s="86" t="s">
        <v>574</v>
      </c>
      <c r="Q143" s="66" t="s">
        <v>575</v>
      </c>
      <c r="R143" s="66" t="s">
        <v>572</v>
      </c>
      <c r="S143" s="68" t="s">
        <v>185</v>
      </c>
      <c r="T143" s="68">
        <v>22</v>
      </c>
      <c r="U143" s="68" t="s">
        <v>186</v>
      </c>
      <c r="V143" s="101" t="s">
        <v>610</v>
      </c>
      <c r="W143" s="70" t="s">
        <v>188</v>
      </c>
      <c r="X143" s="70" t="s">
        <v>540</v>
      </c>
      <c r="Y143" s="70" t="s">
        <v>103</v>
      </c>
      <c r="Z143" s="71">
        <f ca="1">searchValues!E149 + 1000</f>
        <v>45326</v>
      </c>
      <c r="AA143" s="70">
        <f>searchValues!F149</f>
        <v>0</v>
      </c>
      <c r="AB143" s="70" t="s">
        <v>104</v>
      </c>
      <c r="AC143" s="70" t="s">
        <v>104</v>
      </c>
      <c r="AD143" s="70" t="s">
        <v>541</v>
      </c>
      <c r="AE143" s="72" t="str">
        <f>searchValues!L149</f>
        <v>Alaska</v>
      </c>
      <c r="AF143" s="70"/>
      <c r="AG143" s="72" t="str">
        <f>searchValues!K149</f>
        <v>United States</v>
      </c>
      <c r="AH143" s="70" t="s">
        <v>611</v>
      </c>
      <c r="AI143" s="58"/>
      <c r="AJ143" s="102"/>
      <c r="AK143" s="58"/>
      <c r="AL143" s="102"/>
      <c r="AM143" s="58"/>
      <c r="AN143" s="102"/>
      <c r="AO143" s="58" t="s">
        <v>132</v>
      </c>
      <c r="AP143" s="102" t="s">
        <v>612</v>
      </c>
    </row>
    <row r="144" spans="1:42" x14ac:dyDescent="0.25">
      <c r="A144" s="4" t="s">
        <v>758</v>
      </c>
      <c r="B144" s="58" t="s">
        <v>527</v>
      </c>
      <c r="C144" s="58" t="s">
        <v>571</v>
      </c>
      <c r="D144" s="58"/>
      <c r="E144" s="58" t="s">
        <v>572</v>
      </c>
      <c r="F144" s="60" t="s">
        <v>573</v>
      </c>
      <c r="G144" s="85" t="s">
        <v>574</v>
      </c>
      <c r="H144" s="60" t="s">
        <v>575</v>
      </c>
      <c r="I144" s="62" t="s">
        <v>573</v>
      </c>
      <c r="J144" s="62" t="s">
        <v>185</v>
      </c>
      <c r="K144" s="62" t="s">
        <v>576</v>
      </c>
      <c r="L144" s="62" t="s">
        <v>576</v>
      </c>
      <c r="M144" s="64" t="s">
        <v>577</v>
      </c>
      <c r="N144" s="64" t="s">
        <v>181</v>
      </c>
      <c r="O144" s="66" t="s">
        <v>184</v>
      </c>
      <c r="P144" s="86" t="s">
        <v>574</v>
      </c>
      <c r="Q144" s="66" t="s">
        <v>575</v>
      </c>
      <c r="R144" s="66" t="s">
        <v>572</v>
      </c>
      <c r="S144" s="68" t="s">
        <v>185</v>
      </c>
      <c r="T144" s="68">
        <v>23</v>
      </c>
      <c r="U144" s="68" t="s">
        <v>186</v>
      </c>
      <c r="V144" s="101" t="s">
        <v>610</v>
      </c>
      <c r="W144" s="70" t="s">
        <v>188</v>
      </c>
      <c r="X144" s="70" t="s">
        <v>189</v>
      </c>
      <c r="Y144" s="70" t="s">
        <v>103</v>
      </c>
      <c r="Z144" s="71">
        <f ca="1">searchValues!E150 + 1000</f>
        <v>45326</v>
      </c>
      <c r="AA144" s="70">
        <f>searchValues!F150</f>
        <v>0</v>
      </c>
      <c r="AB144" s="70" t="s">
        <v>104</v>
      </c>
      <c r="AC144" s="70" t="s">
        <v>104</v>
      </c>
      <c r="AD144" s="70" t="s">
        <v>541</v>
      </c>
      <c r="AE144" s="72" t="str">
        <f>searchValues!L150</f>
        <v>Alaska</v>
      </c>
      <c r="AF144" s="70"/>
      <c r="AG144" s="72" t="str">
        <f>searchValues!K150</f>
        <v>United States</v>
      </c>
      <c r="AH144" s="70" t="s">
        <v>611</v>
      </c>
      <c r="AI144" s="58"/>
      <c r="AJ144" s="102"/>
      <c r="AK144" s="58"/>
      <c r="AL144" s="102"/>
      <c r="AM144" s="58" t="s">
        <v>132</v>
      </c>
      <c r="AN144" s="102" t="s">
        <v>612</v>
      </c>
      <c r="AO144" s="58"/>
      <c r="AP144" s="102"/>
    </row>
    <row r="145" spans="1:42" x14ac:dyDescent="0.25">
      <c r="A145" s="4" t="s">
        <v>759</v>
      </c>
      <c r="B145" s="58" t="s">
        <v>527</v>
      </c>
      <c r="C145" s="58" t="s">
        <v>571</v>
      </c>
      <c r="D145" s="58"/>
      <c r="E145" s="58" t="s">
        <v>572</v>
      </c>
      <c r="F145" s="60" t="s">
        <v>573</v>
      </c>
      <c r="G145" s="85" t="s">
        <v>574</v>
      </c>
      <c r="H145" s="60" t="s">
        <v>575</v>
      </c>
      <c r="I145" s="62" t="s">
        <v>573</v>
      </c>
      <c r="J145" s="62" t="s">
        <v>185</v>
      </c>
      <c r="K145" s="62" t="s">
        <v>576</v>
      </c>
      <c r="L145" s="62" t="s">
        <v>576</v>
      </c>
      <c r="M145" s="64" t="s">
        <v>577</v>
      </c>
      <c r="N145" s="64" t="s">
        <v>181</v>
      </c>
      <c r="O145" s="66" t="s">
        <v>184</v>
      </c>
      <c r="P145" s="86" t="s">
        <v>574</v>
      </c>
      <c r="Q145" s="66" t="s">
        <v>575</v>
      </c>
      <c r="R145" s="66" t="s">
        <v>572</v>
      </c>
      <c r="S145" s="68" t="s">
        <v>185</v>
      </c>
      <c r="T145" s="68">
        <v>24</v>
      </c>
      <c r="U145" s="68" t="s">
        <v>186</v>
      </c>
      <c r="V145" s="101" t="s">
        <v>610</v>
      </c>
      <c r="W145" s="70" t="s">
        <v>188</v>
      </c>
      <c r="X145" s="70" t="s">
        <v>540</v>
      </c>
      <c r="Y145" s="70" t="s">
        <v>103</v>
      </c>
      <c r="Z145" s="71">
        <f ca="1">searchValues!E151 + 1000</f>
        <v>45326</v>
      </c>
      <c r="AA145" s="70">
        <f>searchValues!F151</f>
        <v>0</v>
      </c>
      <c r="AB145" s="70" t="s">
        <v>104</v>
      </c>
      <c r="AC145" s="70" t="s">
        <v>104</v>
      </c>
      <c r="AD145" s="70" t="s">
        <v>541</v>
      </c>
      <c r="AE145" s="72" t="str">
        <f>searchValues!L151</f>
        <v>Alaska</v>
      </c>
      <c r="AF145" s="70"/>
      <c r="AG145" s="72" t="str">
        <f>searchValues!K151</f>
        <v>United States</v>
      </c>
      <c r="AH145" s="70" t="s">
        <v>611</v>
      </c>
      <c r="AI145" s="58"/>
      <c r="AJ145" s="102"/>
      <c r="AK145" s="58"/>
      <c r="AL145" s="102"/>
      <c r="AM145" s="58" t="s">
        <v>132</v>
      </c>
      <c r="AN145" s="102" t="s">
        <v>612</v>
      </c>
      <c r="AO145" s="58"/>
      <c r="AP145" s="102"/>
    </row>
    <row r="146" spans="1:42" x14ac:dyDescent="0.25">
      <c r="A146" s="4" t="s">
        <v>760</v>
      </c>
      <c r="B146" s="58" t="s">
        <v>527</v>
      </c>
      <c r="C146" s="58" t="s">
        <v>571</v>
      </c>
      <c r="D146" s="58"/>
      <c r="E146" s="58" t="s">
        <v>572</v>
      </c>
      <c r="F146" s="60" t="s">
        <v>573</v>
      </c>
      <c r="G146" s="85" t="s">
        <v>574</v>
      </c>
      <c r="H146" s="60" t="s">
        <v>575</v>
      </c>
      <c r="I146" s="62" t="s">
        <v>573</v>
      </c>
      <c r="J146" s="62" t="s">
        <v>185</v>
      </c>
      <c r="K146" s="62" t="s">
        <v>576</v>
      </c>
      <c r="L146" s="62" t="s">
        <v>576</v>
      </c>
      <c r="M146" s="64" t="s">
        <v>577</v>
      </c>
      <c r="N146" s="64" t="s">
        <v>181</v>
      </c>
      <c r="O146" s="66" t="s">
        <v>184</v>
      </c>
      <c r="P146" s="86" t="s">
        <v>574</v>
      </c>
      <c r="Q146" s="66" t="s">
        <v>575</v>
      </c>
      <c r="R146" s="66" t="s">
        <v>572</v>
      </c>
      <c r="S146" s="68" t="s">
        <v>185</v>
      </c>
      <c r="T146" s="68">
        <v>25</v>
      </c>
      <c r="U146" s="68" t="s">
        <v>186</v>
      </c>
      <c r="V146" s="101" t="s">
        <v>610</v>
      </c>
      <c r="W146" s="70" t="s">
        <v>188</v>
      </c>
      <c r="X146" s="70" t="s">
        <v>189</v>
      </c>
      <c r="Y146" s="70" t="s">
        <v>103</v>
      </c>
      <c r="Z146" s="71">
        <f ca="1">searchValues!E152 + 1000</f>
        <v>45326</v>
      </c>
      <c r="AA146" s="70">
        <f>searchValues!F152</f>
        <v>0</v>
      </c>
      <c r="AB146" s="70" t="s">
        <v>104</v>
      </c>
      <c r="AC146" s="70" t="s">
        <v>104</v>
      </c>
      <c r="AD146" s="70" t="s">
        <v>541</v>
      </c>
      <c r="AE146" s="72" t="str">
        <f>searchValues!L152</f>
        <v>Alaska</v>
      </c>
      <c r="AF146" s="70"/>
      <c r="AG146" s="72" t="str">
        <f>searchValues!K152</f>
        <v>United States</v>
      </c>
      <c r="AH146" s="70" t="s">
        <v>611</v>
      </c>
      <c r="AI146" s="58"/>
      <c r="AJ146" s="102"/>
      <c r="AK146" s="58"/>
      <c r="AL146" s="102"/>
      <c r="AM146" s="58" t="s">
        <v>132</v>
      </c>
      <c r="AN146" s="102" t="s">
        <v>612</v>
      </c>
      <c r="AO146" s="58"/>
      <c r="AP146" s="102"/>
    </row>
    <row r="147" spans="1:42" x14ac:dyDescent="0.25">
      <c r="A147" s="4" t="s">
        <v>761</v>
      </c>
      <c r="B147" s="58" t="s">
        <v>527</v>
      </c>
      <c r="C147" s="58" t="s">
        <v>571</v>
      </c>
      <c r="D147" s="58"/>
      <c r="E147" s="58" t="s">
        <v>572</v>
      </c>
      <c r="F147" s="60" t="s">
        <v>573</v>
      </c>
      <c r="G147" s="85" t="s">
        <v>574</v>
      </c>
      <c r="H147" s="60" t="s">
        <v>575</v>
      </c>
      <c r="I147" s="62" t="s">
        <v>573</v>
      </c>
      <c r="J147" s="62" t="s">
        <v>185</v>
      </c>
      <c r="K147" s="62" t="s">
        <v>576</v>
      </c>
      <c r="L147" s="62" t="s">
        <v>576</v>
      </c>
      <c r="M147" s="64" t="s">
        <v>577</v>
      </c>
      <c r="N147" s="64" t="s">
        <v>181</v>
      </c>
      <c r="O147" s="66" t="s">
        <v>184</v>
      </c>
      <c r="P147" s="86" t="s">
        <v>574</v>
      </c>
      <c r="Q147" s="66" t="s">
        <v>575</v>
      </c>
      <c r="R147" s="66" t="s">
        <v>572</v>
      </c>
      <c r="S147" s="68" t="s">
        <v>185</v>
      </c>
      <c r="T147" s="68">
        <v>26</v>
      </c>
      <c r="U147" s="68" t="s">
        <v>186</v>
      </c>
      <c r="V147" s="101" t="s">
        <v>610</v>
      </c>
      <c r="W147" s="70" t="s">
        <v>188</v>
      </c>
      <c r="X147" s="70" t="s">
        <v>540</v>
      </c>
      <c r="Y147" s="70" t="s">
        <v>103</v>
      </c>
      <c r="Z147" s="71">
        <f ca="1">searchValues!E153 + 1000</f>
        <v>45326</v>
      </c>
      <c r="AA147" s="70">
        <f>searchValues!F153</f>
        <v>0</v>
      </c>
      <c r="AB147" s="70" t="s">
        <v>104</v>
      </c>
      <c r="AC147" s="70" t="s">
        <v>104</v>
      </c>
      <c r="AD147" s="70" t="s">
        <v>541</v>
      </c>
      <c r="AE147" s="72" t="str">
        <f>searchValues!L153</f>
        <v>Alaska</v>
      </c>
      <c r="AF147" s="70"/>
      <c r="AG147" s="72" t="str">
        <f>searchValues!K153</f>
        <v>United States</v>
      </c>
      <c r="AH147" s="70" t="s">
        <v>611</v>
      </c>
      <c r="AI147" s="58"/>
      <c r="AJ147" s="102"/>
      <c r="AK147" s="58"/>
      <c r="AL147" s="102"/>
      <c r="AM147" s="58" t="s">
        <v>132</v>
      </c>
      <c r="AN147" s="102" t="s">
        <v>612</v>
      </c>
      <c r="AO147" s="58"/>
      <c r="AP147" s="102"/>
    </row>
    <row r="148" spans="1:42" x14ac:dyDescent="0.25">
      <c r="A148" s="4" t="s">
        <v>762</v>
      </c>
      <c r="B148" s="58" t="s">
        <v>527</v>
      </c>
      <c r="C148" s="58" t="s">
        <v>571</v>
      </c>
      <c r="D148" s="58"/>
      <c r="E148" s="58" t="s">
        <v>572</v>
      </c>
      <c r="F148" s="60" t="s">
        <v>573</v>
      </c>
      <c r="G148" s="85" t="s">
        <v>574</v>
      </c>
      <c r="H148" s="60" t="s">
        <v>575</v>
      </c>
      <c r="I148" s="62" t="s">
        <v>573</v>
      </c>
      <c r="J148" s="62" t="s">
        <v>185</v>
      </c>
      <c r="K148" s="62" t="s">
        <v>576</v>
      </c>
      <c r="L148" s="62" t="s">
        <v>576</v>
      </c>
      <c r="M148" s="64" t="s">
        <v>577</v>
      </c>
      <c r="N148" s="64" t="s">
        <v>181</v>
      </c>
      <c r="O148" s="66" t="s">
        <v>184</v>
      </c>
      <c r="P148" s="86" t="s">
        <v>574</v>
      </c>
      <c r="Q148" s="66" t="s">
        <v>575</v>
      </c>
      <c r="R148" s="66" t="s">
        <v>572</v>
      </c>
      <c r="S148" s="68" t="s">
        <v>185</v>
      </c>
      <c r="T148" s="68">
        <v>27</v>
      </c>
      <c r="U148" s="68" t="s">
        <v>186</v>
      </c>
      <c r="V148" s="101" t="s">
        <v>610</v>
      </c>
      <c r="W148" s="70" t="s">
        <v>188</v>
      </c>
      <c r="X148" s="70" t="s">
        <v>189</v>
      </c>
      <c r="Y148" s="70" t="s">
        <v>103</v>
      </c>
      <c r="Z148" s="71">
        <f ca="1">searchValues!E154 + 1000</f>
        <v>45326</v>
      </c>
      <c r="AA148" s="70">
        <f>searchValues!F154</f>
        <v>0</v>
      </c>
      <c r="AB148" s="70" t="s">
        <v>104</v>
      </c>
      <c r="AC148" s="70" t="s">
        <v>104</v>
      </c>
      <c r="AD148" s="70" t="s">
        <v>541</v>
      </c>
      <c r="AE148" s="72" t="str">
        <f>searchValues!L154</f>
        <v>Alaska</v>
      </c>
      <c r="AF148" s="70"/>
      <c r="AG148" s="72" t="str">
        <f>searchValues!K154</f>
        <v>United States</v>
      </c>
      <c r="AH148" s="70" t="s">
        <v>611</v>
      </c>
      <c r="AI148" s="58"/>
      <c r="AJ148" s="102"/>
      <c r="AK148" s="58"/>
      <c r="AL148" s="102"/>
      <c r="AM148" s="58" t="s">
        <v>132</v>
      </c>
      <c r="AN148" s="102" t="s">
        <v>612</v>
      </c>
      <c r="AO148" s="58"/>
      <c r="AP148" s="102"/>
    </row>
    <row r="149" spans="1:42" x14ac:dyDescent="0.25">
      <c r="A149" s="4" t="s">
        <v>763</v>
      </c>
      <c r="B149" s="58" t="s">
        <v>527</v>
      </c>
      <c r="C149" s="58" t="s">
        <v>571</v>
      </c>
      <c r="D149" s="58"/>
      <c r="E149" s="58" t="s">
        <v>572</v>
      </c>
      <c r="F149" s="60" t="s">
        <v>573</v>
      </c>
      <c r="G149" s="85" t="s">
        <v>574</v>
      </c>
      <c r="H149" s="60" t="s">
        <v>575</v>
      </c>
      <c r="I149" s="62" t="s">
        <v>573</v>
      </c>
      <c r="J149" s="62" t="s">
        <v>185</v>
      </c>
      <c r="K149" s="62" t="s">
        <v>576</v>
      </c>
      <c r="L149" s="62" t="s">
        <v>576</v>
      </c>
      <c r="M149" s="64" t="s">
        <v>577</v>
      </c>
      <c r="N149" s="64" t="s">
        <v>181</v>
      </c>
      <c r="O149" s="66" t="s">
        <v>184</v>
      </c>
      <c r="P149" s="86" t="s">
        <v>574</v>
      </c>
      <c r="Q149" s="66" t="s">
        <v>575</v>
      </c>
      <c r="R149" s="66" t="s">
        <v>572</v>
      </c>
      <c r="S149" s="68" t="s">
        <v>185</v>
      </c>
      <c r="T149" s="68">
        <v>28</v>
      </c>
      <c r="U149" s="68" t="s">
        <v>186</v>
      </c>
      <c r="V149" s="101" t="s">
        <v>610</v>
      </c>
      <c r="W149" s="70" t="s">
        <v>188</v>
      </c>
      <c r="X149" s="70" t="s">
        <v>540</v>
      </c>
      <c r="Y149" s="70" t="s">
        <v>103</v>
      </c>
      <c r="Z149" s="71">
        <f ca="1">searchValues!E155 + 1000</f>
        <v>45326</v>
      </c>
      <c r="AA149" s="70">
        <f>searchValues!F155</f>
        <v>0</v>
      </c>
      <c r="AB149" s="70" t="s">
        <v>104</v>
      </c>
      <c r="AC149" s="70" t="s">
        <v>104</v>
      </c>
      <c r="AD149" s="70" t="s">
        <v>541</v>
      </c>
      <c r="AE149" s="72" t="str">
        <f>searchValues!L155</f>
        <v>Alaska</v>
      </c>
      <c r="AF149" s="70"/>
      <c r="AG149" s="72" t="str">
        <f>searchValues!K155</f>
        <v>United States</v>
      </c>
      <c r="AH149" s="70" t="s">
        <v>611</v>
      </c>
      <c r="AI149" s="58"/>
      <c r="AJ149" s="102"/>
      <c r="AK149" s="58"/>
      <c r="AL149" s="102"/>
      <c r="AM149" s="58" t="s">
        <v>132</v>
      </c>
      <c r="AN149" s="102" t="s">
        <v>612</v>
      </c>
      <c r="AO149" s="58"/>
      <c r="AP149" s="102"/>
    </row>
    <row r="150" spans="1:42" x14ac:dyDescent="0.25">
      <c r="A150" s="4" t="s">
        <v>764</v>
      </c>
      <c r="B150" s="58" t="s">
        <v>527</v>
      </c>
      <c r="C150" s="58" t="s">
        <v>571</v>
      </c>
      <c r="D150" s="58"/>
      <c r="E150" s="58" t="s">
        <v>572</v>
      </c>
      <c r="F150" s="60" t="s">
        <v>573</v>
      </c>
      <c r="G150" s="85" t="s">
        <v>574</v>
      </c>
      <c r="H150" s="60" t="s">
        <v>575</v>
      </c>
      <c r="I150" s="62" t="s">
        <v>573</v>
      </c>
      <c r="J150" s="62" t="s">
        <v>185</v>
      </c>
      <c r="K150" s="62" t="s">
        <v>576</v>
      </c>
      <c r="L150" s="62" t="s">
        <v>576</v>
      </c>
      <c r="M150" s="64" t="s">
        <v>577</v>
      </c>
      <c r="N150" s="64" t="s">
        <v>181</v>
      </c>
      <c r="O150" s="66" t="s">
        <v>184</v>
      </c>
      <c r="P150" s="86" t="s">
        <v>574</v>
      </c>
      <c r="Q150" s="66" t="s">
        <v>575</v>
      </c>
      <c r="R150" s="66" t="s">
        <v>572</v>
      </c>
      <c r="S150" s="68" t="s">
        <v>185</v>
      </c>
      <c r="T150" s="68">
        <v>29</v>
      </c>
      <c r="U150" s="68" t="s">
        <v>186</v>
      </c>
      <c r="V150" s="101" t="s">
        <v>610</v>
      </c>
      <c r="W150" s="70" t="s">
        <v>188</v>
      </c>
      <c r="X150" s="70" t="s">
        <v>189</v>
      </c>
      <c r="Y150" s="70" t="s">
        <v>103</v>
      </c>
      <c r="Z150" s="71">
        <f ca="1">searchValues!E156 + 1000</f>
        <v>45326</v>
      </c>
      <c r="AA150" s="70">
        <f>searchValues!F156</f>
        <v>0</v>
      </c>
      <c r="AB150" s="70" t="s">
        <v>104</v>
      </c>
      <c r="AC150" s="70" t="s">
        <v>104</v>
      </c>
      <c r="AD150" s="70" t="s">
        <v>541</v>
      </c>
      <c r="AE150" s="72" t="str">
        <f>searchValues!L156</f>
        <v>Alaska</v>
      </c>
      <c r="AF150" s="70"/>
      <c r="AG150" s="72" t="str">
        <f>searchValues!K156</f>
        <v>United States</v>
      </c>
      <c r="AH150" s="70" t="s">
        <v>611</v>
      </c>
      <c r="AI150" s="58"/>
      <c r="AJ150" s="102"/>
      <c r="AK150" s="58"/>
      <c r="AL150" s="102"/>
      <c r="AM150" s="58" t="s">
        <v>132</v>
      </c>
      <c r="AN150" s="102" t="s">
        <v>612</v>
      </c>
      <c r="AO150" s="58"/>
      <c r="AP150" s="102"/>
    </row>
    <row r="151" spans="1:42" x14ac:dyDescent="0.25">
      <c r="A151" s="4" t="s">
        <v>765</v>
      </c>
      <c r="B151" s="58" t="s">
        <v>527</v>
      </c>
      <c r="C151" s="58" t="s">
        <v>571</v>
      </c>
      <c r="D151" s="58"/>
      <c r="E151" s="58" t="s">
        <v>572</v>
      </c>
      <c r="F151" s="60" t="s">
        <v>573</v>
      </c>
      <c r="G151" s="85" t="s">
        <v>574</v>
      </c>
      <c r="H151" s="60" t="s">
        <v>575</v>
      </c>
      <c r="I151" s="62" t="s">
        <v>573</v>
      </c>
      <c r="J151" s="62" t="s">
        <v>185</v>
      </c>
      <c r="K151" s="62" t="s">
        <v>576</v>
      </c>
      <c r="L151" s="62" t="s">
        <v>576</v>
      </c>
      <c r="M151" s="64" t="s">
        <v>577</v>
      </c>
      <c r="N151" s="64" t="s">
        <v>181</v>
      </c>
      <c r="O151" s="66" t="s">
        <v>184</v>
      </c>
      <c r="P151" s="86" t="s">
        <v>574</v>
      </c>
      <c r="Q151" s="66" t="s">
        <v>575</v>
      </c>
      <c r="R151" s="66" t="s">
        <v>572</v>
      </c>
      <c r="S151" s="68" t="s">
        <v>185</v>
      </c>
      <c r="T151" s="68">
        <v>30</v>
      </c>
      <c r="U151" s="68" t="s">
        <v>186</v>
      </c>
      <c r="V151" s="101" t="s">
        <v>610</v>
      </c>
      <c r="W151" s="70" t="s">
        <v>188</v>
      </c>
      <c r="X151" s="70" t="s">
        <v>540</v>
      </c>
      <c r="Y151" s="70" t="s">
        <v>103</v>
      </c>
      <c r="Z151" s="71">
        <f ca="1">searchValues!E157 + 1000</f>
        <v>45326</v>
      </c>
      <c r="AA151" s="70">
        <f>searchValues!F157</f>
        <v>0</v>
      </c>
      <c r="AB151" s="70" t="s">
        <v>104</v>
      </c>
      <c r="AC151" s="70" t="s">
        <v>104</v>
      </c>
      <c r="AD151" s="70" t="s">
        <v>541</v>
      </c>
      <c r="AE151" s="72" t="str">
        <f>searchValues!L157</f>
        <v>Alaska</v>
      </c>
      <c r="AF151" s="70"/>
      <c r="AG151" s="72" t="str">
        <f>searchValues!K157</f>
        <v>United States</v>
      </c>
      <c r="AH151" s="70" t="s">
        <v>611</v>
      </c>
      <c r="AI151" s="58"/>
      <c r="AJ151" s="102"/>
      <c r="AK151" s="58"/>
      <c r="AL151" s="102"/>
      <c r="AM151" s="58" t="s">
        <v>132</v>
      </c>
      <c r="AN151" s="102" t="s">
        <v>612</v>
      </c>
      <c r="AO151" s="58"/>
      <c r="AP151" s="102"/>
    </row>
    <row r="152" spans="1:42" x14ac:dyDescent="0.25">
      <c r="A152" s="4" t="s">
        <v>766</v>
      </c>
      <c r="B152" s="58" t="s">
        <v>527</v>
      </c>
      <c r="C152" s="58" t="s">
        <v>571</v>
      </c>
      <c r="D152" s="58"/>
      <c r="E152" s="58" t="s">
        <v>572</v>
      </c>
      <c r="F152" s="60" t="s">
        <v>573</v>
      </c>
      <c r="G152" s="85" t="s">
        <v>574</v>
      </c>
      <c r="H152" s="60" t="s">
        <v>575</v>
      </c>
      <c r="I152" s="62" t="s">
        <v>573</v>
      </c>
      <c r="J152" s="62" t="s">
        <v>185</v>
      </c>
      <c r="K152" s="62" t="s">
        <v>576</v>
      </c>
      <c r="L152" s="62" t="s">
        <v>576</v>
      </c>
      <c r="M152" s="64" t="s">
        <v>577</v>
      </c>
      <c r="N152" s="64" t="s">
        <v>181</v>
      </c>
      <c r="O152" s="66" t="s">
        <v>184</v>
      </c>
      <c r="P152" s="86" t="s">
        <v>574</v>
      </c>
      <c r="Q152" s="66" t="s">
        <v>575</v>
      </c>
      <c r="R152" s="66" t="s">
        <v>572</v>
      </c>
      <c r="S152" s="68" t="s">
        <v>185</v>
      </c>
      <c r="T152" s="68">
        <v>1</v>
      </c>
      <c r="U152" s="68" t="s">
        <v>186</v>
      </c>
      <c r="V152" s="101" t="s">
        <v>610</v>
      </c>
      <c r="W152" s="70" t="s">
        <v>188</v>
      </c>
      <c r="X152" s="70" t="s">
        <v>189</v>
      </c>
      <c r="Y152" s="70" t="s">
        <v>103</v>
      </c>
      <c r="Z152" s="71">
        <f ca="1">searchValues!E158 + 1000</f>
        <v>45326</v>
      </c>
      <c r="AA152" s="70">
        <f>searchValues!F158</f>
        <v>0</v>
      </c>
      <c r="AB152" s="70" t="s">
        <v>104</v>
      </c>
      <c r="AC152" s="70" t="s">
        <v>104</v>
      </c>
      <c r="AD152" s="70" t="s">
        <v>541</v>
      </c>
      <c r="AE152" s="72" t="str">
        <f>searchValues!L158</f>
        <v>Alaska</v>
      </c>
      <c r="AF152" s="70"/>
      <c r="AG152" s="72" t="str">
        <f>searchValues!K158</f>
        <v>United States</v>
      </c>
      <c r="AH152" s="70" t="s">
        <v>611</v>
      </c>
      <c r="AI152" s="58"/>
      <c r="AJ152" s="102"/>
      <c r="AK152" s="58"/>
      <c r="AL152" s="102"/>
      <c r="AM152" s="58" t="s">
        <v>132</v>
      </c>
      <c r="AN152" s="102" t="s">
        <v>612</v>
      </c>
      <c r="AO152" s="58"/>
      <c r="AP152" s="102"/>
    </row>
    <row r="153" spans="1:42" x14ac:dyDescent="0.25">
      <c r="A153" s="4" t="s">
        <v>767</v>
      </c>
      <c r="B153" s="58" t="s">
        <v>527</v>
      </c>
      <c r="C153" s="58" t="s">
        <v>571</v>
      </c>
      <c r="D153" s="58"/>
      <c r="E153" s="58" t="s">
        <v>572</v>
      </c>
      <c r="F153" s="60" t="s">
        <v>573</v>
      </c>
      <c r="G153" s="85" t="s">
        <v>574</v>
      </c>
      <c r="H153" s="60" t="s">
        <v>575</v>
      </c>
      <c r="I153" s="62" t="s">
        <v>573</v>
      </c>
      <c r="J153" s="62" t="s">
        <v>185</v>
      </c>
      <c r="K153" s="62" t="s">
        <v>576</v>
      </c>
      <c r="L153" s="62" t="s">
        <v>576</v>
      </c>
      <c r="M153" s="64" t="s">
        <v>577</v>
      </c>
      <c r="N153" s="64" t="s">
        <v>181</v>
      </c>
      <c r="O153" s="66" t="s">
        <v>184</v>
      </c>
      <c r="P153" s="86" t="s">
        <v>574</v>
      </c>
      <c r="Q153" s="66" t="s">
        <v>575</v>
      </c>
      <c r="R153" s="66" t="s">
        <v>572</v>
      </c>
      <c r="S153" s="68" t="s">
        <v>185</v>
      </c>
      <c r="T153" s="68">
        <v>2</v>
      </c>
      <c r="U153" s="68" t="s">
        <v>186</v>
      </c>
      <c r="V153" s="101" t="s">
        <v>610</v>
      </c>
      <c r="W153" s="70" t="s">
        <v>188</v>
      </c>
      <c r="X153" s="70" t="s">
        <v>540</v>
      </c>
      <c r="Y153" s="70" t="s">
        <v>103</v>
      </c>
      <c r="Z153" s="71">
        <f ca="1">searchValues!E159 + 1000</f>
        <v>45326</v>
      </c>
      <c r="AA153" s="70">
        <f>searchValues!F159</f>
        <v>0</v>
      </c>
      <c r="AB153" s="70" t="s">
        <v>104</v>
      </c>
      <c r="AC153" s="70" t="s">
        <v>104</v>
      </c>
      <c r="AD153" s="70" t="s">
        <v>541</v>
      </c>
      <c r="AE153" s="72" t="str">
        <f>searchValues!L159</f>
        <v>Alaska</v>
      </c>
      <c r="AF153" s="70"/>
      <c r="AG153" s="72" t="str">
        <f>searchValues!K159</f>
        <v>United States</v>
      </c>
      <c r="AH153" s="70" t="s">
        <v>611</v>
      </c>
      <c r="AI153" s="58"/>
      <c r="AJ153" s="102"/>
      <c r="AK153" s="58"/>
      <c r="AL153" s="102"/>
      <c r="AM153" s="58" t="s">
        <v>132</v>
      </c>
      <c r="AN153" s="102" t="s">
        <v>612</v>
      </c>
      <c r="AO153" s="58"/>
      <c r="AP153" s="102"/>
    </row>
    <row r="154" spans="1:42" x14ac:dyDescent="0.25">
      <c r="A154" s="4" t="s">
        <v>768</v>
      </c>
      <c r="B154" s="58" t="s">
        <v>527</v>
      </c>
      <c r="C154" s="58" t="s">
        <v>571</v>
      </c>
      <c r="D154" s="58"/>
      <c r="E154" s="58" t="s">
        <v>572</v>
      </c>
      <c r="F154" s="60" t="s">
        <v>573</v>
      </c>
      <c r="G154" s="85" t="s">
        <v>574</v>
      </c>
      <c r="H154" s="60" t="s">
        <v>575</v>
      </c>
      <c r="I154" s="62" t="s">
        <v>573</v>
      </c>
      <c r="J154" s="62" t="s">
        <v>185</v>
      </c>
      <c r="K154" s="62" t="s">
        <v>576</v>
      </c>
      <c r="L154" s="62" t="s">
        <v>576</v>
      </c>
      <c r="M154" s="64" t="s">
        <v>577</v>
      </c>
      <c r="N154" s="64" t="s">
        <v>181</v>
      </c>
      <c r="O154" s="66" t="s">
        <v>184</v>
      </c>
      <c r="P154" s="86" t="s">
        <v>574</v>
      </c>
      <c r="Q154" s="66" t="s">
        <v>575</v>
      </c>
      <c r="R154" s="66" t="s">
        <v>572</v>
      </c>
      <c r="S154" s="68" t="s">
        <v>185</v>
      </c>
      <c r="T154" s="68">
        <v>3</v>
      </c>
      <c r="U154" s="68" t="s">
        <v>186</v>
      </c>
      <c r="V154" s="101" t="s">
        <v>610</v>
      </c>
      <c r="W154" s="70" t="s">
        <v>188</v>
      </c>
      <c r="X154" s="70" t="s">
        <v>189</v>
      </c>
      <c r="Y154" s="70" t="s">
        <v>103</v>
      </c>
      <c r="Z154" s="71">
        <f ca="1">searchValues!E160 + 1000</f>
        <v>45326</v>
      </c>
      <c r="AA154" s="70">
        <f>searchValues!F160</f>
        <v>0</v>
      </c>
      <c r="AB154" s="70" t="s">
        <v>104</v>
      </c>
      <c r="AC154" s="70" t="s">
        <v>104</v>
      </c>
      <c r="AD154" s="70" t="s">
        <v>541</v>
      </c>
      <c r="AE154" s="72" t="str">
        <f>searchValues!L160</f>
        <v>Alaska</v>
      </c>
      <c r="AF154" s="70"/>
      <c r="AG154" s="72" t="str">
        <f>searchValues!K160</f>
        <v>United States</v>
      </c>
      <c r="AH154" s="70" t="s">
        <v>611</v>
      </c>
      <c r="AI154" s="58"/>
      <c r="AJ154" s="102"/>
      <c r="AK154" s="58"/>
      <c r="AL154" s="102"/>
      <c r="AM154" s="58" t="s">
        <v>132</v>
      </c>
      <c r="AN154" s="102" t="s">
        <v>612</v>
      </c>
      <c r="AO154" s="58"/>
      <c r="AP154" s="102"/>
    </row>
    <row r="155" spans="1:42" x14ac:dyDescent="0.25">
      <c r="A155" s="4" t="s">
        <v>769</v>
      </c>
      <c r="B155" s="58" t="s">
        <v>527</v>
      </c>
      <c r="C155" s="58" t="s">
        <v>571</v>
      </c>
      <c r="D155" s="58"/>
      <c r="E155" s="58" t="s">
        <v>572</v>
      </c>
      <c r="F155" s="60" t="s">
        <v>573</v>
      </c>
      <c r="G155" s="85" t="s">
        <v>574</v>
      </c>
      <c r="H155" s="60" t="s">
        <v>575</v>
      </c>
      <c r="I155" s="62" t="s">
        <v>573</v>
      </c>
      <c r="J155" s="62" t="s">
        <v>185</v>
      </c>
      <c r="K155" s="62" t="s">
        <v>576</v>
      </c>
      <c r="L155" s="62" t="s">
        <v>576</v>
      </c>
      <c r="M155" s="64" t="s">
        <v>577</v>
      </c>
      <c r="N155" s="64" t="s">
        <v>181</v>
      </c>
      <c r="O155" s="66" t="s">
        <v>184</v>
      </c>
      <c r="P155" s="86" t="s">
        <v>574</v>
      </c>
      <c r="Q155" s="66" t="s">
        <v>575</v>
      </c>
      <c r="R155" s="66" t="s">
        <v>572</v>
      </c>
      <c r="S155" s="68" t="s">
        <v>185</v>
      </c>
      <c r="T155" s="68">
        <v>4</v>
      </c>
      <c r="U155" s="68" t="s">
        <v>186</v>
      </c>
      <c r="V155" s="101" t="s">
        <v>610</v>
      </c>
      <c r="W155" s="70" t="s">
        <v>188</v>
      </c>
      <c r="X155" s="70" t="s">
        <v>540</v>
      </c>
      <c r="Y155" s="70" t="s">
        <v>103</v>
      </c>
      <c r="Z155" s="71">
        <f ca="1">searchValues!E161 + 1000</f>
        <v>45326</v>
      </c>
      <c r="AA155" s="70">
        <f>searchValues!F161</f>
        <v>0</v>
      </c>
      <c r="AB155" s="70" t="s">
        <v>104</v>
      </c>
      <c r="AC155" s="70" t="s">
        <v>104</v>
      </c>
      <c r="AD155" s="70" t="s">
        <v>541</v>
      </c>
      <c r="AE155" s="72" t="str">
        <f>searchValues!L161</f>
        <v>Alaska</v>
      </c>
      <c r="AF155" s="70"/>
      <c r="AG155" s="72" t="str">
        <f>searchValues!K161</f>
        <v>United States</v>
      </c>
      <c r="AH155" s="70" t="s">
        <v>611</v>
      </c>
      <c r="AI155" s="58"/>
      <c r="AJ155" s="102"/>
      <c r="AK155" s="58"/>
      <c r="AL155" s="102"/>
      <c r="AM155" s="58" t="s">
        <v>132</v>
      </c>
      <c r="AN155" s="102" t="s">
        <v>612</v>
      </c>
      <c r="AO155" s="58"/>
      <c r="AP155" s="102"/>
    </row>
    <row r="156" spans="1:42" x14ac:dyDescent="0.25">
      <c r="A156" s="4" t="s">
        <v>770</v>
      </c>
      <c r="B156" s="58" t="s">
        <v>527</v>
      </c>
      <c r="C156" s="58" t="s">
        <v>571</v>
      </c>
      <c r="D156" s="58"/>
      <c r="E156" s="58" t="s">
        <v>572</v>
      </c>
      <c r="F156" s="60" t="s">
        <v>573</v>
      </c>
      <c r="G156" s="85" t="s">
        <v>574</v>
      </c>
      <c r="H156" s="60" t="s">
        <v>575</v>
      </c>
      <c r="I156" s="62" t="s">
        <v>573</v>
      </c>
      <c r="J156" s="62" t="s">
        <v>185</v>
      </c>
      <c r="K156" s="62" t="s">
        <v>576</v>
      </c>
      <c r="L156" s="62" t="s">
        <v>576</v>
      </c>
      <c r="M156" s="64" t="s">
        <v>577</v>
      </c>
      <c r="N156" s="64" t="s">
        <v>181</v>
      </c>
      <c r="O156" s="66" t="s">
        <v>184</v>
      </c>
      <c r="P156" s="86" t="s">
        <v>574</v>
      </c>
      <c r="Q156" s="66" t="s">
        <v>575</v>
      </c>
      <c r="R156" s="66" t="s">
        <v>572</v>
      </c>
      <c r="S156" s="68" t="s">
        <v>185</v>
      </c>
      <c r="T156" s="68">
        <v>5</v>
      </c>
      <c r="U156" s="68" t="s">
        <v>186</v>
      </c>
      <c r="V156" s="101" t="s">
        <v>610</v>
      </c>
      <c r="W156" s="70" t="s">
        <v>188</v>
      </c>
      <c r="X156" s="70" t="s">
        <v>189</v>
      </c>
      <c r="Y156" s="70" t="s">
        <v>103</v>
      </c>
      <c r="Z156" s="71">
        <f ca="1">searchValues!E162 + 1000</f>
        <v>45326</v>
      </c>
      <c r="AA156" s="70">
        <f>searchValues!F162</f>
        <v>0</v>
      </c>
      <c r="AB156" s="70" t="s">
        <v>104</v>
      </c>
      <c r="AC156" s="70" t="s">
        <v>104</v>
      </c>
      <c r="AD156" s="70" t="s">
        <v>541</v>
      </c>
      <c r="AE156" s="72" t="str">
        <f>searchValues!L162</f>
        <v>Alaska</v>
      </c>
      <c r="AF156" s="70"/>
      <c r="AG156" s="72" t="str">
        <f>searchValues!K162</f>
        <v>United States</v>
      </c>
      <c r="AH156" s="70" t="s">
        <v>611</v>
      </c>
      <c r="AI156" s="58"/>
      <c r="AJ156" s="102"/>
      <c r="AK156" s="58"/>
      <c r="AL156" s="102"/>
      <c r="AM156" s="58" t="s">
        <v>132</v>
      </c>
      <c r="AN156" s="102" t="s">
        <v>612</v>
      </c>
      <c r="AO156" s="58"/>
      <c r="AP156" s="102"/>
    </row>
    <row r="157" spans="1:42" x14ac:dyDescent="0.25">
      <c r="A157" s="4" t="s">
        <v>771</v>
      </c>
      <c r="B157" s="58" t="s">
        <v>527</v>
      </c>
      <c r="C157" s="58" t="s">
        <v>571</v>
      </c>
      <c r="D157" s="58"/>
      <c r="E157" s="58" t="s">
        <v>572</v>
      </c>
      <c r="F157" s="60" t="s">
        <v>573</v>
      </c>
      <c r="G157" s="85" t="s">
        <v>574</v>
      </c>
      <c r="H157" s="60" t="s">
        <v>575</v>
      </c>
      <c r="I157" s="62" t="s">
        <v>573</v>
      </c>
      <c r="J157" s="62" t="s">
        <v>185</v>
      </c>
      <c r="K157" s="62" t="s">
        <v>576</v>
      </c>
      <c r="L157" s="62" t="s">
        <v>576</v>
      </c>
      <c r="M157" s="64" t="s">
        <v>577</v>
      </c>
      <c r="N157" s="64" t="s">
        <v>181</v>
      </c>
      <c r="O157" s="66" t="s">
        <v>184</v>
      </c>
      <c r="P157" s="86" t="s">
        <v>574</v>
      </c>
      <c r="Q157" s="66" t="s">
        <v>575</v>
      </c>
      <c r="R157" s="66" t="s">
        <v>572</v>
      </c>
      <c r="S157" s="68" t="s">
        <v>185</v>
      </c>
      <c r="T157" s="68">
        <v>6</v>
      </c>
      <c r="U157" s="68" t="s">
        <v>186</v>
      </c>
      <c r="V157" s="101" t="s">
        <v>610</v>
      </c>
      <c r="W157" s="70" t="s">
        <v>188</v>
      </c>
      <c r="X157" s="70" t="s">
        <v>540</v>
      </c>
      <c r="Y157" s="70" t="s">
        <v>103</v>
      </c>
      <c r="Z157" s="71">
        <f ca="1">searchValues!E163 + 1000</f>
        <v>45326</v>
      </c>
      <c r="AA157" s="70">
        <f>searchValues!F163</f>
        <v>0</v>
      </c>
      <c r="AB157" s="70" t="s">
        <v>104</v>
      </c>
      <c r="AC157" s="70" t="s">
        <v>104</v>
      </c>
      <c r="AD157" s="70" t="s">
        <v>541</v>
      </c>
      <c r="AE157" s="72" t="str">
        <f>searchValues!L163</f>
        <v>Alaska</v>
      </c>
      <c r="AF157" s="70"/>
      <c r="AG157" s="72" t="str">
        <f>searchValues!K163</f>
        <v>United States</v>
      </c>
      <c r="AH157" s="70" t="s">
        <v>611</v>
      </c>
      <c r="AI157" s="58"/>
      <c r="AJ157" s="102"/>
      <c r="AK157" s="58"/>
      <c r="AL157" s="102"/>
      <c r="AM157" s="58" t="s">
        <v>132</v>
      </c>
      <c r="AN157" s="102" t="s">
        <v>612</v>
      </c>
      <c r="AO157" s="58"/>
      <c r="AP157" s="102"/>
    </row>
    <row r="158" spans="1:42" x14ac:dyDescent="0.25">
      <c r="A158" s="4" t="s">
        <v>772</v>
      </c>
      <c r="B158" s="58" t="s">
        <v>527</v>
      </c>
      <c r="C158" s="58" t="s">
        <v>571</v>
      </c>
      <c r="D158" s="58"/>
      <c r="E158" s="58" t="s">
        <v>572</v>
      </c>
      <c r="F158" s="60" t="s">
        <v>573</v>
      </c>
      <c r="G158" s="85" t="s">
        <v>574</v>
      </c>
      <c r="H158" s="60" t="s">
        <v>575</v>
      </c>
      <c r="I158" s="62" t="s">
        <v>573</v>
      </c>
      <c r="J158" s="62" t="s">
        <v>185</v>
      </c>
      <c r="K158" s="62" t="s">
        <v>576</v>
      </c>
      <c r="L158" s="62" t="s">
        <v>576</v>
      </c>
      <c r="M158" s="64" t="s">
        <v>577</v>
      </c>
      <c r="N158" s="64" t="s">
        <v>181</v>
      </c>
      <c r="O158" s="66" t="s">
        <v>184</v>
      </c>
      <c r="P158" s="86" t="s">
        <v>574</v>
      </c>
      <c r="Q158" s="66" t="s">
        <v>575</v>
      </c>
      <c r="R158" s="66" t="s">
        <v>572</v>
      </c>
      <c r="S158" s="68" t="s">
        <v>185</v>
      </c>
      <c r="T158" s="68">
        <v>7</v>
      </c>
      <c r="U158" s="68" t="s">
        <v>186</v>
      </c>
      <c r="V158" s="101" t="s">
        <v>610</v>
      </c>
      <c r="W158" s="70" t="s">
        <v>188</v>
      </c>
      <c r="X158" s="70" t="s">
        <v>189</v>
      </c>
      <c r="Y158" s="70" t="s">
        <v>103</v>
      </c>
      <c r="Z158" s="71">
        <f ca="1">searchValues!E164 + 1000</f>
        <v>45326</v>
      </c>
      <c r="AA158" s="70">
        <f>searchValues!F164</f>
        <v>0</v>
      </c>
      <c r="AB158" s="70" t="s">
        <v>104</v>
      </c>
      <c r="AC158" s="70" t="s">
        <v>104</v>
      </c>
      <c r="AD158" s="70" t="s">
        <v>541</v>
      </c>
      <c r="AE158" s="72" t="str">
        <f>searchValues!L164</f>
        <v>Alaska</v>
      </c>
      <c r="AF158" s="70"/>
      <c r="AG158" s="72" t="str">
        <f>searchValues!K164</f>
        <v>United States</v>
      </c>
      <c r="AH158" s="70" t="s">
        <v>611</v>
      </c>
      <c r="AI158" s="58"/>
      <c r="AJ158" s="102"/>
      <c r="AK158" s="58"/>
      <c r="AL158" s="102"/>
      <c r="AM158" s="58" t="s">
        <v>132</v>
      </c>
      <c r="AN158" s="102" t="s">
        <v>612</v>
      </c>
      <c r="AO158" s="58"/>
      <c r="AP158" s="102"/>
    </row>
    <row r="159" spans="1:42" x14ac:dyDescent="0.25">
      <c r="A159" s="4" t="s">
        <v>773</v>
      </c>
      <c r="B159" s="58" t="s">
        <v>527</v>
      </c>
      <c r="C159" s="58" t="s">
        <v>571</v>
      </c>
      <c r="D159" s="58"/>
      <c r="E159" s="58" t="s">
        <v>572</v>
      </c>
      <c r="F159" s="60" t="s">
        <v>573</v>
      </c>
      <c r="G159" s="85" t="s">
        <v>574</v>
      </c>
      <c r="H159" s="60" t="s">
        <v>575</v>
      </c>
      <c r="I159" s="62" t="s">
        <v>573</v>
      </c>
      <c r="J159" s="62" t="s">
        <v>185</v>
      </c>
      <c r="K159" s="62" t="s">
        <v>576</v>
      </c>
      <c r="L159" s="62" t="s">
        <v>576</v>
      </c>
      <c r="M159" s="64" t="s">
        <v>577</v>
      </c>
      <c r="N159" s="64" t="s">
        <v>181</v>
      </c>
      <c r="O159" s="66" t="s">
        <v>184</v>
      </c>
      <c r="P159" s="86" t="s">
        <v>574</v>
      </c>
      <c r="Q159" s="66" t="s">
        <v>575</v>
      </c>
      <c r="R159" s="66" t="s">
        <v>572</v>
      </c>
      <c r="S159" s="68" t="s">
        <v>185</v>
      </c>
      <c r="T159" s="68">
        <v>8</v>
      </c>
      <c r="U159" s="68" t="s">
        <v>186</v>
      </c>
      <c r="V159" s="101" t="s">
        <v>610</v>
      </c>
      <c r="W159" s="70" t="s">
        <v>188</v>
      </c>
      <c r="X159" s="70" t="s">
        <v>540</v>
      </c>
      <c r="Y159" s="70" t="s">
        <v>103</v>
      </c>
      <c r="Z159" s="71">
        <f ca="1">searchValues!E165 + 1000</f>
        <v>45326</v>
      </c>
      <c r="AA159" s="70">
        <f>searchValues!F165</f>
        <v>0</v>
      </c>
      <c r="AB159" s="70" t="s">
        <v>104</v>
      </c>
      <c r="AC159" s="70" t="s">
        <v>104</v>
      </c>
      <c r="AD159" s="70" t="s">
        <v>541</v>
      </c>
      <c r="AE159" s="72" t="str">
        <f>searchValues!L165</f>
        <v>Alaska</v>
      </c>
      <c r="AF159" s="70"/>
      <c r="AG159" s="72" t="str">
        <f>searchValues!K165</f>
        <v>United States</v>
      </c>
      <c r="AH159" s="70" t="s">
        <v>611</v>
      </c>
      <c r="AI159" s="58"/>
      <c r="AJ159" s="102"/>
      <c r="AK159" s="58"/>
      <c r="AL159" s="102"/>
      <c r="AM159" s="58" t="s">
        <v>132</v>
      </c>
      <c r="AN159" s="102" t="s">
        <v>612</v>
      </c>
      <c r="AO159" s="58"/>
      <c r="AP159" s="102"/>
    </row>
    <row r="160" spans="1:42" x14ac:dyDescent="0.25">
      <c r="A160" s="4" t="s">
        <v>774</v>
      </c>
      <c r="B160" s="58" t="s">
        <v>527</v>
      </c>
      <c r="C160" s="58" t="s">
        <v>571</v>
      </c>
      <c r="D160" s="58"/>
      <c r="E160" s="58" t="s">
        <v>572</v>
      </c>
      <c r="F160" s="60" t="s">
        <v>573</v>
      </c>
      <c r="G160" s="85" t="s">
        <v>574</v>
      </c>
      <c r="H160" s="60" t="s">
        <v>575</v>
      </c>
      <c r="I160" s="62" t="s">
        <v>573</v>
      </c>
      <c r="J160" s="62" t="s">
        <v>185</v>
      </c>
      <c r="K160" s="62" t="s">
        <v>576</v>
      </c>
      <c r="L160" s="62" t="s">
        <v>576</v>
      </c>
      <c r="M160" s="64" t="s">
        <v>577</v>
      </c>
      <c r="N160" s="64" t="s">
        <v>181</v>
      </c>
      <c r="O160" s="66" t="s">
        <v>184</v>
      </c>
      <c r="P160" s="86" t="s">
        <v>574</v>
      </c>
      <c r="Q160" s="66" t="s">
        <v>575</v>
      </c>
      <c r="R160" s="66" t="s">
        <v>572</v>
      </c>
      <c r="S160" s="68" t="s">
        <v>185</v>
      </c>
      <c r="T160" s="68">
        <v>9</v>
      </c>
      <c r="U160" s="68" t="s">
        <v>186</v>
      </c>
      <c r="V160" s="101" t="s">
        <v>610</v>
      </c>
      <c r="W160" s="70" t="s">
        <v>188</v>
      </c>
      <c r="X160" s="70" t="s">
        <v>189</v>
      </c>
      <c r="Y160" s="70" t="s">
        <v>103</v>
      </c>
      <c r="Z160" s="71">
        <f ca="1">searchValues!E166 + 1000</f>
        <v>45326</v>
      </c>
      <c r="AA160" s="70">
        <f>searchValues!F166</f>
        <v>0</v>
      </c>
      <c r="AB160" s="70" t="s">
        <v>104</v>
      </c>
      <c r="AC160" s="70" t="s">
        <v>104</v>
      </c>
      <c r="AD160" s="70" t="s">
        <v>541</v>
      </c>
      <c r="AE160" s="72" t="str">
        <f>searchValues!L166</f>
        <v>Alaska</v>
      </c>
      <c r="AF160" s="70"/>
      <c r="AG160" s="72" t="str">
        <f>searchValues!K166</f>
        <v>United States</v>
      </c>
      <c r="AH160" s="70" t="s">
        <v>611</v>
      </c>
      <c r="AI160" s="58"/>
      <c r="AJ160" s="102"/>
      <c r="AK160" s="58"/>
      <c r="AL160" s="102"/>
      <c r="AM160" s="58" t="s">
        <v>132</v>
      </c>
      <c r="AN160" s="102" t="s">
        <v>612</v>
      </c>
      <c r="AO160" s="58"/>
      <c r="AP160" s="102"/>
    </row>
    <row r="161" spans="1:42" x14ac:dyDescent="0.25">
      <c r="A161" s="4" t="s">
        <v>775</v>
      </c>
      <c r="B161" s="58" t="s">
        <v>527</v>
      </c>
      <c r="C161" s="58" t="s">
        <v>571</v>
      </c>
      <c r="D161" s="58"/>
      <c r="E161" s="58" t="s">
        <v>572</v>
      </c>
      <c r="F161" s="60" t="s">
        <v>573</v>
      </c>
      <c r="G161" s="85" t="s">
        <v>574</v>
      </c>
      <c r="H161" s="60" t="s">
        <v>575</v>
      </c>
      <c r="I161" s="62" t="s">
        <v>573</v>
      </c>
      <c r="J161" s="62" t="s">
        <v>185</v>
      </c>
      <c r="K161" s="62" t="s">
        <v>576</v>
      </c>
      <c r="L161" s="62" t="s">
        <v>576</v>
      </c>
      <c r="M161" s="64" t="s">
        <v>577</v>
      </c>
      <c r="N161" s="64" t="s">
        <v>181</v>
      </c>
      <c r="O161" s="66" t="s">
        <v>184</v>
      </c>
      <c r="P161" s="86" t="s">
        <v>574</v>
      </c>
      <c r="Q161" s="66" t="s">
        <v>575</v>
      </c>
      <c r="R161" s="66" t="s">
        <v>572</v>
      </c>
      <c r="S161" s="68" t="s">
        <v>185</v>
      </c>
      <c r="T161" s="68">
        <v>10</v>
      </c>
      <c r="U161" s="68" t="s">
        <v>186</v>
      </c>
      <c r="V161" s="101" t="s">
        <v>610</v>
      </c>
      <c r="W161" s="70" t="s">
        <v>188</v>
      </c>
      <c r="X161" s="70" t="s">
        <v>540</v>
      </c>
      <c r="Y161" s="70" t="s">
        <v>103</v>
      </c>
      <c r="Z161" s="71">
        <f ca="1">searchValues!E167 + 1000</f>
        <v>45326</v>
      </c>
      <c r="AA161" s="70">
        <f>searchValues!F167</f>
        <v>0</v>
      </c>
      <c r="AB161" s="70" t="s">
        <v>104</v>
      </c>
      <c r="AC161" s="70" t="s">
        <v>104</v>
      </c>
      <c r="AD161" s="70" t="s">
        <v>541</v>
      </c>
      <c r="AE161" s="72" t="str">
        <f>searchValues!L167</f>
        <v>Alaska</v>
      </c>
      <c r="AF161" s="70"/>
      <c r="AG161" s="72" t="str">
        <f>searchValues!K167</f>
        <v>United States</v>
      </c>
      <c r="AH161" s="70" t="s">
        <v>611</v>
      </c>
      <c r="AI161" s="58"/>
      <c r="AJ161" s="102"/>
      <c r="AK161" s="58"/>
      <c r="AL161" s="102"/>
      <c r="AM161" s="58" t="s">
        <v>132</v>
      </c>
      <c r="AN161" s="102" t="s">
        <v>612</v>
      </c>
      <c r="AO161" s="58"/>
      <c r="AP161" s="102"/>
    </row>
    <row r="162" spans="1:42" x14ac:dyDescent="0.25">
      <c r="AL162" s="58"/>
    </row>
    <row r="163" spans="1:42" x14ac:dyDescent="0.25">
      <c r="AL163" s="58"/>
    </row>
    <row r="164" spans="1:42" x14ac:dyDescent="0.25">
      <c r="AL164" s="58"/>
    </row>
    <row r="165" spans="1:42" x14ac:dyDescent="0.25">
      <c r="AL165" s="58"/>
    </row>
    <row r="166" spans="1:42" x14ac:dyDescent="0.25">
      <c r="AL166" s="58"/>
    </row>
    <row r="167" spans="1:42" x14ac:dyDescent="0.25">
      <c r="AL167" s="58"/>
    </row>
    <row r="168" spans="1:42" x14ac:dyDescent="0.25">
      <c r="AL168" s="58"/>
    </row>
    <row r="169" spans="1:42" x14ac:dyDescent="0.25">
      <c r="AL169" s="58"/>
    </row>
    <row r="170" spans="1:42" x14ac:dyDescent="0.25">
      <c r="AL170" s="58"/>
    </row>
    <row r="171" spans="1:42" x14ac:dyDescent="0.25">
      <c r="AL171" s="58"/>
    </row>
    <row r="172" spans="1:42" x14ac:dyDescent="0.25">
      <c r="AL172" s="58"/>
    </row>
    <row r="173" spans="1:42" x14ac:dyDescent="0.25">
      <c r="AL173" s="58"/>
    </row>
    <row r="174" spans="1:42" x14ac:dyDescent="0.25">
      <c r="AL174" s="58"/>
    </row>
    <row r="175" spans="1:42" x14ac:dyDescent="0.25">
      <c r="AL175" s="58"/>
    </row>
    <row r="176" spans="1:42" x14ac:dyDescent="0.25">
      <c r="AL176" s="58"/>
    </row>
    <row r="177" spans="38:38" x14ac:dyDescent="0.25">
      <c r="AL177" s="58"/>
    </row>
    <row r="178" spans="38:38" x14ac:dyDescent="0.25">
      <c r="AL178" s="58"/>
    </row>
    <row r="179" spans="38:38" x14ac:dyDescent="0.25">
      <c r="AL179" s="58"/>
    </row>
    <row r="180" spans="38:38" x14ac:dyDescent="0.25">
      <c r="AL180" s="58"/>
    </row>
    <row r="181" spans="38:38" x14ac:dyDescent="0.25">
      <c r="AL181" s="58"/>
    </row>
    <row r="182" spans="38:38" x14ac:dyDescent="0.25">
      <c r="AL182" s="58"/>
    </row>
    <row r="183" spans="38:38" x14ac:dyDescent="0.25">
      <c r="AL183" s="58"/>
    </row>
    <row r="184" spans="38:38" x14ac:dyDescent="0.25">
      <c r="AL184" s="58"/>
    </row>
    <row r="185" spans="38:38" x14ac:dyDescent="0.25">
      <c r="AL185" s="58"/>
    </row>
    <row r="186" spans="38:38" x14ac:dyDescent="0.25">
      <c r="AL186" s="58"/>
    </row>
    <row r="187" spans="38:38" x14ac:dyDescent="0.25">
      <c r="AL187" s="58"/>
    </row>
    <row r="188" spans="38:38" x14ac:dyDescent="0.25">
      <c r="AL188" s="58"/>
    </row>
    <row r="189" spans="38:38" x14ac:dyDescent="0.25">
      <c r="AL189" s="58"/>
    </row>
    <row r="190" spans="38:38" x14ac:dyDescent="0.25">
      <c r="AL190" s="58"/>
    </row>
    <row r="191" spans="38:38" x14ac:dyDescent="0.25">
      <c r="AL191" s="58"/>
    </row>
    <row r="192" spans="38:38" x14ac:dyDescent="0.25">
      <c r="AL192" s="58"/>
    </row>
    <row r="193" spans="38:38" x14ac:dyDescent="0.25">
      <c r="AL193" s="58"/>
    </row>
    <row r="194" spans="38:38" x14ac:dyDescent="0.25">
      <c r="AL194" s="58"/>
    </row>
    <row r="195" spans="38:38" x14ac:dyDescent="0.25">
      <c r="AL195" s="58"/>
    </row>
    <row r="196" spans="38:38" x14ac:dyDescent="0.25">
      <c r="AL196" s="58"/>
    </row>
    <row r="197" spans="38:38" x14ac:dyDescent="0.25">
      <c r="AL197" s="58"/>
    </row>
    <row r="198" spans="38:38" x14ac:dyDescent="0.25">
      <c r="AL198" s="58"/>
    </row>
    <row r="199" spans="38:38" x14ac:dyDescent="0.25">
      <c r="AL199" s="58"/>
    </row>
    <row r="200" spans="38:38" x14ac:dyDescent="0.25">
      <c r="AL200" s="58"/>
    </row>
    <row r="201" spans="38:38" x14ac:dyDescent="0.25">
      <c r="AL201" s="58"/>
    </row>
    <row r="202" spans="38:38" x14ac:dyDescent="0.25">
      <c r="AL202" s="58"/>
    </row>
    <row r="203" spans="38:38" x14ac:dyDescent="0.25">
      <c r="AL203" s="58"/>
    </row>
    <row r="204" spans="38:38" x14ac:dyDescent="0.25">
      <c r="AL204" s="58"/>
    </row>
    <row r="205" spans="38:38" x14ac:dyDescent="0.25">
      <c r="AL205" s="58"/>
    </row>
    <row r="206" spans="38:38" x14ac:dyDescent="0.25">
      <c r="AL206" s="58"/>
    </row>
    <row r="207" spans="38:38" x14ac:dyDescent="0.25">
      <c r="AL207" s="58"/>
    </row>
    <row r="208" spans="38:38" x14ac:dyDescent="0.25">
      <c r="AL208" s="58"/>
    </row>
    <row r="209" spans="38:38" x14ac:dyDescent="0.25">
      <c r="AL209" s="58"/>
    </row>
    <row r="210" spans="38:38" x14ac:dyDescent="0.25">
      <c r="AL210" s="58"/>
    </row>
    <row r="211" spans="38:38" x14ac:dyDescent="0.25">
      <c r="AL211" s="58"/>
    </row>
    <row r="212" spans="38:38" x14ac:dyDescent="0.25">
      <c r="AL212" s="58"/>
    </row>
    <row r="213" spans="38:38" x14ac:dyDescent="0.25">
      <c r="AL213" s="58"/>
    </row>
    <row r="214" spans="38:38" x14ac:dyDescent="0.25">
      <c r="AL214" s="58"/>
    </row>
    <row r="215" spans="38:38" x14ac:dyDescent="0.25">
      <c r="AL215" s="58"/>
    </row>
    <row r="216" spans="38:38" x14ac:dyDescent="0.25">
      <c r="AL216" s="58"/>
    </row>
    <row r="217" spans="38:38" x14ac:dyDescent="0.25">
      <c r="AL217" s="58"/>
    </row>
    <row r="218" spans="38:38" x14ac:dyDescent="0.25">
      <c r="AL218" s="58"/>
    </row>
    <row r="219" spans="38:38" x14ac:dyDescent="0.25">
      <c r="AL219" s="58"/>
    </row>
    <row r="220" spans="38:38" x14ac:dyDescent="0.25">
      <c r="AL220" s="58"/>
    </row>
    <row r="221" spans="38:38" x14ac:dyDescent="0.25">
      <c r="AL221" s="58"/>
    </row>
    <row r="222" spans="38:38" x14ac:dyDescent="0.25">
      <c r="AL222" s="58"/>
    </row>
    <row r="223" spans="38:38" x14ac:dyDescent="0.25">
      <c r="AL223" s="58"/>
    </row>
    <row r="224" spans="38:38" x14ac:dyDescent="0.25">
      <c r="AL224" s="58"/>
    </row>
    <row r="225" spans="38:38" x14ac:dyDescent="0.25">
      <c r="AL225" s="58"/>
    </row>
    <row r="226" spans="38:38" x14ac:dyDescent="0.25">
      <c r="AL226" s="58"/>
    </row>
    <row r="227" spans="38:38" x14ac:dyDescent="0.25">
      <c r="AL227" s="58"/>
    </row>
    <row r="228" spans="38:38" x14ac:dyDescent="0.25">
      <c r="AL228" s="58"/>
    </row>
    <row r="229" spans="38:38" x14ac:dyDescent="0.25">
      <c r="AL229" s="58"/>
    </row>
    <row r="230" spans="38:38" x14ac:dyDescent="0.25">
      <c r="AL230" s="58"/>
    </row>
    <row r="231" spans="38:38" x14ac:dyDescent="0.25">
      <c r="AL231" s="58"/>
    </row>
    <row r="232" spans="38:38" x14ac:dyDescent="0.25">
      <c r="AL232" s="58"/>
    </row>
    <row r="233" spans="38:38" x14ac:dyDescent="0.25">
      <c r="AL233" s="58"/>
    </row>
    <row r="234" spans="38:38" x14ac:dyDescent="0.25">
      <c r="AL234" s="58"/>
    </row>
    <row r="235" spans="38:38" x14ac:dyDescent="0.25">
      <c r="AL235" s="58"/>
    </row>
    <row r="236" spans="38:38" x14ac:dyDescent="0.25">
      <c r="AL236" s="58"/>
    </row>
    <row r="237" spans="38:38" x14ac:dyDescent="0.25">
      <c r="AL237" s="58"/>
    </row>
    <row r="238" spans="38:38" x14ac:dyDescent="0.25">
      <c r="AL238" s="58"/>
    </row>
    <row r="239" spans="38:38" x14ac:dyDescent="0.25">
      <c r="AL239" s="58"/>
    </row>
    <row r="240" spans="38:38" x14ac:dyDescent="0.25">
      <c r="AL240" s="58"/>
    </row>
    <row r="241" spans="38:38" x14ac:dyDescent="0.25">
      <c r="AL241" s="58"/>
    </row>
    <row r="242" spans="38:38" x14ac:dyDescent="0.25">
      <c r="AL242" s="58"/>
    </row>
    <row r="243" spans="38:38" x14ac:dyDescent="0.25">
      <c r="AL243" s="58"/>
    </row>
    <row r="244" spans="38:38" x14ac:dyDescent="0.25">
      <c r="AL244" s="58"/>
    </row>
    <row r="245" spans="38:38" x14ac:dyDescent="0.25">
      <c r="AL245" s="58"/>
    </row>
    <row r="246" spans="38:38" x14ac:dyDescent="0.25">
      <c r="AL246" s="58"/>
    </row>
    <row r="247" spans="38:38" x14ac:dyDescent="0.25">
      <c r="AL247" s="58"/>
    </row>
    <row r="248" spans="38:38" x14ac:dyDescent="0.25">
      <c r="AL248" s="58"/>
    </row>
    <row r="249" spans="38:38" x14ac:dyDescent="0.25">
      <c r="AL249" s="58"/>
    </row>
    <row r="250" spans="38:38" x14ac:dyDescent="0.25">
      <c r="AL250" s="58"/>
    </row>
    <row r="251" spans="38:38" x14ac:dyDescent="0.25">
      <c r="AL251" s="58"/>
    </row>
    <row r="252" spans="38:38" x14ac:dyDescent="0.25">
      <c r="AL252" s="58"/>
    </row>
    <row r="253" spans="38:38" x14ac:dyDescent="0.25">
      <c r="AL253" s="58"/>
    </row>
    <row r="254" spans="38:38" x14ac:dyDescent="0.25">
      <c r="AL254" s="58"/>
    </row>
    <row r="255" spans="38:38" x14ac:dyDescent="0.25">
      <c r="AL255" s="58"/>
    </row>
    <row r="256" spans="38:38" x14ac:dyDescent="0.25">
      <c r="AL256" s="58"/>
    </row>
    <row r="257" spans="38:38" x14ac:dyDescent="0.25">
      <c r="AL257" s="58"/>
    </row>
    <row r="258" spans="38:38" x14ac:dyDescent="0.25">
      <c r="AL258" s="58"/>
    </row>
    <row r="259" spans="38:38" x14ac:dyDescent="0.25">
      <c r="AL259" s="58"/>
    </row>
    <row r="260" spans="38:38" x14ac:dyDescent="0.25">
      <c r="AL260" s="58"/>
    </row>
    <row r="261" spans="38:38" x14ac:dyDescent="0.25">
      <c r="AL261" s="58"/>
    </row>
    <row r="262" spans="38:38" x14ac:dyDescent="0.25">
      <c r="AL262" s="58"/>
    </row>
    <row r="263" spans="38:38" x14ac:dyDescent="0.25">
      <c r="AL263" s="58"/>
    </row>
    <row r="264" spans="38:38" x14ac:dyDescent="0.25">
      <c r="AL264" s="58"/>
    </row>
    <row r="265" spans="38:38" x14ac:dyDescent="0.25">
      <c r="AL265" s="58"/>
    </row>
    <row r="266" spans="38:38" x14ac:dyDescent="0.25">
      <c r="AL266" s="58"/>
    </row>
    <row r="267" spans="38:38" x14ac:dyDescent="0.25">
      <c r="AL267" s="58"/>
    </row>
    <row r="268" spans="38:38" x14ac:dyDescent="0.25">
      <c r="AL268" s="58"/>
    </row>
    <row r="269" spans="38:38" x14ac:dyDescent="0.25">
      <c r="AL269" s="58"/>
    </row>
    <row r="270" spans="38:38" x14ac:dyDescent="0.25">
      <c r="AL270" s="58"/>
    </row>
    <row r="271" spans="38:38" x14ac:dyDescent="0.25">
      <c r="AL271" s="58"/>
    </row>
    <row r="272" spans="38:38" x14ac:dyDescent="0.25">
      <c r="AL272" s="58"/>
    </row>
    <row r="273" spans="38:38" x14ac:dyDescent="0.25">
      <c r="AL273" s="58"/>
    </row>
    <row r="274" spans="38:38" x14ac:dyDescent="0.25">
      <c r="AL274" s="58"/>
    </row>
    <row r="275" spans="38:38" x14ac:dyDescent="0.25">
      <c r="AL275" s="58"/>
    </row>
    <row r="276" spans="38:38" x14ac:dyDescent="0.25">
      <c r="AL276" s="58"/>
    </row>
    <row r="277" spans="38:38" x14ac:dyDescent="0.25">
      <c r="AL277" s="58"/>
    </row>
    <row r="278" spans="38:38" x14ac:dyDescent="0.25">
      <c r="AL278" s="58"/>
    </row>
    <row r="279" spans="38:38" x14ac:dyDescent="0.25">
      <c r="AL279" s="58"/>
    </row>
    <row r="280" spans="38:38" x14ac:dyDescent="0.25">
      <c r="AL280" s="58"/>
    </row>
    <row r="281" spans="38:38" x14ac:dyDescent="0.25">
      <c r="AL281" s="58"/>
    </row>
    <row r="282" spans="38:38" x14ac:dyDescent="0.25">
      <c r="AL282" s="58"/>
    </row>
    <row r="283" spans="38:38" x14ac:dyDescent="0.25">
      <c r="AL283" s="58"/>
    </row>
    <row r="284" spans="38:38" x14ac:dyDescent="0.25">
      <c r="AL284" s="58"/>
    </row>
    <row r="285" spans="38:38" x14ac:dyDescent="0.25">
      <c r="AL285" s="58"/>
    </row>
    <row r="286" spans="38:38" x14ac:dyDescent="0.25">
      <c r="AL286" s="58"/>
    </row>
    <row r="287" spans="38:38" x14ac:dyDescent="0.25">
      <c r="AL287" s="58"/>
    </row>
    <row r="288" spans="38:38" x14ac:dyDescent="0.25">
      <c r="AL288" s="58"/>
    </row>
    <row r="289" spans="38:38" x14ac:dyDescent="0.25">
      <c r="AL289" s="58"/>
    </row>
    <row r="290" spans="38:38" x14ac:dyDescent="0.25">
      <c r="AL290" s="58"/>
    </row>
    <row r="291" spans="38:38" x14ac:dyDescent="0.25">
      <c r="AL291" s="58"/>
    </row>
    <row r="292" spans="38:38" x14ac:dyDescent="0.25">
      <c r="AL292" s="58"/>
    </row>
    <row r="293" spans="38:38" x14ac:dyDescent="0.25">
      <c r="AL293" s="58"/>
    </row>
    <row r="294" spans="38:38" x14ac:dyDescent="0.25">
      <c r="AL294" s="58"/>
    </row>
    <row r="295" spans="38:38" x14ac:dyDescent="0.25">
      <c r="AL295" s="58"/>
    </row>
    <row r="296" spans="38:38" x14ac:dyDescent="0.25">
      <c r="AL296" s="58"/>
    </row>
    <row r="297" spans="38:38" x14ac:dyDescent="0.25">
      <c r="AL297" s="58"/>
    </row>
    <row r="298" spans="38:38" x14ac:dyDescent="0.25">
      <c r="AL298" s="58"/>
    </row>
    <row r="299" spans="38:38" x14ac:dyDescent="0.25">
      <c r="AL299" s="58"/>
    </row>
    <row r="300" spans="38:38" x14ac:dyDescent="0.25">
      <c r="AL300" s="58"/>
    </row>
    <row r="301" spans="38:38" x14ac:dyDescent="0.25">
      <c r="AL301" s="58"/>
    </row>
    <row r="302" spans="38:38" x14ac:dyDescent="0.25">
      <c r="AL302" s="58"/>
    </row>
    <row r="303" spans="38:38" x14ac:dyDescent="0.25">
      <c r="AL303" s="58"/>
    </row>
    <row r="304" spans="38:38" x14ac:dyDescent="0.25">
      <c r="AL304" s="58"/>
    </row>
    <row r="305" spans="38:38" x14ac:dyDescent="0.25">
      <c r="AL305" s="58"/>
    </row>
    <row r="306" spans="38:38" x14ac:dyDescent="0.25">
      <c r="AL306" s="58"/>
    </row>
    <row r="307" spans="38:38" x14ac:dyDescent="0.25">
      <c r="AL307" s="58"/>
    </row>
    <row r="308" spans="38:38" x14ac:dyDescent="0.25">
      <c r="AL308" s="58"/>
    </row>
    <row r="309" spans="38:38" x14ac:dyDescent="0.25">
      <c r="AL309" s="58"/>
    </row>
    <row r="310" spans="38:38" x14ac:dyDescent="0.25">
      <c r="AL310" s="58"/>
    </row>
    <row r="311" spans="38:38" x14ac:dyDescent="0.25">
      <c r="AL311" s="58"/>
    </row>
    <row r="312" spans="38:38" x14ac:dyDescent="0.25">
      <c r="AL312" s="58"/>
    </row>
    <row r="313" spans="38:38" x14ac:dyDescent="0.25">
      <c r="AL313" s="58"/>
    </row>
    <row r="314" spans="38:38" x14ac:dyDescent="0.25">
      <c r="AL314" s="58"/>
    </row>
    <row r="315" spans="38:38" x14ac:dyDescent="0.25">
      <c r="AL315" s="58"/>
    </row>
    <row r="316" spans="38:38" x14ac:dyDescent="0.25">
      <c r="AL316" s="58"/>
    </row>
    <row r="317" spans="38:38" x14ac:dyDescent="0.25">
      <c r="AL317" s="58"/>
    </row>
    <row r="318" spans="38:38" x14ac:dyDescent="0.25">
      <c r="AL318" s="58"/>
    </row>
    <row r="319" spans="38:38" x14ac:dyDescent="0.25">
      <c r="AL319" s="58"/>
    </row>
    <row r="320" spans="38:38" x14ac:dyDescent="0.25">
      <c r="AL320" s="58"/>
    </row>
    <row r="321" spans="38:38" x14ac:dyDescent="0.25">
      <c r="AL321" s="58"/>
    </row>
    <row r="322" spans="38:38" x14ac:dyDescent="0.25">
      <c r="AL322" s="58"/>
    </row>
    <row r="323" spans="38:38" x14ac:dyDescent="0.25">
      <c r="AL323" s="58"/>
    </row>
    <row r="324" spans="38:38" x14ac:dyDescent="0.25">
      <c r="AL324" s="58"/>
    </row>
    <row r="325" spans="38:38" x14ac:dyDescent="0.25">
      <c r="AL325" s="58"/>
    </row>
    <row r="326" spans="38:38" x14ac:dyDescent="0.25">
      <c r="AL326" s="58"/>
    </row>
    <row r="327" spans="38:38" x14ac:dyDescent="0.25">
      <c r="AL327" s="58"/>
    </row>
    <row r="328" spans="38:38" x14ac:dyDescent="0.25">
      <c r="AL328" s="58"/>
    </row>
    <row r="329" spans="38:38" x14ac:dyDescent="0.25">
      <c r="AL329" s="58"/>
    </row>
    <row r="330" spans="38:38" x14ac:dyDescent="0.25">
      <c r="AL330" s="58"/>
    </row>
    <row r="331" spans="38:38" x14ac:dyDescent="0.25">
      <c r="AL331" s="58"/>
    </row>
    <row r="332" spans="38:38" x14ac:dyDescent="0.25">
      <c r="AL332" s="58"/>
    </row>
    <row r="333" spans="38:38" x14ac:dyDescent="0.25">
      <c r="AL333" s="58"/>
    </row>
    <row r="334" spans="38:38" x14ac:dyDescent="0.25">
      <c r="AL334" s="58"/>
    </row>
    <row r="335" spans="38:38" x14ac:dyDescent="0.25">
      <c r="AL335" s="58"/>
    </row>
    <row r="336" spans="38:38" x14ac:dyDescent="0.25">
      <c r="AL336" s="58"/>
    </row>
    <row r="337" spans="38:38" x14ac:dyDescent="0.25">
      <c r="AL337" s="58"/>
    </row>
    <row r="338" spans="38:38" x14ac:dyDescent="0.25">
      <c r="AL338" s="58"/>
    </row>
    <row r="339" spans="38:38" x14ac:dyDescent="0.25">
      <c r="AL339" s="58"/>
    </row>
    <row r="340" spans="38:38" x14ac:dyDescent="0.25">
      <c r="AL340" s="58"/>
    </row>
    <row r="341" spans="38:38" x14ac:dyDescent="0.25">
      <c r="AL341" s="58"/>
    </row>
    <row r="342" spans="38:38" x14ac:dyDescent="0.25">
      <c r="AL342" s="58"/>
    </row>
    <row r="343" spans="38:38" x14ac:dyDescent="0.25">
      <c r="AL343" s="58"/>
    </row>
    <row r="344" spans="38:38" x14ac:dyDescent="0.25">
      <c r="AL344" s="58"/>
    </row>
    <row r="345" spans="38:38" x14ac:dyDescent="0.25">
      <c r="AL345" s="58"/>
    </row>
    <row r="346" spans="38:38" x14ac:dyDescent="0.25">
      <c r="AL346" s="58"/>
    </row>
    <row r="347" spans="38:38" x14ac:dyDescent="0.25">
      <c r="AL347" s="58"/>
    </row>
    <row r="348" spans="38:38" x14ac:dyDescent="0.25">
      <c r="AL348" s="58"/>
    </row>
    <row r="349" spans="38:38" x14ac:dyDescent="0.25">
      <c r="AL349" s="58"/>
    </row>
    <row r="350" spans="38:38" x14ac:dyDescent="0.25">
      <c r="AL350" s="58"/>
    </row>
    <row r="351" spans="38:38" x14ac:dyDescent="0.25">
      <c r="AL351" s="58"/>
    </row>
    <row r="352" spans="38:38" x14ac:dyDescent="0.25">
      <c r="AL352" s="58"/>
    </row>
    <row r="353" spans="38:38" x14ac:dyDescent="0.25">
      <c r="AL353" s="58"/>
    </row>
    <row r="354" spans="38:38" x14ac:dyDescent="0.25">
      <c r="AL354" s="58"/>
    </row>
    <row r="355" spans="38:38" x14ac:dyDescent="0.25">
      <c r="AL355" s="58"/>
    </row>
    <row r="356" spans="38:38" x14ac:dyDescent="0.25">
      <c r="AL356" s="58"/>
    </row>
    <row r="357" spans="38:38" x14ac:dyDescent="0.25">
      <c r="AL357" s="58"/>
    </row>
    <row r="358" spans="38:38" x14ac:dyDescent="0.25">
      <c r="AL358" s="58"/>
    </row>
    <row r="359" spans="38:38" x14ac:dyDescent="0.25">
      <c r="AL359" s="58"/>
    </row>
    <row r="360" spans="38:38" x14ac:dyDescent="0.25">
      <c r="AL360" s="58"/>
    </row>
    <row r="361" spans="38:38" x14ac:dyDescent="0.25">
      <c r="AL361" s="58"/>
    </row>
    <row r="362" spans="38:38" x14ac:dyDescent="0.25">
      <c r="AL362" s="58"/>
    </row>
    <row r="363" spans="38:38" x14ac:dyDescent="0.25">
      <c r="AL363" s="58"/>
    </row>
    <row r="364" spans="38:38" x14ac:dyDescent="0.25">
      <c r="AL364" s="58"/>
    </row>
    <row r="365" spans="38:38" x14ac:dyDescent="0.25">
      <c r="AL365" s="58"/>
    </row>
    <row r="366" spans="38:38" x14ac:dyDescent="0.25">
      <c r="AL366" s="58"/>
    </row>
  </sheetData>
  <phoneticPr fontId="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78EDB74-8CD5-4BDA-BCB4-3FC4599A3CE2}">
          <x14:formula1>
            <xm:f>'DB Config'!$Q$2:$Q$11</xm:f>
          </x14:formula1>
          <xm:sqref>O162:P1048576 O127:O135</xm:sqref>
        </x14:dataValidation>
        <x14:dataValidation type="list" allowBlank="1" showInputMessage="1" showErrorMessage="1" xr:uid="{D651A85C-D961-456B-98E1-E7D21AC9C1BC}">
          <x14:formula1>
            <xm:f>'DB Config'!$Q$2:$Q$16</xm:f>
          </x14:formula1>
          <xm:sqref>O2:O126 O136:O161</xm:sqref>
        </x14:dataValidation>
        <x14:dataValidation type="list" allowBlank="1" showInputMessage="1" showErrorMessage="1" xr:uid="{B8B5BB6D-E686-4353-B28F-6F2CF58FD785}">
          <x14:formula1>
            <xm:f>'DB Config'!$P$2:$P$4</xm:f>
          </x14:formula1>
          <xm:sqref>N2:N1048576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858B1-28C2-4925-8580-E684AD427824}">
  <dimension ref="A1:A54"/>
  <sheetViews>
    <sheetView workbookViewId="0">
      <selection activeCell="L35" sqref="L35"/>
    </sheetView>
  </sheetViews>
  <sheetFormatPr defaultRowHeight="15" x14ac:dyDescent="0.25"/>
  <cols>
    <col min="1" max="1" width="36.7109375" style="16" bestFit="1" customWidth="1" collapsed="1"/>
  </cols>
  <sheetData>
    <row r="1" spans="1:1" x14ac:dyDescent="0.25">
      <c r="A1" s="23"/>
    </row>
    <row r="2" spans="1:1" x14ac:dyDescent="0.25">
      <c r="A2" s="4"/>
    </row>
    <row r="3" spans="1:1" x14ac:dyDescent="0.25">
      <c r="A3" s="4"/>
    </row>
    <row r="4" spans="1:1" x14ac:dyDescent="0.25">
      <c r="A4" s="4"/>
    </row>
    <row r="5" spans="1:1" x14ac:dyDescent="0.25">
      <c r="A5" s="4"/>
    </row>
    <row r="6" spans="1:1" x14ac:dyDescent="0.25">
      <c r="A6" s="4"/>
    </row>
    <row r="7" spans="1:1" x14ac:dyDescent="0.25">
      <c r="A7" s="4"/>
    </row>
    <row r="8" spans="1:1" x14ac:dyDescent="0.25">
      <c r="A8" s="4"/>
    </row>
    <row r="9" spans="1:1" x14ac:dyDescent="0.25">
      <c r="A9" s="4"/>
    </row>
    <row r="10" spans="1:1" x14ac:dyDescent="0.25">
      <c r="A10" s="4"/>
    </row>
    <row r="11" spans="1:1" x14ac:dyDescent="0.25">
      <c r="A11" s="4"/>
    </row>
    <row r="12" spans="1:1" x14ac:dyDescent="0.25">
      <c r="A12" s="4"/>
    </row>
    <row r="13" spans="1:1" x14ac:dyDescent="0.25">
      <c r="A13" s="4"/>
    </row>
    <row r="14" spans="1:1" x14ac:dyDescent="0.25">
      <c r="A14" s="4"/>
    </row>
    <row r="15" spans="1:1" x14ac:dyDescent="0.25">
      <c r="A15" s="4"/>
    </row>
    <row r="16" spans="1:1" x14ac:dyDescent="0.25">
      <c r="A16" s="4"/>
    </row>
    <row r="17" spans="1:1" x14ac:dyDescent="0.25">
      <c r="A17" s="4"/>
    </row>
    <row r="18" spans="1:1" x14ac:dyDescent="0.25">
      <c r="A18" s="4"/>
    </row>
    <row r="19" spans="1:1" x14ac:dyDescent="0.25">
      <c r="A19" s="4"/>
    </row>
    <row r="20" spans="1:1" x14ac:dyDescent="0.25">
      <c r="A20" s="4"/>
    </row>
    <row r="21" spans="1:1" x14ac:dyDescent="0.25">
      <c r="A21" s="4"/>
    </row>
    <row r="22" spans="1:1" x14ac:dyDescent="0.25">
      <c r="A22" s="4"/>
    </row>
    <row r="23" spans="1:1" x14ac:dyDescent="0.25">
      <c r="A23" s="4"/>
    </row>
    <row r="24" spans="1:1" x14ac:dyDescent="0.25">
      <c r="A24" s="4"/>
    </row>
    <row r="25" spans="1:1" x14ac:dyDescent="0.25">
      <c r="A25" s="4"/>
    </row>
    <row r="26" spans="1:1" x14ac:dyDescent="0.25">
      <c r="A26" s="4"/>
    </row>
    <row r="27" spans="1:1" x14ac:dyDescent="0.25">
      <c r="A27" s="4"/>
    </row>
    <row r="28" spans="1:1" x14ac:dyDescent="0.25">
      <c r="A28" s="4"/>
    </row>
    <row r="29" spans="1:1" x14ac:dyDescent="0.25">
      <c r="A29" s="4"/>
    </row>
    <row r="30" spans="1:1" x14ac:dyDescent="0.25">
      <c r="A30" s="4"/>
    </row>
    <row r="31" spans="1:1" x14ac:dyDescent="0.25">
      <c r="A31" s="4"/>
    </row>
    <row r="32" spans="1:1" x14ac:dyDescent="0.25">
      <c r="A32" s="4"/>
    </row>
    <row r="33" spans="1:1" x14ac:dyDescent="0.25">
      <c r="A33" s="4"/>
    </row>
    <row r="34" spans="1:1" x14ac:dyDescent="0.25">
      <c r="A34" s="4"/>
    </row>
    <row r="35" spans="1:1" x14ac:dyDescent="0.25">
      <c r="A35" s="4"/>
    </row>
    <row r="36" spans="1:1" x14ac:dyDescent="0.25">
      <c r="A36" s="4"/>
    </row>
    <row r="37" spans="1:1" x14ac:dyDescent="0.25">
      <c r="A37" s="4"/>
    </row>
    <row r="38" spans="1:1" x14ac:dyDescent="0.25">
      <c r="A38" s="4"/>
    </row>
    <row r="39" spans="1:1" x14ac:dyDescent="0.25">
      <c r="A39" s="4"/>
    </row>
    <row r="40" spans="1:1" x14ac:dyDescent="0.25">
      <c r="A40" s="4"/>
    </row>
    <row r="41" spans="1:1" x14ac:dyDescent="0.25">
      <c r="A41" s="4"/>
    </row>
    <row r="42" spans="1:1" x14ac:dyDescent="0.25">
      <c r="A42" s="4"/>
    </row>
    <row r="43" spans="1:1" x14ac:dyDescent="0.25">
      <c r="A43" s="4"/>
    </row>
    <row r="44" spans="1:1" x14ac:dyDescent="0.25">
      <c r="A44" s="4"/>
    </row>
    <row r="45" spans="1:1" x14ac:dyDescent="0.25">
      <c r="A45" s="4"/>
    </row>
    <row r="46" spans="1:1" x14ac:dyDescent="0.25">
      <c r="A46" s="4"/>
    </row>
    <row r="47" spans="1:1" x14ac:dyDescent="0.25">
      <c r="A47" s="4"/>
    </row>
    <row r="48" spans="1:1" x14ac:dyDescent="0.25">
      <c r="A48" s="4"/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99626-115F-4D71-8A64-D68327894386}">
  <dimension ref="A1:G1"/>
  <sheetViews>
    <sheetView workbookViewId="0">
      <selection activeCell="A25" sqref="A25"/>
    </sheetView>
  </sheetViews>
  <sheetFormatPr defaultRowHeight="15" x14ac:dyDescent="0.25"/>
  <cols>
    <col min="1" max="1" width="91.85546875" style="16" bestFit="1" customWidth="1" collapsed="1"/>
    <col min="2" max="2" width="20.7109375" bestFit="1" customWidth="1" collapsed="1"/>
    <col min="3" max="3" width="18.28515625" bestFit="1" customWidth="1" collapsed="1"/>
    <col min="4" max="4" width="13.85546875" bestFit="1" customWidth="1" collapsed="1"/>
    <col min="5" max="5" width="16.140625" bestFit="1" customWidth="1" collapsed="1"/>
    <col min="6" max="6" width="17.7109375" bestFit="1" customWidth="1" collapsed="1"/>
    <col min="7" max="7" width="15.5703125" bestFit="1" customWidth="1" collapsed="1"/>
  </cols>
  <sheetData>
    <row r="1" spans="1:7" s="27" customFormat="1" x14ac:dyDescent="0.25">
      <c r="A1" s="23"/>
      <c r="B1" s="25"/>
      <c r="C1" s="25"/>
      <c r="D1" s="25"/>
      <c r="E1" s="25"/>
      <c r="F1" s="25"/>
      <c r="G1" s="25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C8746-7674-4599-9BF3-A7A15E97A5DF}">
  <dimension ref="A1:C2"/>
  <sheetViews>
    <sheetView tabSelected="1" workbookViewId="0">
      <selection activeCell="B2" sqref="B2"/>
    </sheetView>
  </sheetViews>
  <sheetFormatPr defaultRowHeight="15" x14ac:dyDescent="0.25"/>
  <cols>
    <col min="1" max="1" width="40.42578125" style="16" bestFit="1" customWidth="1"/>
    <col min="2" max="2" width="24.7109375" style="16" bestFit="1" customWidth="1"/>
    <col min="3" max="3" width="20" style="16" bestFit="1" customWidth="1"/>
    <col min="4" max="16384" width="9.140625" style="16"/>
  </cols>
  <sheetData>
    <row r="1" spans="1:3" x14ac:dyDescent="0.25">
      <c r="A1" s="95" t="s">
        <v>2</v>
      </c>
      <c r="B1" s="95" t="s">
        <v>857</v>
      </c>
      <c r="C1" s="95" t="s">
        <v>858</v>
      </c>
    </row>
    <row r="2" spans="1:3" x14ac:dyDescent="0.25">
      <c r="A2" s="185" t="s">
        <v>888</v>
      </c>
      <c r="B2" s="16" t="s">
        <v>860</v>
      </c>
      <c r="C2" s="190">
        <f ca="1">TODAY()</f>
        <v>44326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0089A-700A-4C0F-A621-3F197C5A43FC}">
  <dimension ref="A1:F2"/>
  <sheetViews>
    <sheetView workbookViewId="0">
      <selection activeCell="C2" sqref="C2"/>
    </sheetView>
  </sheetViews>
  <sheetFormatPr defaultRowHeight="15" x14ac:dyDescent="0.25"/>
  <cols>
    <col min="1" max="1" width="40.42578125" style="16" bestFit="1" customWidth="1"/>
    <col min="2" max="2" width="21.5703125" style="16" bestFit="1" customWidth="1"/>
    <col min="3" max="4" width="37.28515625" style="16" bestFit="1" customWidth="1"/>
    <col min="5" max="5" width="30.7109375" style="16" bestFit="1" customWidth="1"/>
    <col min="6" max="6" width="34.42578125" style="16" bestFit="1" customWidth="1"/>
    <col min="7" max="16384" width="9.140625" style="16"/>
  </cols>
  <sheetData>
    <row r="1" spans="1:6" x14ac:dyDescent="0.25">
      <c r="A1" s="95" t="s">
        <v>2</v>
      </c>
      <c r="B1" s="95" t="s">
        <v>861</v>
      </c>
      <c r="C1" s="95" t="s">
        <v>862</v>
      </c>
      <c r="D1" s="95" t="s">
        <v>863</v>
      </c>
      <c r="E1" s="95" t="s">
        <v>864</v>
      </c>
      <c r="F1" s="95" t="s">
        <v>865</v>
      </c>
    </row>
    <row r="2" spans="1:6" x14ac:dyDescent="0.25">
      <c r="A2" s="185" t="s">
        <v>887</v>
      </c>
      <c r="B2" s="16" t="s">
        <v>297</v>
      </c>
      <c r="C2" s="16" t="s">
        <v>866</v>
      </c>
      <c r="D2" s="16" t="s">
        <v>866</v>
      </c>
      <c r="E2" s="16" t="s">
        <v>867</v>
      </c>
      <c r="F2" s="186">
        <f ca="1">TODAY()</f>
        <v>44326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452EA-E445-4E9B-9942-9A4E2FC7824D}">
  <dimension ref="A1:G2"/>
  <sheetViews>
    <sheetView workbookViewId="0">
      <selection activeCell="B2" sqref="B2"/>
    </sheetView>
  </sheetViews>
  <sheetFormatPr defaultRowHeight="15" x14ac:dyDescent="0.25"/>
  <cols>
    <col min="1" max="1" width="39.7109375" style="16" bestFit="1" customWidth="1"/>
    <col min="2" max="2" width="20.5703125" style="16" bestFit="1" customWidth="1"/>
    <col min="3" max="4" width="37.28515625" style="16" bestFit="1" customWidth="1"/>
    <col min="5" max="5" width="22.5703125" style="16" bestFit="1" customWidth="1"/>
    <col min="6" max="6" width="34.42578125" style="16" bestFit="1" customWidth="1"/>
    <col min="7" max="7" width="28.5703125" style="16" bestFit="1" customWidth="1"/>
    <col min="8" max="9" width="19.85546875" style="16" bestFit="1" customWidth="1"/>
    <col min="10" max="16384" width="9.140625" style="16"/>
  </cols>
  <sheetData>
    <row r="1" spans="1:7" x14ac:dyDescent="0.25">
      <c r="A1" s="95" t="s">
        <v>2</v>
      </c>
      <c r="B1" s="95" t="s">
        <v>868</v>
      </c>
      <c r="C1" s="95" t="s">
        <v>869</v>
      </c>
      <c r="D1" s="95" t="s">
        <v>870</v>
      </c>
      <c r="E1" s="95" t="s">
        <v>871</v>
      </c>
      <c r="F1" s="95" t="s">
        <v>872</v>
      </c>
      <c r="G1" s="95" t="s">
        <v>873</v>
      </c>
    </row>
    <row r="2" spans="1:7" ht="60" x14ac:dyDescent="0.25">
      <c r="A2" s="185" t="s">
        <v>887</v>
      </c>
      <c r="B2" s="187" t="s">
        <v>874</v>
      </c>
      <c r="C2" s="188" t="s">
        <v>380</v>
      </c>
      <c r="D2" s="189" t="s">
        <v>875</v>
      </c>
      <c r="E2" s="188" t="s">
        <v>220</v>
      </c>
      <c r="F2" s="188" t="s">
        <v>109</v>
      </c>
      <c r="G2" s="188" t="s">
        <v>383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C99DE-129F-4D92-9D00-4B96543B4A44}">
  <dimension ref="A1:I2"/>
  <sheetViews>
    <sheetView workbookViewId="0">
      <selection activeCell="B2" sqref="B2"/>
    </sheetView>
  </sheetViews>
  <sheetFormatPr defaultRowHeight="15" x14ac:dyDescent="0.25"/>
  <cols>
    <col min="1" max="1" width="40.42578125" style="16" bestFit="1" customWidth="1"/>
    <col min="2" max="2" width="18.140625" style="16" bestFit="1" customWidth="1"/>
    <col min="3" max="3" width="21.140625" style="16" bestFit="1" customWidth="1"/>
    <col min="4" max="4" width="19.85546875" style="16" bestFit="1" customWidth="1"/>
    <col min="5" max="5" width="20.85546875" style="16" bestFit="1" customWidth="1"/>
    <col min="6" max="6" width="22.140625" style="16" bestFit="1" customWidth="1"/>
    <col min="7" max="7" width="38.5703125" style="16" bestFit="1" customWidth="1"/>
    <col min="8" max="8" width="14.140625" style="16" bestFit="1" customWidth="1"/>
    <col min="9" max="9" width="25.7109375" style="16" bestFit="1" customWidth="1"/>
    <col min="10" max="16384" width="9.140625" style="16"/>
  </cols>
  <sheetData>
    <row r="1" spans="1:9" x14ac:dyDescent="0.25">
      <c r="A1" s="95" t="s">
        <v>2</v>
      </c>
      <c r="B1" s="95" t="s">
        <v>876</v>
      </c>
      <c r="C1" s="95" t="s">
        <v>877</v>
      </c>
      <c r="D1" s="95" t="s">
        <v>878</v>
      </c>
      <c r="E1" s="95" t="s">
        <v>879</v>
      </c>
      <c r="F1" s="95" t="s">
        <v>880</v>
      </c>
      <c r="G1" s="95" t="s">
        <v>881</v>
      </c>
      <c r="H1" s="95" t="s">
        <v>882</v>
      </c>
      <c r="I1" s="95" t="s">
        <v>883</v>
      </c>
    </row>
    <row r="2" spans="1:9" x14ac:dyDescent="0.25">
      <c r="A2" s="191" t="s">
        <v>890</v>
      </c>
      <c r="B2" s="188" t="s">
        <v>164</v>
      </c>
      <c r="C2" s="16">
        <v>1</v>
      </c>
      <c r="D2" s="16" t="s">
        <v>884</v>
      </c>
      <c r="E2" s="16" t="s">
        <v>884</v>
      </c>
      <c r="F2" s="16" t="s">
        <v>885</v>
      </c>
      <c r="G2" s="186">
        <f ca="1">TODAY()</f>
        <v>44326</v>
      </c>
      <c r="H2" s="16" t="s">
        <v>311</v>
      </c>
      <c r="I2" s="16" t="s">
        <v>886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4"/>
  <sheetViews>
    <sheetView showGridLines="0" workbookViewId="0">
      <pane xSplit="1" ySplit="1" topLeftCell="B150" activePane="bottomRight" state="frozen"/>
      <selection pane="topRight" activeCell="B1" sqref="B1"/>
      <selection pane="bottomLeft" activeCell="A2" sqref="A2"/>
      <selection pane="bottomRight" activeCell="A177" sqref="A177:A184"/>
    </sheetView>
  </sheetViews>
  <sheetFormatPr defaultRowHeight="15" x14ac:dyDescent="0.25"/>
  <cols>
    <col min="1" max="1" width="111" bestFit="1" customWidth="1" collapsed="1"/>
    <col min="2" max="2" width="14.28515625" bestFit="1" customWidth="1" collapsed="1"/>
    <col min="3" max="3" width="13.7109375" bestFit="1" customWidth="1" collapsed="1"/>
    <col min="4" max="4" width="17" bestFit="1" customWidth="1" collapsed="1"/>
    <col min="5" max="5" width="16.140625" bestFit="1" customWidth="1" collapsed="1"/>
    <col min="6" max="6" width="15.85546875" bestFit="1" customWidth="1" collapsed="1"/>
  </cols>
  <sheetData>
    <row r="1" spans="1:22" s="97" customFormat="1" x14ac:dyDescent="0.25">
      <c r="A1" s="95" t="s">
        <v>2</v>
      </c>
      <c r="B1" s="95" t="s">
        <v>245</v>
      </c>
      <c r="C1" s="96" t="s">
        <v>244</v>
      </c>
      <c r="D1" s="96" t="s">
        <v>246</v>
      </c>
      <c r="E1" s="96" t="s">
        <v>247</v>
      </c>
      <c r="F1" s="96" t="s">
        <v>248</v>
      </c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</row>
    <row r="2" spans="1:22" x14ac:dyDescent="0.25">
      <c r="A2" s="1" t="s">
        <v>3</v>
      </c>
      <c r="B2" s="2" t="s">
        <v>0</v>
      </c>
      <c r="C2" s="3" t="s">
        <v>1</v>
      </c>
      <c r="D2" s="4" t="s">
        <v>118</v>
      </c>
      <c r="E2" s="4" t="s">
        <v>118</v>
      </c>
      <c r="F2" s="4" t="s">
        <v>118</v>
      </c>
    </row>
    <row r="3" spans="1:22" x14ac:dyDescent="0.25">
      <c r="A3" s="1" t="s">
        <v>17</v>
      </c>
      <c r="B3" s="2" t="s">
        <v>4</v>
      </c>
      <c r="C3" s="3" t="s">
        <v>5</v>
      </c>
      <c r="D3" s="4" t="s">
        <v>118</v>
      </c>
      <c r="E3" s="4" t="s">
        <v>118</v>
      </c>
      <c r="F3" s="4" t="s">
        <v>118</v>
      </c>
    </row>
    <row r="4" spans="1:22" x14ac:dyDescent="0.25">
      <c r="A4" s="1" t="s">
        <v>18</v>
      </c>
      <c r="B4" s="2" t="s">
        <v>6</v>
      </c>
      <c r="C4" s="3" t="s">
        <v>7</v>
      </c>
      <c r="D4" s="4" t="s">
        <v>118</v>
      </c>
      <c r="E4" s="4" t="s">
        <v>118</v>
      </c>
      <c r="F4" s="4" t="s">
        <v>118</v>
      </c>
    </row>
    <row r="5" spans="1:22" x14ac:dyDescent="0.25">
      <c r="A5" s="1" t="s">
        <v>19</v>
      </c>
      <c r="B5" s="2" t="s">
        <v>8</v>
      </c>
      <c r="C5" s="3" t="s">
        <v>9</v>
      </c>
      <c r="D5" s="4" t="s">
        <v>118</v>
      </c>
      <c r="E5" s="4" t="s">
        <v>118</v>
      </c>
      <c r="F5" s="4" t="s">
        <v>118</v>
      </c>
    </row>
    <row r="6" spans="1:22" x14ac:dyDescent="0.25">
      <c r="A6" s="1" t="s">
        <v>20</v>
      </c>
      <c r="B6" s="2" t="s">
        <v>10</v>
      </c>
      <c r="C6" s="3" t="s">
        <v>11</v>
      </c>
      <c r="D6" s="4" t="s">
        <v>118</v>
      </c>
      <c r="E6" s="4" t="s">
        <v>118</v>
      </c>
      <c r="F6" s="4" t="s">
        <v>118</v>
      </c>
    </row>
    <row r="7" spans="1:22" x14ac:dyDescent="0.25">
      <c r="A7" s="1" t="s">
        <v>21</v>
      </c>
      <c r="B7" s="2" t="s">
        <v>12</v>
      </c>
      <c r="C7" s="3" t="s">
        <v>13</v>
      </c>
      <c r="D7" s="4" t="s">
        <v>118</v>
      </c>
      <c r="E7" s="4" t="s">
        <v>118</v>
      </c>
      <c r="F7" s="4" t="s">
        <v>118</v>
      </c>
    </row>
    <row r="8" spans="1:22" x14ac:dyDescent="0.25">
      <c r="A8" s="1" t="s">
        <v>22</v>
      </c>
      <c r="B8" s="2" t="s">
        <v>14</v>
      </c>
      <c r="C8" s="3" t="s">
        <v>15</v>
      </c>
      <c r="D8" s="4" t="s">
        <v>118</v>
      </c>
      <c r="E8" s="4" t="s">
        <v>118</v>
      </c>
      <c r="F8" s="4" t="s">
        <v>118</v>
      </c>
    </row>
    <row r="9" spans="1:22" x14ac:dyDescent="0.25">
      <c r="A9" s="1" t="s">
        <v>23</v>
      </c>
      <c r="B9" s="2" t="s">
        <v>16</v>
      </c>
      <c r="C9" s="2" t="s">
        <v>1</v>
      </c>
      <c r="D9" s="4" t="s">
        <v>118</v>
      </c>
      <c r="E9" s="4" t="s">
        <v>118</v>
      </c>
      <c r="F9" s="4" t="s">
        <v>118</v>
      </c>
    </row>
    <row r="10" spans="1:22" x14ac:dyDescent="0.25">
      <c r="A10" s="33" t="s">
        <v>374</v>
      </c>
      <c r="B10" s="2" t="s">
        <v>0</v>
      </c>
      <c r="C10" s="3" t="s">
        <v>1</v>
      </c>
      <c r="D10" s="4" t="s">
        <v>118</v>
      </c>
      <c r="E10" s="4" t="s">
        <v>118</v>
      </c>
      <c r="F10" s="4" t="s">
        <v>118</v>
      </c>
    </row>
    <row r="11" spans="1:22" x14ac:dyDescent="0.25">
      <c r="A11" s="33" t="s">
        <v>375</v>
      </c>
      <c r="B11" s="2" t="s">
        <v>0</v>
      </c>
      <c r="C11" s="3" t="s">
        <v>1</v>
      </c>
      <c r="D11" s="4" t="s">
        <v>118</v>
      </c>
      <c r="E11" s="4" t="s">
        <v>118</v>
      </c>
      <c r="F11" s="4" t="s">
        <v>118</v>
      </c>
    </row>
    <row r="12" spans="1:22" x14ac:dyDescent="0.25">
      <c r="A12" s="33" t="s">
        <v>376</v>
      </c>
      <c r="B12" s="2" t="s">
        <v>0</v>
      </c>
      <c r="C12" s="3" t="s">
        <v>1</v>
      </c>
      <c r="D12" s="4" t="s">
        <v>118</v>
      </c>
      <c r="E12" s="4" t="s">
        <v>118</v>
      </c>
      <c r="F12" s="4" t="s">
        <v>118</v>
      </c>
    </row>
    <row r="13" spans="1:22" x14ac:dyDescent="0.25">
      <c r="A13" s="33" t="s">
        <v>377</v>
      </c>
      <c r="B13" s="2" t="s">
        <v>0</v>
      </c>
      <c r="C13" s="3" t="s">
        <v>1</v>
      </c>
      <c r="D13" s="4" t="s">
        <v>118</v>
      </c>
      <c r="E13" s="4" t="s">
        <v>118</v>
      </c>
      <c r="F13" s="4" t="s">
        <v>118</v>
      </c>
    </row>
    <row r="14" spans="1:22" x14ac:dyDescent="0.25">
      <c r="A14" s="33" t="s">
        <v>378</v>
      </c>
      <c r="B14" s="2" t="s">
        <v>0</v>
      </c>
      <c r="C14" s="3" t="s">
        <v>1</v>
      </c>
      <c r="D14" s="4" t="s">
        <v>118</v>
      </c>
      <c r="E14" s="4" t="s">
        <v>118</v>
      </c>
      <c r="F14" s="4" t="s">
        <v>118</v>
      </c>
    </row>
    <row r="15" spans="1:22" x14ac:dyDescent="0.25">
      <c r="A15" s="33" t="s">
        <v>379</v>
      </c>
      <c r="B15" s="2" t="s">
        <v>0</v>
      </c>
      <c r="C15" s="3" t="s">
        <v>1</v>
      </c>
      <c r="D15" s="4" t="s">
        <v>118</v>
      </c>
      <c r="E15" s="4" t="s">
        <v>118</v>
      </c>
      <c r="F15" s="4" t="s">
        <v>118</v>
      </c>
    </row>
    <row r="16" spans="1:22" x14ac:dyDescent="0.25">
      <c r="A16" s="113" t="s">
        <v>616</v>
      </c>
      <c r="B16" s="2" t="s">
        <v>0</v>
      </c>
      <c r="C16" s="3" t="s">
        <v>1</v>
      </c>
      <c r="D16" s="4" t="s">
        <v>118</v>
      </c>
      <c r="E16" s="4" t="s">
        <v>118</v>
      </c>
      <c r="F16" s="4" t="s">
        <v>118</v>
      </c>
    </row>
    <row r="17" spans="1:6" x14ac:dyDescent="0.25">
      <c r="A17" s="113" t="s">
        <v>617</v>
      </c>
      <c r="B17" s="2" t="s">
        <v>0</v>
      </c>
      <c r="C17" s="3" t="s">
        <v>1</v>
      </c>
      <c r="D17" s="4" t="s">
        <v>118</v>
      </c>
      <c r="E17" s="4" t="s">
        <v>118</v>
      </c>
      <c r="F17" s="4" t="s">
        <v>118</v>
      </c>
    </row>
    <row r="18" spans="1:6" x14ac:dyDescent="0.25">
      <c r="A18" s="113" t="s">
        <v>618</v>
      </c>
      <c r="B18" s="2" t="s">
        <v>0</v>
      </c>
      <c r="C18" s="3" t="s">
        <v>1</v>
      </c>
      <c r="D18" s="4" t="s">
        <v>118</v>
      </c>
      <c r="E18" s="4" t="s">
        <v>118</v>
      </c>
      <c r="F18" s="4" t="s">
        <v>118</v>
      </c>
    </row>
    <row r="19" spans="1:6" x14ac:dyDescent="0.25">
      <c r="A19" s="113" t="s">
        <v>619</v>
      </c>
      <c r="B19" s="2" t="s">
        <v>0</v>
      </c>
      <c r="C19" s="3" t="s">
        <v>1</v>
      </c>
      <c r="D19" s="4" t="s">
        <v>118</v>
      </c>
      <c r="E19" s="4" t="s">
        <v>118</v>
      </c>
      <c r="F19" s="4" t="s">
        <v>118</v>
      </c>
    </row>
    <row r="20" spans="1:6" x14ac:dyDescent="0.25">
      <c r="A20" s="113" t="s">
        <v>620</v>
      </c>
      <c r="B20" s="2" t="s">
        <v>0</v>
      </c>
      <c r="C20" s="3" t="s">
        <v>1</v>
      </c>
      <c r="D20" s="4" t="s">
        <v>118</v>
      </c>
      <c r="E20" s="4" t="s">
        <v>118</v>
      </c>
      <c r="F20" s="4" t="s">
        <v>118</v>
      </c>
    </row>
    <row r="21" spans="1:6" x14ac:dyDescent="0.25">
      <c r="A21" s="113" t="s">
        <v>621</v>
      </c>
      <c r="B21" s="2" t="s">
        <v>0</v>
      </c>
      <c r="C21" s="3" t="s">
        <v>1</v>
      </c>
      <c r="D21" s="4" t="s">
        <v>118</v>
      </c>
      <c r="E21" s="4" t="s">
        <v>118</v>
      </c>
      <c r="F21" s="4" t="s">
        <v>118</v>
      </c>
    </row>
    <row r="22" spans="1:6" x14ac:dyDescent="0.25">
      <c r="A22" s="113" t="s">
        <v>622</v>
      </c>
      <c r="B22" s="2" t="s">
        <v>0</v>
      </c>
      <c r="C22" s="3" t="s">
        <v>1</v>
      </c>
      <c r="D22" s="4" t="s">
        <v>118</v>
      </c>
      <c r="E22" s="4" t="s">
        <v>118</v>
      </c>
      <c r="F22" s="4" t="s">
        <v>118</v>
      </c>
    </row>
    <row r="23" spans="1:6" x14ac:dyDescent="0.25">
      <c r="A23" s="113" t="s">
        <v>623</v>
      </c>
      <c r="B23" s="2" t="s">
        <v>0</v>
      </c>
      <c r="C23" s="3" t="s">
        <v>1</v>
      </c>
      <c r="D23" s="4" t="s">
        <v>118</v>
      </c>
      <c r="E23" s="4" t="s">
        <v>118</v>
      </c>
      <c r="F23" s="4" t="s">
        <v>118</v>
      </c>
    </row>
    <row r="24" spans="1:6" x14ac:dyDescent="0.25">
      <c r="A24" s="113" t="s">
        <v>624</v>
      </c>
      <c r="B24" s="2" t="s">
        <v>0</v>
      </c>
      <c r="C24" s="3" t="s">
        <v>1</v>
      </c>
      <c r="D24" s="4" t="s">
        <v>118</v>
      </c>
      <c r="E24" s="4" t="s">
        <v>118</v>
      </c>
      <c r="F24" s="4" t="s">
        <v>118</v>
      </c>
    </row>
    <row r="25" spans="1:6" x14ac:dyDescent="0.25">
      <c r="A25" s="113" t="s">
        <v>625</v>
      </c>
      <c r="B25" s="2" t="s">
        <v>0</v>
      </c>
      <c r="C25" s="3" t="s">
        <v>1</v>
      </c>
      <c r="D25" s="4" t="s">
        <v>118</v>
      </c>
      <c r="E25" s="4" t="s">
        <v>118</v>
      </c>
      <c r="F25" s="4" t="s">
        <v>118</v>
      </c>
    </row>
    <row r="26" spans="1:6" x14ac:dyDescent="0.25">
      <c r="A26" s="113" t="s">
        <v>626</v>
      </c>
      <c r="B26" s="2" t="s">
        <v>0</v>
      </c>
      <c r="C26" s="3" t="s">
        <v>1</v>
      </c>
      <c r="D26" s="4" t="s">
        <v>118</v>
      </c>
      <c r="E26" s="4" t="s">
        <v>118</v>
      </c>
      <c r="F26" s="4" t="s">
        <v>118</v>
      </c>
    </row>
    <row r="27" spans="1:6" x14ac:dyDescent="0.25">
      <c r="A27" s="113" t="s">
        <v>627</v>
      </c>
      <c r="B27" s="2" t="s">
        <v>0</v>
      </c>
      <c r="C27" s="3" t="s">
        <v>1</v>
      </c>
      <c r="D27" s="4" t="s">
        <v>118</v>
      </c>
      <c r="E27" s="4" t="s">
        <v>118</v>
      </c>
      <c r="F27" s="4" t="s">
        <v>118</v>
      </c>
    </row>
    <row r="28" spans="1:6" x14ac:dyDescent="0.25">
      <c r="A28" s="113" t="s">
        <v>628</v>
      </c>
      <c r="B28" s="2" t="s">
        <v>0</v>
      </c>
      <c r="C28" s="3" t="s">
        <v>1</v>
      </c>
      <c r="D28" s="4" t="s">
        <v>118</v>
      </c>
      <c r="E28" s="4" t="s">
        <v>118</v>
      </c>
      <c r="F28" s="4" t="s">
        <v>118</v>
      </c>
    </row>
    <row r="29" spans="1:6" x14ac:dyDescent="0.25">
      <c r="A29" s="113" t="s">
        <v>629</v>
      </c>
      <c r="B29" s="2" t="s">
        <v>0</v>
      </c>
      <c r="C29" s="3" t="s">
        <v>1</v>
      </c>
      <c r="D29" s="4" t="s">
        <v>118</v>
      </c>
      <c r="E29" s="4" t="s">
        <v>118</v>
      </c>
      <c r="F29" s="4" t="s">
        <v>118</v>
      </c>
    </row>
    <row r="30" spans="1:6" x14ac:dyDescent="0.25">
      <c r="A30" s="113" t="s">
        <v>630</v>
      </c>
      <c r="B30" s="2" t="s">
        <v>0</v>
      </c>
      <c r="C30" s="3" t="s">
        <v>1</v>
      </c>
      <c r="D30" s="4" t="s">
        <v>118</v>
      </c>
      <c r="E30" s="4" t="s">
        <v>118</v>
      </c>
      <c r="F30" s="4" t="s">
        <v>118</v>
      </c>
    </row>
    <row r="31" spans="1:6" x14ac:dyDescent="0.25">
      <c r="A31" s="113" t="s">
        <v>631</v>
      </c>
      <c r="B31" s="2" t="s">
        <v>0</v>
      </c>
      <c r="C31" s="3" t="s">
        <v>1</v>
      </c>
      <c r="D31" s="4" t="s">
        <v>118</v>
      </c>
      <c r="E31" s="4" t="s">
        <v>118</v>
      </c>
      <c r="F31" s="4" t="s">
        <v>118</v>
      </c>
    </row>
    <row r="32" spans="1:6" x14ac:dyDescent="0.25">
      <c r="A32" s="113" t="s">
        <v>632</v>
      </c>
      <c r="B32" s="2" t="s">
        <v>0</v>
      </c>
      <c r="C32" s="3" t="s">
        <v>1</v>
      </c>
      <c r="D32" s="4" t="s">
        <v>118</v>
      </c>
      <c r="E32" s="4" t="s">
        <v>118</v>
      </c>
      <c r="F32" s="4" t="s">
        <v>118</v>
      </c>
    </row>
    <row r="33" spans="1:6" x14ac:dyDescent="0.25">
      <c r="A33" s="113" t="s">
        <v>633</v>
      </c>
      <c r="B33" s="2" t="s">
        <v>0</v>
      </c>
      <c r="C33" s="3" t="s">
        <v>1</v>
      </c>
      <c r="D33" s="4" t="s">
        <v>118</v>
      </c>
      <c r="E33" s="4" t="s">
        <v>118</v>
      </c>
      <c r="F33" s="4" t="s">
        <v>118</v>
      </c>
    </row>
    <row r="34" spans="1:6" x14ac:dyDescent="0.25">
      <c r="A34" s="113" t="s">
        <v>634</v>
      </c>
      <c r="B34" s="2" t="s">
        <v>0</v>
      </c>
      <c r="C34" s="3" t="s">
        <v>1</v>
      </c>
      <c r="D34" s="4" t="s">
        <v>118</v>
      </c>
      <c r="E34" s="4" t="s">
        <v>118</v>
      </c>
      <c r="F34" s="4" t="s">
        <v>118</v>
      </c>
    </row>
    <row r="35" spans="1:6" x14ac:dyDescent="0.25">
      <c r="A35" s="113" t="s">
        <v>635</v>
      </c>
      <c r="B35" s="2" t="s">
        <v>0</v>
      </c>
      <c r="C35" s="3" t="s">
        <v>1</v>
      </c>
      <c r="D35" s="4" t="s">
        <v>118</v>
      </c>
      <c r="E35" s="4" t="s">
        <v>118</v>
      </c>
      <c r="F35" s="4" t="s">
        <v>118</v>
      </c>
    </row>
    <row r="36" spans="1:6" x14ac:dyDescent="0.25">
      <c r="A36" s="113" t="s">
        <v>636</v>
      </c>
      <c r="B36" s="2" t="s">
        <v>0</v>
      </c>
      <c r="C36" s="3" t="s">
        <v>1</v>
      </c>
      <c r="D36" s="4" t="s">
        <v>118</v>
      </c>
      <c r="E36" s="4" t="s">
        <v>118</v>
      </c>
      <c r="F36" s="4" t="s">
        <v>118</v>
      </c>
    </row>
    <row r="37" spans="1:6" x14ac:dyDescent="0.25">
      <c r="A37" s="113" t="s">
        <v>637</v>
      </c>
      <c r="B37" s="2" t="s">
        <v>0</v>
      </c>
      <c r="C37" s="3" t="s">
        <v>1</v>
      </c>
      <c r="D37" s="4" t="s">
        <v>118</v>
      </c>
      <c r="E37" s="4" t="s">
        <v>118</v>
      </c>
      <c r="F37" s="4" t="s">
        <v>118</v>
      </c>
    </row>
    <row r="38" spans="1:6" x14ac:dyDescent="0.25">
      <c r="A38" s="113" t="s">
        <v>638</v>
      </c>
      <c r="B38" s="2" t="s">
        <v>0</v>
      </c>
      <c r="C38" s="3" t="s">
        <v>1</v>
      </c>
      <c r="D38" s="4" t="s">
        <v>118</v>
      </c>
      <c r="E38" s="4" t="s">
        <v>118</v>
      </c>
      <c r="F38" s="4" t="s">
        <v>118</v>
      </c>
    </row>
    <row r="39" spans="1:6" x14ac:dyDescent="0.25">
      <c r="A39" s="113" t="s">
        <v>639</v>
      </c>
      <c r="B39" s="2" t="s">
        <v>0</v>
      </c>
      <c r="C39" s="3" t="s">
        <v>1</v>
      </c>
      <c r="D39" s="4" t="s">
        <v>118</v>
      </c>
      <c r="E39" s="4" t="s">
        <v>118</v>
      </c>
      <c r="F39" s="4" t="s">
        <v>118</v>
      </c>
    </row>
    <row r="40" spans="1:6" x14ac:dyDescent="0.25">
      <c r="A40" s="113" t="s">
        <v>640</v>
      </c>
      <c r="B40" s="2" t="s">
        <v>0</v>
      </c>
      <c r="C40" s="3" t="s">
        <v>1</v>
      </c>
      <c r="D40" s="4" t="s">
        <v>118</v>
      </c>
      <c r="E40" s="4" t="s">
        <v>118</v>
      </c>
      <c r="F40" s="4" t="s">
        <v>118</v>
      </c>
    </row>
    <row r="41" spans="1:6" x14ac:dyDescent="0.25">
      <c r="A41" s="113" t="s">
        <v>641</v>
      </c>
      <c r="B41" s="2" t="s">
        <v>0</v>
      </c>
      <c r="C41" s="3" t="s">
        <v>1</v>
      </c>
      <c r="D41" s="4" t="s">
        <v>118</v>
      </c>
      <c r="E41" s="4" t="s">
        <v>118</v>
      </c>
      <c r="F41" s="4" t="s">
        <v>118</v>
      </c>
    </row>
    <row r="42" spans="1:6" x14ac:dyDescent="0.25">
      <c r="A42" s="113" t="s">
        <v>642</v>
      </c>
      <c r="B42" s="2" t="s">
        <v>0</v>
      </c>
      <c r="C42" s="3" t="s">
        <v>1</v>
      </c>
      <c r="D42" s="4" t="s">
        <v>118</v>
      </c>
      <c r="E42" s="4" t="s">
        <v>118</v>
      </c>
      <c r="F42" s="4" t="s">
        <v>118</v>
      </c>
    </row>
    <row r="43" spans="1:6" x14ac:dyDescent="0.25">
      <c r="A43" s="113" t="s">
        <v>643</v>
      </c>
      <c r="B43" s="2" t="s">
        <v>0</v>
      </c>
      <c r="C43" s="3" t="s">
        <v>1</v>
      </c>
      <c r="D43" s="4" t="s">
        <v>118</v>
      </c>
      <c r="E43" s="4" t="s">
        <v>118</v>
      </c>
      <c r="F43" s="4" t="s">
        <v>118</v>
      </c>
    </row>
    <row r="44" spans="1:6" x14ac:dyDescent="0.25">
      <c r="A44" s="113" t="s">
        <v>644</v>
      </c>
      <c r="B44" s="2" t="s">
        <v>0</v>
      </c>
      <c r="C44" s="3" t="s">
        <v>1</v>
      </c>
      <c r="D44" s="4" t="s">
        <v>118</v>
      </c>
      <c r="E44" s="4" t="s">
        <v>118</v>
      </c>
      <c r="F44" s="4" t="s">
        <v>118</v>
      </c>
    </row>
    <row r="45" spans="1:6" x14ac:dyDescent="0.25">
      <c r="A45" s="113" t="s">
        <v>645</v>
      </c>
      <c r="B45" s="2" t="s">
        <v>0</v>
      </c>
      <c r="C45" s="3" t="s">
        <v>1</v>
      </c>
      <c r="D45" s="4" t="s">
        <v>118</v>
      </c>
      <c r="E45" s="4" t="s">
        <v>118</v>
      </c>
      <c r="F45" s="4" t="s">
        <v>118</v>
      </c>
    </row>
    <row r="46" spans="1:6" x14ac:dyDescent="0.25">
      <c r="A46" s="113" t="s">
        <v>646</v>
      </c>
      <c r="B46" s="2" t="s">
        <v>0</v>
      </c>
      <c r="C46" s="3" t="s">
        <v>1</v>
      </c>
      <c r="D46" s="4" t="s">
        <v>118</v>
      </c>
      <c r="E46" s="4" t="s">
        <v>118</v>
      </c>
      <c r="F46" s="4" t="s">
        <v>118</v>
      </c>
    </row>
    <row r="47" spans="1:6" x14ac:dyDescent="0.25">
      <c r="A47" s="113" t="s">
        <v>647</v>
      </c>
      <c r="B47" s="2" t="s">
        <v>0</v>
      </c>
      <c r="C47" s="3" t="s">
        <v>1</v>
      </c>
      <c r="D47" s="4" t="s">
        <v>118</v>
      </c>
      <c r="E47" s="4" t="s">
        <v>118</v>
      </c>
      <c r="F47" s="4" t="s">
        <v>118</v>
      </c>
    </row>
    <row r="48" spans="1:6" x14ac:dyDescent="0.25">
      <c r="A48" s="113" t="s">
        <v>648</v>
      </c>
      <c r="B48" s="2" t="s">
        <v>0</v>
      </c>
      <c r="C48" s="3" t="s">
        <v>1</v>
      </c>
      <c r="D48" s="4" t="s">
        <v>118</v>
      </c>
      <c r="E48" s="4" t="s">
        <v>118</v>
      </c>
      <c r="F48" s="4" t="s">
        <v>118</v>
      </c>
    </row>
    <row r="49" spans="1:6" x14ac:dyDescent="0.25">
      <c r="A49" s="113" t="s">
        <v>649</v>
      </c>
      <c r="B49" s="2" t="s">
        <v>0</v>
      </c>
      <c r="C49" s="3" t="s">
        <v>1</v>
      </c>
      <c r="D49" s="4" t="s">
        <v>118</v>
      </c>
      <c r="E49" s="4" t="s">
        <v>118</v>
      </c>
      <c r="F49" s="4" t="s">
        <v>118</v>
      </c>
    </row>
    <row r="50" spans="1:6" x14ac:dyDescent="0.25">
      <c r="A50" s="113" t="s">
        <v>650</v>
      </c>
      <c r="B50" s="2" t="s">
        <v>0</v>
      </c>
      <c r="C50" s="3" t="s">
        <v>1</v>
      </c>
      <c r="D50" s="4" t="s">
        <v>118</v>
      </c>
      <c r="E50" s="4" t="s">
        <v>118</v>
      </c>
      <c r="F50" s="4" t="s">
        <v>118</v>
      </c>
    </row>
    <row r="51" spans="1:6" x14ac:dyDescent="0.25">
      <c r="A51" s="113" t="s">
        <v>651</v>
      </c>
      <c r="B51" s="2" t="s">
        <v>0</v>
      </c>
      <c r="C51" s="3" t="s">
        <v>1</v>
      </c>
      <c r="D51" s="4" t="s">
        <v>118</v>
      </c>
      <c r="E51" s="4" t="s">
        <v>118</v>
      </c>
      <c r="F51" s="4" t="s">
        <v>118</v>
      </c>
    </row>
    <row r="52" spans="1:6" x14ac:dyDescent="0.25">
      <c r="A52" s="113" t="s">
        <v>652</v>
      </c>
      <c r="B52" s="2" t="s">
        <v>0</v>
      </c>
      <c r="C52" s="3" t="s">
        <v>1</v>
      </c>
      <c r="D52" s="4" t="s">
        <v>118</v>
      </c>
      <c r="E52" s="4" t="s">
        <v>118</v>
      </c>
      <c r="F52" s="4" t="s">
        <v>118</v>
      </c>
    </row>
    <row r="53" spans="1:6" x14ac:dyDescent="0.25">
      <c r="A53" s="113" t="s">
        <v>653</v>
      </c>
      <c r="B53" s="2" t="s">
        <v>0</v>
      </c>
      <c r="C53" s="3" t="s">
        <v>1</v>
      </c>
      <c r="D53" s="4" t="s">
        <v>118</v>
      </c>
      <c r="E53" s="4" t="s">
        <v>118</v>
      </c>
      <c r="F53" s="4" t="s">
        <v>118</v>
      </c>
    </row>
    <row r="54" spans="1:6" x14ac:dyDescent="0.25">
      <c r="A54" s="113" t="s">
        <v>654</v>
      </c>
      <c r="B54" s="2" t="s">
        <v>0</v>
      </c>
      <c r="C54" s="3" t="s">
        <v>1</v>
      </c>
      <c r="D54" s="4" t="s">
        <v>118</v>
      </c>
      <c r="E54" s="4" t="s">
        <v>118</v>
      </c>
      <c r="F54" s="4" t="s">
        <v>118</v>
      </c>
    </row>
    <row r="55" spans="1:6" x14ac:dyDescent="0.25">
      <c r="A55" s="113" t="s">
        <v>655</v>
      </c>
      <c r="B55" s="2" t="s">
        <v>0</v>
      </c>
      <c r="C55" s="3" t="s">
        <v>1</v>
      </c>
      <c r="D55" s="4" t="s">
        <v>118</v>
      </c>
      <c r="E55" s="4" t="s">
        <v>118</v>
      </c>
      <c r="F55" s="4" t="s">
        <v>118</v>
      </c>
    </row>
    <row r="56" spans="1:6" x14ac:dyDescent="0.25">
      <c r="A56" s="113" t="s">
        <v>656</v>
      </c>
      <c r="B56" s="2" t="s">
        <v>0</v>
      </c>
      <c r="C56" s="3" t="s">
        <v>1</v>
      </c>
      <c r="D56" s="4" t="s">
        <v>118</v>
      </c>
      <c r="E56" s="4" t="s">
        <v>118</v>
      </c>
      <c r="F56" s="4" t="s">
        <v>118</v>
      </c>
    </row>
    <row r="57" spans="1:6" x14ac:dyDescent="0.25">
      <c r="A57" s="113" t="s">
        <v>657</v>
      </c>
      <c r="B57" s="2" t="s">
        <v>0</v>
      </c>
      <c r="C57" s="3" t="s">
        <v>1</v>
      </c>
      <c r="D57" s="4" t="s">
        <v>118</v>
      </c>
      <c r="E57" s="4" t="s">
        <v>118</v>
      </c>
      <c r="F57" s="4" t="s">
        <v>118</v>
      </c>
    </row>
    <row r="58" spans="1:6" x14ac:dyDescent="0.25">
      <c r="A58" s="113" t="s">
        <v>658</v>
      </c>
      <c r="B58" s="2" t="s">
        <v>0</v>
      </c>
      <c r="C58" s="3" t="s">
        <v>1</v>
      </c>
      <c r="D58" s="4" t="s">
        <v>118</v>
      </c>
      <c r="E58" s="4" t="s">
        <v>118</v>
      </c>
      <c r="F58" s="4" t="s">
        <v>118</v>
      </c>
    </row>
    <row r="59" spans="1:6" x14ac:dyDescent="0.25">
      <c r="A59" s="113" t="s">
        <v>659</v>
      </c>
      <c r="B59" s="2" t="s">
        <v>0</v>
      </c>
      <c r="C59" s="3" t="s">
        <v>1</v>
      </c>
      <c r="D59" s="4" t="s">
        <v>118</v>
      </c>
      <c r="E59" s="4" t="s">
        <v>118</v>
      </c>
      <c r="F59" s="4" t="s">
        <v>118</v>
      </c>
    </row>
    <row r="60" spans="1:6" x14ac:dyDescent="0.25">
      <c r="A60" s="113" t="s">
        <v>660</v>
      </c>
      <c r="B60" s="2" t="s">
        <v>0</v>
      </c>
      <c r="C60" s="3" t="s">
        <v>1</v>
      </c>
      <c r="D60" s="4" t="s">
        <v>118</v>
      </c>
      <c r="E60" s="4" t="s">
        <v>118</v>
      </c>
      <c r="F60" s="4" t="s">
        <v>118</v>
      </c>
    </row>
    <row r="61" spans="1:6" x14ac:dyDescent="0.25">
      <c r="A61" s="113" t="s">
        <v>661</v>
      </c>
      <c r="B61" s="2" t="s">
        <v>0</v>
      </c>
      <c r="C61" s="3" t="s">
        <v>1</v>
      </c>
      <c r="D61" s="4" t="s">
        <v>118</v>
      </c>
      <c r="E61" s="4" t="s">
        <v>118</v>
      </c>
      <c r="F61" s="4" t="s">
        <v>118</v>
      </c>
    </row>
    <row r="62" spans="1:6" x14ac:dyDescent="0.25">
      <c r="A62" s="113" t="s">
        <v>662</v>
      </c>
      <c r="B62" s="2" t="s">
        <v>0</v>
      </c>
      <c r="C62" s="3" t="s">
        <v>1</v>
      </c>
      <c r="D62" s="4" t="s">
        <v>118</v>
      </c>
      <c r="E62" s="4" t="s">
        <v>118</v>
      </c>
      <c r="F62" s="4" t="s">
        <v>118</v>
      </c>
    </row>
    <row r="63" spans="1:6" x14ac:dyDescent="0.25">
      <c r="A63" s="113" t="s">
        <v>663</v>
      </c>
      <c r="B63" s="2" t="s">
        <v>0</v>
      </c>
      <c r="C63" s="3" t="s">
        <v>1</v>
      </c>
      <c r="D63" s="4" t="s">
        <v>118</v>
      </c>
      <c r="E63" s="4" t="s">
        <v>118</v>
      </c>
      <c r="F63" s="4" t="s">
        <v>118</v>
      </c>
    </row>
    <row r="64" spans="1:6" x14ac:dyDescent="0.25">
      <c r="A64" s="113" t="s">
        <v>664</v>
      </c>
      <c r="B64" s="2" t="s">
        <v>0</v>
      </c>
      <c r="C64" s="3" t="s">
        <v>1</v>
      </c>
      <c r="D64" s="4" t="s">
        <v>118</v>
      </c>
      <c r="E64" s="4" t="s">
        <v>118</v>
      </c>
      <c r="F64" s="4" t="s">
        <v>118</v>
      </c>
    </row>
    <row r="65" spans="1:6" x14ac:dyDescent="0.25">
      <c r="A65" s="113" t="s">
        <v>665</v>
      </c>
      <c r="B65" s="2" t="s">
        <v>0</v>
      </c>
      <c r="C65" s="3" t="s">
        <v>1</v>
      </c>
      <c r="D65" s="4" t="s">
        <v>118</v>
      </c>
      <c r="E65" s="4" t="s">
        <v>118</v>
      </c>
      <c r="F65" s="4" t="s">
        <v>118</v>
      </c>
    </row>
    <row r="66" spans="1:6" x14ac:dyDescent="0.25">
      <c r="A66" s="113" t="s">
        <v>666</v>
      </c>
      <c r="B66" s="2" t="s">
        <v>0</v>
      </c>
      <c r="C66" s="3" t="s">
        <v>1</v>
      </c>
      <c r="D66" s="4" t="s">
        <v>118</v>
      </c>
      <c r="E66" s="4" t="s">
        <v>118</v>
      </c>
      <c r="F66" s="4" t="s">
        <v>118</v>
      </c>
    </row>
    <row r="67" spans="1:6" x14ac:dyDescent="0.25">
      <c r="A67" s="113" t="s">
        <v>667</v>
      </c>
      <c r="B67" s="2" t="s">
        <v>0</v>
      </c>
      <c r="C67" s="3" t="s">
        <v>1</v>
      </c>
      <c r="D67" s="4" t="s">
        <v>118</v>
      </c>
      <c r="E67" s="4" t="s">
        <v>118</v>
      </c>
      <c r="F67" s="4" t="s">
        <v>118</v>
      </c>
    </row>
    <row r="68" spans="1:6" x14ac:dyDescent="0.25">
      <c r="A68" s="113" t="s">
        <v>668</v>
      </c>
      <c r="B68" s="2" t="s">
        <v>0</v>
      </c>
      <c r="C68" s="3" t="s">
        <v>1</v>
      </c>
      <c r="D68" s="4" t="s">
        <v>118</v>
      </c>
      <c r="E68" s="4" t="s">
        <v>118</v>
      </c>
      <c r="F68" s="4" t="s">
        <v>118</v>
      </c>
    </row>
    <row r="69" spans="1:6" x14ac:dyDescent="0.25">
      <c r="A69" s="113" t="s">
        <v>669</v>
      </c>
      <c r="B69" s="2" t="s">
        <v>0</v>
      </c>
      <c r="C69" s="3" t="s">
        <v>1</v>
      </c>
      <c r="D69" s="4" t="s">
        <v>118</v>
      </c>
      <c r="E69" s="4" t="s">
        <v>118</v>
      </c>
      <c r="F69" s="4" t="s">
        <v>118</v>
      </c>
    </row>
    <row r="70" spans="1:6" x14ac:dyDescent="0.25">
      <c r="A70" s="113" t="s">
        <v>670</v>
      </c>
      <c r="B70" s="2" t="s">
        <v>0</v>
      </c>
      <c r="C70" s="3" t="s">
        <v>1</v>
      </c>
      <c r="D70" s="4" t="s">
        <v>118</v>
      </c>
      <c r="E70" s="4" t="s">
        <v>118</v>
      </c>
      <c r="F70" s="4" t="s">
        <v>118</v>
      </c>
    </row>
    <row r="71" spans="1:6" x14ac:dyDescent="0.25">
      <c r="A71" s="113" t="s">
        <v>671</v>
      </c>
      <c r="B71" s="2" t="s">
        <v>0</v>
      </c>
      <c r="C71" s="3" t="s">
        <v>1</v>
      </c>
      <c r="D71" s="4" t="s">
        <v>118</v>
      </c>
      <c r="E71" s="4" t="s">
        <v>118</v>
      </c>
      <c r="F71" s="4" t="s">
        <v>118</v>
      </c>
    </row>
    <row r="72" spans="1:6" x14ac:dyDescent="0.25">
      <c r="A72" s="113" t="s">
        <v>672</v>
      </c>
      <c r="B72" s="2" t="s">
        <v>0</v>
      </c>
      <c r="C72" s="3" t="s">
        <v>1</v>
      </c>
      <c r="D72" s="4" t="s">
        <v>118</v>
      </c>
      <c r="E72" s="4" t="s">
        <v>118</v>
      </c>
      <c r="F72" s="4" t="s">
        <v>118</v>
      </c>
    </row>
    <row r="73" spans="1:6" x14ac:dyDescent="0.25">
      <c r="A73" s="113" t="s">
        <v>673</v>
      </c>
      <c r="B73" s="2" t="s">
        <v>0</v>
      </c>
      <c r="C73" s="3" t="s">
        <v>1</v>
      </c>
      <c r="D73" s="4" t="s">
        <v>118</v>
      </c>
      <c r="E73" s="4" t="s">
        <v>118</v>
      </c>
      <c r="F73" s="4" t="s">
        <v>118</v>
      </c>
    </row>
    <row r="74" spans="1:6" x14ac:dyDescent="0.25">
      <c r="A74" s="113" t="s">
        <v>674</v>
      </c>
      <c r="B74" s="2" t="s">
        <v>0</v>
      </c>
      <c r="C74" s="3" t="s">
        <v>1</v>
      </c>
      <c r="D74" s="4" t="s">
        <v>118</v>
      </c>
      <c r="E74" s="4" t="s">
        <v>118</v>
      </c>
      <c r="F74" s="4" t="s">
        <v>118</v>
      </c>
    </row>
    <row r="75" spans="1:6" x14ac:dyDescent="0.25">
      <c r="A75" s="113" t="s">
        <v>675</v>
      </c>
      <c r="B75" s="2" t="s">
        <v>0</v>
      </c>
      <c r="C75" s="3" t="s">
        <v>1</v>
      </c>
      <c r="D75" s="4" t="s">
        <v>118</v>
      </c>
      <c r="E75" s="4" t="s">
        <v>118</v>
      </c>
      <c r="F75" s="4" t="s">
        <v>118</v>
      </c>
    </row>
    <row r="76" spans="1:6" x14ac:dyDescent="0.25">
      <c r="A76" s="113" t="s">
        <v>676</v>
      </c>
      <c r="B76" s="2" t="s">
        <v>0</v>
      </c>
      <c r="C76" s="3" t="s">
        <v>1</v>
      </c>
      <c r="D76" s="4" t="s">
        <v>118</v>
      </c>
      <c r="E76" s="4" t="s">
        <v>118</v>
      </c>
      <c r="F76" s="4" t="s">
        <v>118</v>
      </c>
    </row>
    <row r="77" spans="1:6" x14ac:dyDescent="0.25">
      <c r="A77" s="113" t="s">
        <v>677</v>
      </c>
      <c r="B77" s="2" t="s">
        <v>0</v>
      </c>
      <c r="C77" s="3" t="s">
        <v>1</v>
      </c>
      <c r="D77" s="4" t="s">
        <v>118</v>
      </c>
      <c r="E77" s="4" t="s">
        <v>118</v>
      </c>
      <c r="F77" s="4" t="s">
        <v>118</v>
      </c>
    </row>
    <row r="78" spans="1:6" x14ac:dyDescent="0.25">
      <c r="A78" s="113" t="s">
        <v>678</v>
      </c>
      <c r="B78" s="2" t="s">
        <v>0</v>
      </c>
      <c r="C78" s="3" t="s">
        <v>1</v>
      </c>
      <c r="D78" s="4" t="s">
        <v>118</v>
      </c>
      <c r="E78" s="4" t="s">
        <v>118</v>
      </c>
      <c r="F78" s="4" t="s">
        <v>118</v>
      </c>
    </row>
    <row r="79" spans="1:6" x14ac:dyDescent="0.25">
      <c r="A79" s="113" t="s">
        <v>679</v>
      </c>
      <c r="B79" s="2" t="s">
        <v>0</v>
      </c>
      <c r="C79" s="3" t="s">
        <v>1</v>
      </c>
      <c r="D79" s="4" t="s">
        <v>118</v>
      </c>
      <c r="E79" s="4" t="s">
        <v>118</v>
      </c>
      <c r="F79" s="4" t="s">
        <v>118</v>
      </c>
    </row>
    <row r="80" spans="1:6" x14ac:dyDescent="0.25">
      <c r="A80" s="113" t="s">
        <v>680</v>
      </c>
      <c r="B80" s="2" t="s">
        <v>0</v>
      </c>
      <c r="C80" s="3" t="s">
        <v>1</v>
      </c>
      <c r="D80" s="4" t="s">
        <v>118</v>
      </c>
      <c r="E80" s="4" t="s">
        <v>118</v>
      </c>
      <c r="F80" s="4" t="s">
        <v>118</v>
      </c>
    </row>
    <row r="81" spans="1:6" x14ac:dyDescent="0.25">
      <c r="A81" s="113" t="s">
        <v>681</v>
      </c>
      <c r="B81" s="2" t="s">
        <v>0</v>
      </c>
      <c r="C81" s="3" t="s">
        <v>1</v>
      </c>
      <c r="D81" s="4" t="s">
        <v>118</v>
      </c>
      <c r="E81" s="4" t="s">
        <v>118</v>
      </c>
      <c r="F81" s="4" t="s">
        <v>118</v>
      </c>
    </row>
    <row r="82" spans="1:6" x14ac:dyDescent="0.25">
      <c r="A82" s="113" t="s">
        <v>682</v>
      </c>
      <c r="B82" s="2" t="s">
        <v>0</v>
      </c>
      <c r="C82" s="3" t="s">
        <v>1</v>
      </c>
      <c r="D82" s="4" t="s">
        <v>118</v>
      </c>
      <c r="E82" s="4" t="s">
        <v>118</v>
      </c>
      <c r="F82" s="4" t="s">
        <v>118</v>
      </c>
    </row>
    <row r="83" spans="1:6" x14ac:dyDescent="0.25">
      <c r="A83" s="113" t="s">
        <v>683</v>
      </c>
      <c r="B83" s="2" t="s">
        <v>0</v>
      </c>
      <c r="C83" s="3" t="s">
        <v>1</v>
      </c>
      <c r="D83" s="4" t="s">
        <v>118</v>
      </c>
      <c r="E83" s="4" t="s">
        <v>118</v>
      </c>
      <c r="F83" s="4" t="s">
        <v>118</v>
      </c>
    </row>
    <row r="84" spans="1:6" x14ac:dyDescent="0.25">
      <c r="A84" s="113" t="s">
        <v>684</v>
      </c>
      <c r="B84" s="2" t="s">
        <v>0</v>
      </c>
      <c r="C84" s="3" t="s">
        <v>1</v>
      </c>
      <c r="D84" s="4" t="s">
        <v>118</v>
      </c>
      <c r="E84" s="4" t="s">
        <v>118</v>
      </c>
      <c r="F84" s="4" t="s">
        <v>118</v>
      </c>
    </row>
    <row r="85" spans="1:6" x14ac:dyDescent="0.25">
      <c r="A85" s="113" t="s">
        <v>685</v>
      </c>
      <c r="B85" s="2" t="s">
        <v>0</v>
      </c>
      <c r="C85" s="3" t="s">
        <v>1</v>
      </c>
      <c r="D85" s="4" t="s">
        <v>118</v>
      </c>
      <c r="E85" s="4" t="s">
        <v>118</v>
      </c>
      <c r="F85" s="4" t="s">
        <v>118</v>
      </c>
    </row>
    <row r="86" spans="1:6" x14ac:dyDescent="0.25">
      <c r="A86" s="113" t="s">
        <v>686</v>
      </c>
      <c r="B86" s="2" t="s">
        <v>0</v>
      </c>
      <c r="C86" s="3" t="s">
        <v>1</v>
      </c>
      <c r="D86" s="4" t="s">
        <v>118</v>
      </c>
      <c r="E86" s="4" t="s">
        <v>118</v>
      </c>
      <c r="F86" s="4" t="s">
        <v>118</v>
      </c>
    </row>
    <row r="87" spans="1:6" x14ac:dyDescent="0.25">
      <c r="A87" s="113" t="s">
        <v>687</v>
      </c>
      <c r="B87" s="2" t="s">
        <v>0</v>
      </c>
      <c r="C87" s="3" t="s">
        <v>1</v>
      </c>
      <c r="D87" s="4" t="s">
        <v>118</v>
      </c>
      <c r="E87" s="4" t="s">
        <v>118</v>
      </c>
      <c r="F87" s="4" t="s">
        <v>118</v>
      </c>
    </row>
    <row r="88" spans="1:6" x14ac:dyDescent="0.25">
      <c r="A88" s="113" t="s">
        <v>688</v>
      </c>
      <c r="B88" s="2" t="s">
        <v>0</v>
      </c>
      <c r="C88" s="3" t="s">
        <v>1</v>
      </c>
      <c r="D88" s="4" t="s">
        <v>118</v>
      </c>
      <c r="E88" s="4" t="s">
        <v>118</v>
      </c>
      <c r="F88" s="4" t="s">
        <v>118</v>
      </c>
    </row>
    <row r="89" spans="1:6" x14ac:dyDescent="0.25">
      <c r="A89" s="113" t="s">
        <v>689</v>
      </c>
      <c r="B89" s="2" t="s">
        <v>0</v>
      </c>
      <c r="C89" s="3" t="s">
        <v>1</v>
      </c>
      <c r="D89" s="4" t="s">
        <v>118</v>
      </c>
      <c r="E89" s="4" t="s">
        <v>118</v>
      </c>
      <c r="F89" s="4" t="s">
        <v>118</v>
      </c>
    </row>
    <row r="90" spans="1:6" x14ac:dyDescent="0.25">
      <c r="A90" s="113" t="s">
        <v>690</v>
      </c>
      <c r="B90" s="2" t="s">
        <v>0</v>
      </c>
      <c r="C90" s="3" t="s">
        <v>1</v>
      </c>
      <c r="D90" s="4" t="s">
        <v>118</v>
      </c>
      <c r="E90" s="4" t="s">
        <v>118</v>
      </c>
      <c r="F90" s="4" t="s">
        <v>118</v>
      </c>
    </row>
    <row r="91" spans="1:6" x14ac:dyDescent="0.25">
      <c r="A91" s="113" t="s">
        <v>691</v>
      </c>
      <c r="B91" s="2" t="s">
        <v>0</v>
      </c>
      <c r="C91" s="3" t="s">
        <v>1</v>
      </c>
      <c r="D91" s="4" t="s">
        <v>118</v>
      </c>
      <c r="E91" s="4" t="s">
        <v>118</v>
      </c>
      <c r="F91" s="4" t="s">
        <v>118</v>
      </c>
    </row>
    <row r="92" spans="1:6" x14ac:dyDescent="0.25">
      <c r="A92" s="113" t="s">
        <v>692</v>
      </c>
      <c r="B92" s="2" t="s">
        <v>0</v>
      </c>
      <c r="C92" s="3" t="s">
        <v>1</v>
      </c>
      <c r="D92" s="4" t="s">
        <v>118</v>
      </c>
      <c r="E92" s="4" t="s">
        <v>118</v>
      </c>
      <c r="F92" s="4" t="s">
        <v>118</v>
      </c>
    </row>
    <row r="93" spans="1:6" x14ac:dyDescent="0.25">
      <c r="A93" s="113" t="s">
        <v>693</v>
      </c>
      <c r="B93" s="2" t="s">
        <v>0</v>
      </c>
      <c r="C93" s="3" t="s">
        <v>1</v>
      </c>
      <c r="D93" s="4" t="s">
        <v>118</v>
      </c>
      <c r="E93" s="4" t="s">
        <v>118</v>
      </c>
      <c r="F93" s="4" t="s">
        <v>118</v>
      </c>
    </row>
    <row r="94" spans="1:6" x14ac:dyDescent="0.25">
      <c r="A94" s="113" t="s">
        <v>694</v>
      </c>
      <c r="B94" s="2" t="s">
        <v>0</v>
      </c>
      <c r="C94" s="3" t="s">
        <v>1</v>
      </c>
      <c r="D94" s="4" t="s">
        <v>118</v>
      </c>
      <c r="E94" s="4" t="s">
        <v>118</v>
      </c>
      <c r="F94" s="4" t="s">
        <v>118</v>
      </c>
    </row>
    <row r="95" spans="1:6" x14ac:dyDescent="0.25">
      <c r="A95" s="113" t="s">
        <v>695</v>
      </c>
      <c r="B95" s="2" t="s">
        <v>0</v>
      </c>
      <c r="C95" s="3" t="s">
        <v>1</v>
      </c>
      <c r="D95" s="4" t="s">
        <v>118</v>
      </c>
      <c r="E95" s="4" t="s">
        <v>118</v>
      </c>
      <c r="F95" s="4" t="s">
        <v>118</v>
      </c>
    </row>
    <row r="96" spans="1:6" x14ac:dyDescent="0.25">
      <c r="A96" s="113" t="s">
        <v>696</v>
      </c>
      <c r="B96" s="2" t="s">
        <v>0</v>
      </c>
      <c r="C96" s="3" t="s">
        <v>1</v>
      </c>
      <c r="D96" s="4" t="s">
        <v>118</v>
      </c>
      <c r="E96" s="4" t="s">
        <v>118</v>
      </c>
      <c r="F96" s="4" t="s">
        <v>118</v>
      </c>
    </row>
    <row r="97" spans="1:6" x14ac:dyDescent="0.25">
      <c r="A97" s="113" t="s">
        <v>697</v>
      </c>
      <c r="B97" s="2" t="s">
        <v>0</v>
      </c>
      <c r="C97" s="3" t="s">
        <v>1</v>
      </c>
      <c r="D97" s="4" t="s">
        <v>118</v>
      </c>
      <c r="E97" s="4" t="s">
        <v>118</v>
      </c>
      <c r="F97" s="4" t="s">
        <v>118</v>
      </c>
    </row>
    <row r="98" spans="1:6" x14ac:dyDescent="0.25">
      <c r="A98" s="113" t="s">
        <v>698</v>
      </c>
      <c r="B98" s="2" t="s">
        <v>0</v>
      </c>
      <c r="C98" s="3" t="s">
        <v>1</v>
      </c>
      <c r="D98" s="4" t="s">
        <v>118</v>
      </c>
      <c r="E98" s="4" t="s">
        <v>118</v>
      </c>
      <c r="F98" s="4" t="s">
        <v>118</v>
      </c>
    </row>
    <row r="99" spans="1:6" x14ac:dyDescent="0.25">
      <c r="A99" s="113" t="s">
        <v>699</v>
      </c>
      <c r="B99" s="2" t="s">
        <v>0</v>
      </c>
      <c r="C99" s="3" t="s">
        <v>1</v>
      </c>
      <c r="D99" s="4" t="s">
        <v>118</v>
      </c>
      <c r="E99" s="4" t="s">
        <v>118</v>
      </c>
      <c r="F99" s="4" t="s">
        <v>118</v>
      </c>
    </row>
    <row r="100" spans="1:6" x14ac:dyDescent="0.25">
      <c r="A100" s="113" t="s">
        <v>700</v>
      </c>
      <c r="B100" s="2" t="s">
        <v>0</v>
      </c>
      <c r="C100" s="3" t="s">
        <v>1</v>
      </c>
      <c r="D100" s="4" t="s">
        <v>118</v>
      </c>
      <c r="E100" s="4" t="s">
        <v>118</v>
      </c>
      <c r="F100" s="4" t="s">
        <v>118</v>
      </c>
    </row>
    <row r="101" spans="1:6" x14ac:dyDescent="0.25">
      <c r="A101" s="113" t="s">
        <v>701</v>
      </c>
      <c r="B101" s="2" t="s">
        <v>0</v>
      </c>
      <c r="C101" s="3" t="s">
        <v>1</v>
      </c>
      <c r="D101" s="4" t="s">
        <v>118</v>
      </c>
      <c r="E101" s="4" t="s">
        <v>118</v>
      </c>
      <c r="F101" s="4" t="s">
        <v>118</v>
      </c>
    </row>
    <row r="102" spans="1:6" x14ac:dyDescent="0.25">
      <c r="A102" s="113" t="s">
        <v>702</v>
      </c>
      <c r="B102" s="2" t="s">
        <v>0</v>
      </c>
      <c r="C102" s="3" t="s">
        <v>1</v>
      </c>
      <c r="D102" s="4" t="s">
        <v>118</v>
      </c>
      <c r="E102" s="4" t="s">
        <v>118</v>
      </c>
      <c r="F102" s="4" t="s">
        <v>118</v>
      </c>
    </row>
    <row r="103" spans="1:6" x14ac:dyDescent="0.25">
      <c r="A103" s="113" t="s">
        <v>703</v>
      </c>
      <c r="B103" s="2" t="s">
        <v>0</v>
      </c>
      <c r="C103" s="3" t="s">
        <v>1</v>
      </c>
      <c r="D103" s="4" t="s">
        <v>118</v>
      </c>
      <c r="E103" s="4" t="s">
        <v>118</v>
      </c>
      <c r="F103" s="4" t="s">
        <v>118</v>
      </c>
    </row>
    <row r="104" spans="1:6" x14ac:dyDescent="0.25">
      <c r="A104" s="113" t="s">
        <v>704</v>
      </c>
      <c r="B104" s="2" t="s">
        <v>0</v>
      </c>
      <c r="C104" s="3" t="s">
        <v>1</v>
      </c>
      <c r="D104" s="4" t="s">
        <v>118</v>
      </c>
      <c r="E104" s="4" t="s">
        <v>118</v>
      </c>
      <c r="F104" s="4" t="s">
        <v>118</v>
      </c>
    </row>
    <row r="105" spans="1:6" x14ac:dyDescent="0.25">
      <c r="A105" s="113" t="s">
        <v>705</v>
      </c>
      <c r="B105" s="2" t="s">
        <v>0</v>
      </c>
      <c r="C105" s="3" t="s">
        <v>1</v>
      </c>
      <c r="D105" s="4" t="s">
        <v>118</v>
      </c>
      <c r="E105" s="4" t="s">
        <v>118</v>
      </c>
      <c r="F105" s="4" t="s">
        <v>118</v>
      </c>
    </row>
    <row r="106" spans="1:6" x14ac:dyDescent="0.25">
      <c r="A106" s="113" t="s">
        <v>706</v>
      </c>
      <c r="B106" s="2" t="s">
        <v>0</v>
      </c>
      <c r="C106" s="3" t="s">
        <v>1</v>
      </c>
      <c r="D106" s="4" t="s">
        <v>118</v>
      </c>
      <c r="E106" s="4" t="s">
        <v>118</v>
      </c>
      <c r="F106" s="4" t="s">
        <v>118</v>
      </c>
    </row>
    <row r="107" spans="1:6" x14ac:dyDescent="0.25">
      <c r="A107" s="113" t="s">
        <v>707</v>
      </c>
      <c r="B107" s="2" t="s">
        <v>0</v>
      </c>
      <c r="C107" s="3" t="s">
        <v>1</v>
      </c>
      <c r="D107" s="4" t="s">
        <v>118</v>
      </c>
      <c r="E107" s="4" t="s">
        <v>118</v>
      </c>
      <c r="F107" s="4" t="s">
        <v>118</v>
      </c>
    </row>
    <row r="108" spans="1:6" x14ac:dyDescent="0.25">
      <c r="A108" s="113" t="s">
        <v>708</v>
      </c>
      <c r="B108" s="2" t="s">
        <v>0</v>
      </c>
      <c r="C108" s="3" t="s">
        <v>1</v>
      </c>
      <c r="D108" s="4" t="s">
        <v>118</v>
      </c>
      <c r="E108" s="4" t="s">
        <v>118</v>
      </c>
      <c r="F108" s="4" t="s">
        <v>118</v>
      </c>
    </row>
    <row r="109" spans="1:6" x14ac:dyDescent="0.25">
      <c r="A109" s="113" t="s">
        <v>709</v>
      </c>
      <c r="B109" s="2" t="s">
        <v>0</v>
      </c>
      <c r="C109" s="3" t="s">
        <v>1</v>
      </c>
      <c r="D109" s="4" t="s">
        <v>118</v>
      </c>
      <c r="E109" s="4" t="s">
        <v>118</v>
      </c>
      <c r="F109" s="4" t="s">
        <v>118</v>
      </c>
    </row>
    <row r="110" spans="1:6" x14ac:dyDescent="0.25">
      <c r="A110" s="113" t="s">
        <v>710</v>
      </c>
      <c r="B110" s="2" t="s">
        <v>0</v>
      </c>
      <c r="C110" s="3" t="s">
        <v>1</v>
      </c>
      <c r="D110" s="4" t="s">
        <v>118</v>
      </c>
      <c r="E110" s="4" t="s">
        <v>118</v>
      </c>
      <c r="F110" s="4" t="s">
        <v>118</v>
      </c>
    </row>
    <row r="111" spans="1:6" x14ac:dyDescent="0.25">
      <c r="A111" s="113" t="s">
        <v>711</v>
      </c>
      <c r="B111" s="2" t="s">
        <v>0</v>
      </c>
      <c r="C111" s="3" t="s">
        <v>1</v>
      </c>
      <c r="D111" s="4" t="s">
        <v>118</v>
      </c>
      <c r="E111" s="4" t="s">
        <v>118</v>
      </c>
      <c r="F111" s="4" t="s">
        <v>118</v>
      </c>
    </row>
    <row r="112" spans="1:6" x14ac:dyDescent="0.25">
      <c r="A112" s="113" t="s">
        <v>712</v>
      </c>
      <c r="B112" s="2" t="s">
        <v>0</v>
      </c>
      <c r="C112" s="3" t="s">
        <v>1</v>
      </c>
      <c r="D112" s="4" t="s">
        <v>118</v>
      </c>
      <c r="E112" s="4" t="s">
        <v>118</v>
      </c>
      <c r="F112" s="4" t="s">
        <v>118</v>
      </c>
    </row>
    <row r="113" spans="1:6" x14ac:dyDescent="0.25">
      <c r="A113" s="113" t="s">
        <v>713</v>
      </c>
      <c r="B113" s="2" t="s">
        <v>0</v>
      </c>
      <c r="C113" s="3" t="s">
        <v>1</v>
      </c>
      <c r="D113" s="4" t="s">
        <v>118</v>
      </c>
      <c r="E113" s="4" t="s">
        <v>118</v>
      </c>
      <c r="F113" s="4" t="s">
        <v>118</v>
      </c>
    </row>
    <row r="114" spans="1:6" x14ac:dyDescent="0.25">
      <c r="A114" s="113" t="s">
        <v>714</v>
      </c>
      <c r="B114" s="2" t="s">
        <v>0</v>
      </c>
      <c r="C114" s="3" t="s">
        <v>1</v>
      </c>
      <c r="D114" s="4" t="s">
        <v>118</v>
      </c>
      <c r="E114" s="4" t="s">
        <v>118</v>
      </c>
      <c r="F114" s="4" t="s">
        <v>118</v>
      </c>
    </row>
    <row r="115" spans="1:6" x14ac:dyDescent="0.25">
      <c r="A115" s="113" t="s">
        <v>715</v>
      </c>
      <c r="B115" s="2" t="s">
        <v>0</v>
      </c>
      <c r="C115" s="3" t="s">
        <v>1</v>
      </c>
      <c r="D115" s="4" t="s">
        <v>118</v>
      </c>
      <c r="E115" s="4" t="s">
        <v>118</v>
      </c>
      <c r="F115" s="4" t="s">
        <v>118</v>
      </c>
    </row>
    <row r="116" spans="1:6" x14ac:dyDescent="0.25">
      <c r="A116" s="113" t="s">
        <v>716</v>
      </c>
      <c r="B116" s="2" t="s">
        <v>0</v>
      </c>
      <c r="C116" s="3" t="s">
        <v>1</v>
      </c>
      <c r="D116" s="4" t="s">
        <v>118</v>
      </c>
      <c r="E116" s="4" t="s">
        <v>118</v>
      </c>
      <c r="F116" s="4" t="s">
        <v>118</v>
      </c>
    </row>
    <row r="117" spans="1:6" x14ac:dyDescent="0.25">
      <c r="A117" s="113" t="s">
        <v>717</v>
      </c>
      <c r="B117" s="2" t="s">
        <v>0</v>
      </c>
      <c r="C117" s="3" t="s">
        <v>1</v>
      </c>
      <c r="D117" s="4" t="s">
        <v>118</v>
      </c>
      <c r="E117" s="4" t="s">
        <v>118</v>
      </c>
      <c r="F117" s="4" t="s">
        <v>118</v>
      </c>
    </row>
    <row r="118" spans="1:6" x14ac:dyDescent="0.25">
      <c r="A118" s="113" t="s">
        <v>718</v>
      </c>
      <c r="B118" s="2" t="s">
        <v>0</v>
      </c>
      <c r="C118" s="3" t="s">
        <v>1</v>
      </c>
      <c r="D118" s="4" t="s">
        <v>118</v>
      </c>
      <c r="E118" s="4" t="s">
        <v>118</v>
      </c>
      <c r="F118" s="4" t="s">
        <v>118</v>
      </c>
    </row>
    <row r="119" spans="1:6" x14ac:dyDescent="0.25">
      <c r="A119" s="113" t="s">
        <v>719</v>
      </c>
      <c r="B119" s="2" t="s">
        <v>0</v>
      </c>
      <c r="C119" s="3" t="s">
        <v>1</v>
      </c>
      <c r="D119" s="4" t="s">
        <v>118</v>
      </c>
      <c r="E119" s="4" t="s">
        <v>118</v>
      </c>
      <c r="F119" s="4" t="s">
        <v>118</v>
      </c>
    </row>
    <row r="120" spans="1:6" x14ac:dyDescent="0.25">
      <c r="A120" s="113" t="s">
        <v>720</v>
      </c>
      <c r="B120" s="2" t="s">
        <v>0</v>
      </c>
      <c r="C120" s="3" t="s">
        <v>1</v>
      </c>
      <c r="D120" s="4" t="s">
        <v>118</v>
      </c>
      <c r="E120" s="4" t="s">
        <v>118</v>
      </c>
      <c r="F120" s="4" t="s">
        <v>118</v>
      </c>
    </row>
    <row r="121" spans="1:6" x14ac:dyDescent="0.25">
      <c r="A121" s="113" t="s">
        <v>721</v>
      </c>
      <c r="B121" s="2" t="s">
        <v>0</v>
      </c>
      <c r="C121" s="3" t="s">
        <v>1</v>
      </c>
      <c r="D121" s="4" t="s">
        <v>118</v>
      </c>
      <c r="E121" s="4" t="s">
        <v>118</v>
      </c>
      <c r="F121" s="4" t="s">
        <v>118</v>
      </c>
    </row>
    <row r="122" spans="1:6" x14ac:dyDescent="0.25">
      <c r="A122" s="113" t="s">
        <v>722</v>
      </c>
      <c r="B122" s="2" t="s">
        <v>0</v>
      </c>
      <c r="C122" s="3" t="s">
        <v>1</v>
      </c>
      <c r="D122" s="4" t="s">
        <v>118</v>
      </c>
      <c r="E122" s="4" t="s">
        <v>118</v>
      </c>
      <c r="F122" s="4" t="s">
        <v>118</v>
      </c>
    </row>
    <row r="123" spans="1:6" x14ac:dyDescent="0.25">
      <c r="A123" s="113" t="s">
        <v>723</v>
      </c>
      <c r="B123" s="2" t="s">
        <v>0</v>
      </c>
      <c r="C123" s="3" t="s">
        <v>1</v>
      </c>
      <c r="D123" s="4" t="s">
        <v>118</v>
      </c>
      <c r="E123" s="4" t="s">
        <v>118</v>
      </c>
      <c r="F123" s="4" t="s">
        <v>118</v>
      </c>
    </row>
    <row r="124" spans="1:6" x14ac:dyDescent="0.25">
      <c r="A124" s="113" t="s">
        <v>724</v>
      </c>
      <c r="B124" s="2" t="s">
        <v>0</v>
      </c>
      <c r="C124" s="3" t="s">
        <v>1</v>
      </c>
      <c r="D124" s="4" t="s">
        <v>118</v>
      </c>
      <c r="E124" s="4" t="s">
        <v>118</v>
      </c>
      <c r="F124" s="4" t="s">
        <v>118</v>
      </c>
    </row>
    <row r="125" spans="1:6" x14ac:dyDescent="0.25">
      <c r="A125" s="113" t="s">
        <v>725</v>
      </c>
      <c r="B125" s="2" t="s">
        <v>0</v>
      </c>
      <c r="C125" s="3" t="s">
        <v>1</v>
      </c>
      <c r="D125" s="4" t="s">
        <v>118</v>
      </c>
      <c r="E125" s="4" t="s">
        <v>118</v>
      </c>
      <c r="F125" s="4" t="s">
        <v>118</v>
      </c>
    </row>
    <row r="126" spans="1:6" x14ac:dyDescent="0.25">
      <c r="A126" s="113" t="s">
        <v>726</v>
      </c>
      <c r="B126" s="2" t="s">
        <v>0</v>
      </c>
      <c r="C126" s="3" t="s">
        <v>1</v>
      </c>
      <c r="D126" s="4" t="s">
        <v>118</v>
      </c>
      <c r="E126" s="4" t="s">
        <v>118</v>
      </c>
      <c r="F126" s="4" t="s">
        <v>118</v>
      </c>
    </row>
    <row r="127" spans="1:6" x14ac:dyDescent="0.25">
      <c r="A127" s="113" t="s">
        <v>727</v>
      </c>
      <c r="B127" s="2" t="s">
        <v>0</v>
      </c>
      <c r="C127" s="3" t="s">
        <v>1</v>
      </c>
      <c r="D127" s="4" t="s">
        <v>118</v>
      </c>
      <c r="E127" s="4" t="s">
        <v>118</v>
      </c>
      <c r="F127" s="4" t="s">
        <v>118</v>
      </c>
    </row>
    <row r="128" spans="1:6" x14ac:dyDescent="0.25">
      <c r="A128" s="113" t="s">
        <v>728</v>
      </c>
      <c r="B128" s="2" t="s">
        <v>0</v>
      </c>
      <c r="C128" s="3" t="s">
        <v>1</v>
      </c>
      <c r="D128" s="4" t="s">
        <v>118</v>
      </c>
      <c r="E128" s="4" t="s">
        <v>118</v>
      </c>
      <c r="F128" s="4" t="s">
        <v>118</v>
      </c>
    </row>
    <row r="129" spans="1:6" x14ac:dyDescent="0.25">
      <c r="A129" s="113" t="s">
        <v>729</v>
      </c>
      <c r="B129" s="2" t="s">
        <v>0</v>
      </c>
      <c r="C129" s="3" t="s">
        <v>1</v>
      </c>
      <c r="D129" s="4" t="s">
        <v>118</v>
      </c>
      <c r="E129" s="4" t="s">
        <v>118</v>
      </c>
      <c r="F129" s="4" t="s">
        <v>118</v>
      </c>
    </row>
    <row r="130" spans="1:6" x14ac:dyDescent="0.25">
      <c r="A130" s="113" t="s">
        <v>730</v>
      </c>
      <c r="B130" s="2" t="s">
        <v>0</v>
      </c>
      <c r="C130" s="3" t="s">
        <v>1</v>
      </c>
      <c r="D130" s="4" t="s">
        <v>118</v>
      </c>
      <c r="E130" s="4" t="s">
        <v>118</v>
      </c>
      <c r="F130" s="4" t="s">
        <v>118</v>
      </c>
    </row>
    <row r="131" spans="1:6" x14ac:dyDescent="0.25">
      <c r="A131" s="113" t="s">
        <v>731</v>
      </c>
      <c r="B131" s="2" t="s">
        <v>0</v>
      </c>
      <c r="C131" s="3" t="s">
        <v>1</v>
      </c>
      <c r="D131" s="4" t="s">
        <v>118</v>
      </c>
      <c r="E131" s="4" t="s">
        <v>118</v>
      </c>
      <c r="F131" s="4" t="s">
        <v>118</v>
      </c>
    </row>
    <row r="132" spans="1:6" x14ac:dyDescent="0.25">
      <c r="A132" s="113" t="s">
        <v>732</v>
      </c>
      <c r="B132" s="2" t="s">
        <v>0</v>
      </c>
      <c r="C132" s="3" t="s">
        <v>1</v>
      </c>
      <c r="D132" s="4" t="s">
        <v>118</v>
      </c>
      <c r="E132" s="4" t="s">
        <v>118</v>
      </c>
      <c r="F132" s="4" t="s">
        <v>118</v>
      </c>
    </row>
    <row r="133" spans="1:6" x14ac:dyDescent="0.25">
      <c r="A133" s="113" t="s">
        <v>733</v>
      </c>
      <c r="B133" s="2" t="s">
        <v>0</v>
      </c>
      <c r="C133" s="3" t="s">
        <v>1</v>
      </c>
      <c r="D133" s="4" t="s">
        <v>118</v>
      </c>
      <c r="E133" s="4" t="s">
        <v>118</v>
      </c>
      <c r="F133" s="4" t="s">
        <v>118</v>
      </c>
    </row>
    <row r="134" spans="1:6" x14ac:dyDescent="0.25">
      <c r="A134" s="113" t="s">
        <v>734</v>
      </c>
      <c r="B134" s="2" t="s">
        <v>0</v>
      </c>
      <c r="C134" s="3" t="s">
        <v>1</v>
      </c>
      <c r="D134" s="4" t="s">
        <v>118</v>
      </c>
      <c r="E134" s="4" t="s">
        <v>118</v>
      </c>
      <c r="F134" s="4" t="s">
        <v>118</v>
      </c>
    </row>
    <row r="135" spans="1:6" x14ac:dyDescent="0.25">
      <c r="A135" s="113" t="s">
        <v>735</v>
      </c>
      <c r="B135" s="2" t="s">
        <v>0</v>
      </c>
      <c r="C135" s="3" t="s">
        <v>1</v>
      </c>
      <c r="D135" s="4" t="s">
        <v>118</v>
      </c>
      <c r="E135" s="4" t="s">
        <v>118</v>
      </c>
      <c r="F135" s="4" t="s">
        <v>118</v>
      </c>
    </row>
    <row r="136" spans="1:6" x14ac:dyDescent="0.25">
      <c r="A136" s="113" t="s">
        <v>736</v>
      </c>
      <c r="B136" s="2" t="s">
        <v>0</v>
      </c>
      <c r="C136" s="3" t="s">
        <v>1</v>
      </c>
      <c r="D136" s="4" t="s">
        <v>118</v>
      </c>
      <c r="E136" s="4" t="s">
        <v>118</v>
      </c>
      <c r="F136" s="4" t="s">
        <v>118</v>
      </c>
    </row>
    <row r="137" spans="1:6" x14ac:dyDescent="0.25">
      <c r="A137" s="113" t="s">
        <v>737</v>
      </c>
      <c r="B137" s="2" t="s">
        <v>0</v>
      </c>
      <c r="C137" s="3" t="s">
        <v>1</v>
      </c>
      <c r="D137" s="4" t="s">
        <v>118</v>
      </c>
      <c r="E137" s="4" t="s">
        <v>118</v>
      </c>
      <c r="F137" s="4" t="s">
        <v>118</v>
      </c>
    </row>
    <row r="138" spans="1:6" x14ac:dyDescent="0.25">
      <c r="A138" s="113" t="s">
        <v>738</v>
      </c>
      <c r="B138" s="2" t="s">
        <v>0</v>
      </c>
      <c r="C138" s="3" t="s">
        <v>1</v>
      </c>
      <c r="D138" s="4" t="s">
        <v>118</v>
      </c>
      <c r="E138" s="4" t="s">
        <v>118</v>
      </c>
      <c r="F138" s="4" t="s">
        <v>118</v>
      </c>
    </row>
    <row r="139" spans="1:6" x14ac:dyDescent="0.25">
      <c r="A139" s="113" t="s">
        <v>739</v>
      </c>
      <c r="B139" s="2" t="s">
        <v>0</v>
      </c>
      <c r="C139" s="3" t="s">
        <v>1</v>
      </c>
      <c r="D139" s="4" t="s">
        <v>118</v>
      </c>
      <c r="E139" s="4" t="s">
        <v>118</v>
      </c>
      <c r="F139" s="4" t="s">
        <v>118</v>
      </c>
    </row>
    <row r="140" spans="1:6" x14ac:dyDescent="0.25">
      <c r="A140" s="113" t="s">
        <v>740</v>
      </c>
      <c r="B140" s="2" t="s">
        <v>0</v>
      </c>
      <c r="C140" s="3" t="s">
        <v>1</v>
      </c>
      <c r="D140" s="4" t="s">
        <v>118</v>
      </c>
      <c r="E140" s="4" t="s">
        <v>118</v>
      </c>
      <c r="F140" s="4" t="s">
        <v>118</v>
      </c>
    </row>
    <row r="141" spans="1:6" x14ac:dyDescent="0.25">
      <c r="A141" s="113" t="s">
        <v>741</v>
      </c>
      <c r="B141" s="2" t="s">
        <v>0</v>
      </c>
      <c r="C141" s="3" t="s">
        <v>1</v>
      </c>
      <c r="D141" s="4" t="s">
        <v>118</v>
      </c>
      <c r="E141" s="4" t="s">
        <v>118</v>
      </c>
      <c r="F141" s="4" t="s">
        <v>118</v>
      </c>
    </row>
    <row r="142" spans="1:6" x14ac:dyDescent="0.25">
      <c r="A142" s="113" t="s">
        <v>742</v>
      </c>
      <c r="B142" s="2" t="s">
        <v>0</v>
      </c>
      <c r="C142" s="3" t="s">
        <v>1</v>
      </c>
      <c r="D142" s="4" t="s">
        <v>118</v>
      </c>
      <c r="E142" s="4" t="s">
        <v>118</v>
      </c>
      <c r="F142" s="4" t="s">
        <v>118</v>
      </c>
    </row>
    <row r="143" spans="1:6" x14ac:dyDescent="0.25">
      <c r="A143" s="113" t="s">
        <v>743</v>
      </c>
      <c r="B143" s="2" t="s">
        <v>0</v>
      </c>
      <c r="C143" s="3" t="s">
        <v>1</v>
      </c>
      <c r="D143" s="4" t="s">
        <v>118</v>
      </c>
      <c r="E143" s="4" t="s">
        <v>118</v>
      </c>
      <c r="F143" s="4" t="s">
        <v>118</v>
      </c>
    </row>
    <row r="144" spans="1:6" x14ac:dyDescent="0.25">
      <c r="A144" s="113" t="s">
        <v>744</v>
      </c>
      <c r="B144" s="2" t="s">
        <v>0</v>
      </c>
      <c r="C144" s="3" t="s">
        <v>1</v>
      </c>
      <c r="D144" s="4" t="s">
        <v>118</v>
      </c>
      <c r="E144" s="4" t="s">
        <v>118</v>
      </c>
      <c r="F144" s="4" t="s">
        <v>118</v>
      </c>
    </row>
    <row r="145" spans="1:6" x14ac:dyDescent="0.25">
      <c r="A145" s="113" t="s">
        <v>745</v>
      </c>
      <c r="B145" s="2" t="s">
        <v>0</v>
      </c>
      <c r="C145" s="3" t="s">
        <v>1</v>
      </c>
      <c r="D145" s="4" t="s">
        <v>118</v>
      </c>
      <c r="E145" s="4" t="s">
        <v>118</v>
      </c>
      <c r="F145" s="4" t="s">
        <v>118</v>
      </c>
    </row>
    <row r="146" spans="1:6" x14ac:dyDescent="0.25">
      <c r="A146" s="113" t="s">
        <v>746</v>
      </c>
      <c r="B146" s="2" t="s">
        <v>0</v>
      </c>
      <c r="C146" s="3" t="s">
        <v>1</v>
      </c>
      <c r="D146" s="4" t="s">
        <v>118</v>
      </c>
      <c r="E146" s="4" t="s">
        <v>118</v>
      </c>
      <c r="F146" s="4" t="s">
        <v>118</v>
      </c>
    </row>
    <row r="147" spans="1:6" x14ac:dyDescent="0.25">
      <c r="A147" s="113" t="s">
        <v>747</v>
      </c>
      <c r="B147" s="2" t="s">
        <v>0</v>
      </c>
      <c r="C147" s="3" t="s">
        <v>1</v>
      </c>
      <c r="D147" s="4" t="s">
        <v>118</v>
      </c>
      <c r="E147" s="4" t="s">
        <v>118</v>
      </c>
      <c r="F147" s="4" t="s">
        <v>118</v>
      </c>
    </row>
    <row r="148" spans="1:6" x14ac:dyDescent="0.25">
      <c r="A148" s="113" t="s">
        <v>748</v>
      </c>
      <c r="B148" s="2" t="s">
        <v>0</v>
      </c>
      <c r="C148" s="3" t="s">
        <v>1</v>
      </c>
      <c r="D148" s="4" t="s">
        <v>118</v>
      </c>
      <c r="E148" s="4" t="s">
        <v>118</v>
      </c>
      <c r="F148" s="4" t="s">
        <v>118</v>
      </c>
    </row>
    <row r="149" spans="1:6" x14ac:dyDescent="0.25">
      <c r="A149" s="113" t="s">
        <v>749</v>
      </c>
      <c r="B149" s="2" t="s">
        <v>0</v>
      </c>
      <c r="C149" s="3" t="s">
        <v>1</v>
      </c>
      <c r="D149" s="4" t="s">
        <v>118</v>
      </c>
      <c r="E149" s="4" t="s">
        <v>118</v>
      </c>
      <c r="F149" s="4" t="s">
        <v>118</v>
      </c>
    </row>
    <row r="150" spans="1:6" x14ac:dyDescent="0.25">
      <c r="A150" s="113" t="s">
        <v>750</v>
      </c>
      <c r="B150" s="2" t="s">
        <v>0</v>
      </c>
      <c r="C150" s="3" t="s">
        <v>1</v>
      </c>
      <c r="D150" s="4" t="s">
        <v>118</v>
      </c>
      <c r="E150" s="4" t="s">
        <v>118</v>
      </c>
      <c r="F150" s="4" t="s">
        <v>118</v>
      </c>
    </row>
    <row r="151" spans="1:6" x14ac:dyDescent="0.25">
      <c r="A151" s="113" t="s">
        <v>751</v>
      </c>
      <c r="B151" s="2" t="s">
        <v>0</v>
      </c>
      <c r="C151" s="3" t="s">
        <v>1</v>
      </c>
      <c r="D151" s="4" t="s">
        <v>118</v>
      </c>
      <c r="E151" s="4" t="s">
        <v>118</v>
      </c>
      <c r="F151" s="4" t="s">
        <v>118</v>
      </c>
    </row>
    <row r="152" spans="1:6" x14ac:dyDescent="0.25">
      <c r="A152" s="113" t="s">
        <v>752</v>
      </c>
      <c r="B152" s="2" t="s">
        <v>0</v>
      </c>
      <c r="C152" s="3" t="s">
        <v>1</v>
      </c>
      <c r="D152" s="4" t="s">
        <v>118</v>
      </c>
      <c r="E152" s="4" t="s">
        <v>118</v>
      </c>
      <c r="F152" s="4" t="s">
        <v>118</v>
      </c>
    </row>
    <row r="153" spans="1:6" x14ac:dyDescent="0.25">
      <c r="A153" s="113" t="s">
        <v>753</v>
      </c>
      <c r="B153" s="2" t="s">
        <v>0</v>
      </c>
      <c r="C153" s="3" t="s">
        <v>1</v>
      </c>
      <c r="D153" s="4" t="s">
        <v>118</v>
      </c>
      <c r="E153" s="4" t="s">
        <v>118</v>
      </c>
      <c r="F153" s="4" t="s">
        <v>118</v>
      </c>
    </row>
    <row r="154" spans="1:6" x14ac:dyDescent="0.25">
      <c r="A154" s="113" t="s">
        <v>754</v>
      </c>
      <c r="B154" s="2" t="s">
        <v>0</v>
      </c>
      <c r="C154" s="3" t="s">
        <v>1</v>
      </c>
      <c r="D154" s="4" t="s">
        <v>118</v>
      </c>
      <c r="E154" s="4" t="s">
        <v>118</v>
      </c>
      <c r="F154" s="4" t="s">
        <v>118</v>
      </c>
    </row>
    <row r="155" spans="1:6" x14ac:dyDescent="0.25">
      <c r="A155" s="113" t="s">
        <v>755</v>
      </c>
      <c r="B155" s="2" t="s">
        <v>0</v>
      </c>
      <c r="C155" s="3" t="s">
        <v>1</v>
      </c>
      <c r="D155" s="4" t="s">
        <v>118</v>
      </c>
      <c r="E155" s="4" t="s">
        <v>118</v>
      </c>
      <c r="F155" s="4" t="s">
        <v>118</v>
      </c>
    </row>
    <row r="156" spans="1:6" x14ac:dyDescent="0.25">
      <c r="A156" s="113" t="s">
        <v>756</v>
      </c>
      <c r="B156" s="2" t="s">
        <v>0</v>
      </c>
      <c r="C156" s="3" t="s">
        <v>1</v>
      </c>
      <c r="D156" s="4" t="s">
        <v>118</v>
      </c>
      <c r="E156" s="4" t="s">
        <v>118</v>
      </c>
      <c r="F156" s="4" t="s">
        <v>118</v>
      </c>
    </row>
    <row r="157" spans="1:6" x14ac:dyDescent="0.25">
      <c r="A157" s="113" t="s">
        <v>757</v>
      </c>
      <c r="B157" s="2" t="s">
        <v>0</v>
      </c>
      <c r="C157" s="3" t="s">
        <v>1</v>
      </c>
      <c r="D157" s="4" t="s">
        <v>118</v>
      </c>
      <c r="E157" s="4" t="s">
        <v>118</v>
      </c>
      <c r="F157" s="4" t="s">
        <v>118</v>
      </c>
    </row>
    <row r="158" spans="1:6" x14ac:dyDescent="0.25">
      <c r="A158" s="113" t="s">
        <v>758</v>
      </c>
      <c r="B158" s="2" t="s">
        <v>0</v>
      </c>
      <c r="C158" s="3" t="s">
        <v>1</v>
      </c>
      <c r="D158" s="4" t="s">
        <v>118</v>
      </c>
      <c r="E158" s="4" t="s">
        <v>118</v>
      </c>
      <c r="F158" s="4" t="s">
        <v>118</v>
      </c>
    </row>
    <row r="159" spans="1:6" x14ac:dyDescent="0.25">
      <c r="A159" s="113" t="s">
        <v>759</v>
      </c>
      <c r="B159" s="2" t="s">
        <v>0</v>
      </c>
      <c r="C159" s="3" t="s">
        <v>1</v>
      </c>
      <c r="D159" s="4" t="s">
        <v>118</v>
      </c>
      <c r="E159" s="4" t="s">
        <v>118</v>
      </c>
      <c r="F159" s="4" t="s">
        <v>118</v>
      </c>
    </row>
    <row r="160" spans="1:6" x14ac:dyDescent="0.25">
      <c r="A160" s="113" t="s">
        <v>760</v>
      </c>
      <c r="B160" s="2" t="s">
        <v>0</v>
      </c>
      <c r="C160" s="3" t="s">
        <v>1</v>
      </c>
      <c r="D160" s="4" t="s">
        <v>118</v>
      </c>
      <c r="E160" s="4" t="s">
        <v>118</v>
      </c>
      <c r="F160" s="4" t="s">
        <v>118</v>
      </c>
    </row>
    <row r="161" spans="1:6" x14ac:dyDescent="0.25">
      <c r="A161" s="113" t="s">
        <v>761</v>
      </c>
      <c r="B161" s="2" t="s">
        <v>0</v>
      </c>
      <c r="C161" s="3" t="s">
        <v>1</v>
      </c>
      <c r="D161" s="4" t="s">
        <v>118</v>
      </c>
      <c r="E161" s="4" t="s">
        <v>118</v>
      </c>
      <c r="F161" s="4" t="s">
        <v>118</v>
      </c>
    </row>
    <row r="162" spans="1:6" x14ac:dyDescent="0.25">
      <c r="A162" s="113" t="s">
        <v>762</v>
      </c>
      <c r="B162" s="2" t="s">
        <v>0</v>
      </c>
      <c r="C162" s="3" t="s">
        <v>1</v>
      </c>
      <c r="D162" s="4" t="s">
        <v>118</v>
      </c>
      <c r="E162" s="4" t="s">
        <v>118</v>
      </c>
      <c r="F162" s="4" t="s">
        <v>118</v>
      </c>
    </row>
    <row r="163" spans="1:6" x14ac:dyDescent="0.25">
      <c r="A163" s="113" t="s">
        <v>763</v>
      </c>
      <c r="B163" s="2" t="s">
        <v>0</v>
      </c>
      <c r="C163" s="3" t="s">
        <v>1</v>
      </c>
      <c r="D163" s="4" t="s">
        <v>118</v>
      </c>
      <c r="E163" s="4" t="s">
        <v>118</v>
      </c>
      <c r="F163" s="4" t="s">
        <v>118</v>
      </c>
    </row>
    <row r="164" spans="1:6" x14ac:dyDescent="0.25">
      <c r="A164" s="113" t="s">
        <v>764</v>
      </c>
      <c r="B164" s="2" t="s">
        <v>0</v>
      </c>
      <c r="C164" s="3" t="s">
        <v>1</v>
      </c>
      <c r="D164" s="4" t="s">
        <v>118</v>
      </c>
      <c r="E164" s="4" t="s">
        <v>118</v>
      </c>
      <c r="F164" s="4" t="s">
        <v>118</v>
      </c>
    </row>
    <row r="165" spans="1:6" x14ac:dyDescent="0.25">
      <c r="A165" s="113" t="s">
        <v>765</v>
      </c>
      <c r="B165" s="2" t="s">
        <v>0</v>
      </c>
      <c r="C165" s="3" t="s">
        <v>1</v>
      </c>
      <c r="D165" s="4" t="s">
        <v>118</v>
      </c>
      <c r="E165" s="4" t="s">
        <v>118</v>
      </c>
      <c r="F165" s="4" t="s">
        <v>118</v>
      </c>
    </row>
    <row r="166" spans="1:6" x14ac:dyDescent="0.25">
      <c r="A166" s="113" t="s">
        <v>766</v>
      </c>
      <c r="B166" s="2" t="s">
        <v>0</v>
      </c>
      <c r="C166" s="3" t="s">
        <v>1</v>
      </c>
      <c r="D166" s="4" t="s">
        <v>118</v>
      </c>
      <c r="E166" s="4" t="s">
        <v>118</v>
      </c>
      <c r="F166" s="4" t="s">
        <v>118</v>
      </c>
    </row>
    <row r="167" spans="1:6" x14ac:dyDescent="0.25">
      <c r="A167" s="113" t="s">
        <v>767</v>
      </c>
      <c r="B167" s="2" t="s">
        <v>0</v>
      </c>
      <c r="C167" s="3" t="s">
        <v>1</v>
      </c>
      <c r="D167" s="4" t="s">
        <v>118</v>
      </c>
      <c r="E167" s="4" t="s">
        <v>118</v>
      </c>
      <c r="F167" s="4" t="s">
        <v>118</v>
      </c>
    </row>
    <row r="168" spans="1:6" x14ac:dyDescent="0.25">
      <c r="A168" s="113" t="s">
        <v>768</v>
      </c>
      <c r="B168" s="2" t="s">
        <v>0</v>
      </c>
      <c r="C168" s="3" t="s">
        <v>1</v>
      </c>
      <c r="D168" s="4" t="s">
        <v>118</v>
      </c>
      <c r="E168" s="4" t="s">
        <v>118</v>
      </c>
      <c r="F168" s="4" t="s">
        <v>118</v>
      </c>
    </row>
    <row r="169" spans="1:6" x14ac:dyDescent="0.25">
      <c r="A169" s="113" t="s">
        <v>769</v>
      </c>
      <c r="B169" s="2" t="s">
        <v>0</v>
      </c>
      <c r="C169" s="3" t="s">
        <v>1</v>
      </c>
      <c r="D169" s="4" t="s">
        <v>118</v>
      </c>
      <c r="E169" s="4" t="s">
        <v>118</v>
      </c>
      <c r="F169" s="4" t="s">
        <v>118</v>
      </c>
    </row>
    <row r="170" spans="1:6" x14ac:dyDescent="0.25">
      <c r="A170" s="113" t="s">
        <v>770</v>
      </c>
      <c r="B170" s="2" t="s">
        <v>0</v>
      </c>
      <c r="C170" s="3" t="s">
        <v>1</v>
      </c>
      <c r="D170" s="4" t="s">
        <v>118</v>
      </c>
      <c r="E170" s="4" t="s">
        <v>118</v>
      </c>
      <c r="F170" s="4" t="s">
        <v>118</v>
      </c>
    </row>
    <row r="171" spans="1:6" x14ac:dyDescent="0.25">
      <c r="A171" s="113" t="s">
        <v>771</v>
      </c>
      <c r="B171" s="2" t="s">
        <v>0</v>
      </c>
      <c r="C171" s="3" t="s">
        <v>1</v>
      </c>
      <c r="D171" s="4" t="s">
        <v>118</v>
      </c>
      <c r="E171" s="4" t="s">
        <v>118</v>
      </c>
      <c r="F171" s="4" t="s">
        <v>118</v>
      </c>
    </row>
    <row r="172" spans="1:6" x14ac:dyDescent="0.25">
      <c r="A172" s="113" t="s">
        <v>772</v>
      </c>
      <c r="B172" s="2" t="s">
        <v>0</v>
      </c>
      <c r="C172" s="3" t="s">
        <v>1</v>
      </c>
      <c r="D172" s="4" t="s">
        <v>118</v>
      </c>
      <c r="E172" s="4" t="s">
        <v>118</v>
      </c>
      <c r="F172" s="4" t="s">
        <v>118</v>
      </c>
    </row>
    <row r="173" spans="1:6" x14ac:dyDescent="0.25">
      <c r="A173" s="113" t="s">
        <v>773</v>
      </c>
      <c r="B173" s="2" t="s">
        <v>0</v>
      </c>
      <c r="C173" s="3" t="s">
        <v>1</v>
      </c>
      <c r="D173" s="4" t="s">
        <v>118</v>
      </c>
      <c r="E173" s="4" t="s">
        <v>118</v>
      </c>
      <c r="F173" s="4" t="s">
        <v>118</v>
      </c>
    </row>
    <row r="174" spans="1:6" x14ac:dyDescent="0.25">
      <c r="A174" s="113" t="s">
        <v>774</v>
      </c>
      <c r="B174" s="2" t="s">
        <v>0</v>
      </c>
      <c r="C174" s="3" t="s">
        <v>1</v>
      </c>
      <c r="D174" s="4" t="s">
        <v>118</v>
      </c>
      <c r="E174" s="4" t="s">
        <v>118</v>
      </c>
      <c r="F174" s="4" t="s">
        <v>118</v>
      </c>
    </row>
    <row r="175" spans="1:6" x14ac:dyDescent="0.25">
      <c r="A175" s="113" t="s">
        <v>775</v>
      </c>
      <c r="B175" s="2" t="s">
        <v>0</v>
      </c>
      <c r="C175" s="3" t="s">
        <v>1</v>
      </c>
      <c r="D175" s="4" t="s">
        <v>118</v>
      </c>
      <c r="E175" s="4" t="s">
        <v>118</v>
      </c>
      <c r="F175" s="4" t="s">
        <v>118</v>
      </c>
    </row>
    <row r="176" spans="1:6" x14ac:dyDescent="0.25">
      <c r="A176" s="185" t="s">
        <v>859</v>
      </c>
      <c r="B176" s="2" t="s">
        <v>0</v>
      </c>
      <c r="C176" s="3" t="s">
        <v>1</v>
      </c>
      <c r="D176" s="4" t="s">
        <v>118</v>
      </c>
      <c r="E176" s="4" t="s">
        <v>118</v>
      </c>
      <c r="F176" s="4" t="s">
        <v>118</v>
      </c>
    </row>
    <row r="177" spans="1:6" x14ac:dyDescent="0.25">
      <c r="A177" s="185" t="s">
        <v>887</v>
      </c>
      <c r="B177" s="2" t="s">
        <v>0</v>
      </c>
      <c r="C177" s="3" t="s">
        <v>1</v>
      </c>
      <c r="D177" s="4" t="s">
        <v>118</v>
      </c>
      <c r="E177" s="4" t="s">
        <v>118</v>
      </c>
      <c r="F177" s="4" t="s">
        <v>118</v>
      </c>
    </row>
    <row r="178" spans="1:6" x14ac:dyDescent="0.25">
      <c r="A178" s="191" t="s">
        <v>890</v>
      </c>
      <c r="B178" s="2" t="s">
        <v>0</v>
      </c>
      <c r="C178" s="3" t="s">
        <v>1</v>
      </c>
      <c r="D178" s="4" t="s">
        <v>118</v>
      </c>
      <c r="E178" s="4" t="s">
        <v>118</v>
      </c>
      <c r="F178" s="4" t="s">
        <v>118</v>
      </c>
    </row>
    <row r="179" spans="1:6" x14ac:dyDescent="0.25">
      <c r="A179" s="185" t="s">
        <v>891</v>
      </c>
      <c r="B179" s="2" t="s">
        <v>0</v>
      </c>
      <c r="C179" s="3" t="s">
        <v>1</v>
      </c>
      <c r="D179" s="4" t="s">
        <v>118</v>
      </c>
      <c r="E179" s="4" t="s">
        <v>118</v>
      </c>
      <c r="F179" s="4" t="s">
        <v>118</v>
      </c>
    </row>
    <row r="180" spans="1:6" x14ac:dyDescent="0.25">
      <c r="A180" s="185" t="s">
        <v>893</v>
      </c>
      <c r="B180" s="2" t="s">
        <v>0</v>
      </c>
      <c r="C180" s="3" t="s">
        <v>1</v>
      </c>
      <c r="D180" s="4" t="s">
        <v>118</v>
      </c>
      <c r="E180" s="4" t="s">
        <v>118</v>
      </c>
      <c r="F180" s="4" t="s">
        <v>118</v>
      </c>
    </row>
    <row r="181" spans="1:6" x14ac:dyDescent="0.25">
      <c r="A181" s="4" t="s">
        <v>892</v>
      </c>
      <c r="B181" s="2" t="s">
        <v>0</v>
      </c>
      <c r="C181" s="3" t="s">
        <v>1</v>
      </c>
      <c r="D181" s="4" t="s">
        <v>118</v>
      </c>
      <c r="E181" s="4" t="s">
        <v>118</v>
      </c>
      <c r="F181" s="4" t="s">
        <v>118</v>
      </c>
    </row>
    <row r="182" spans="1:6" x14ac:dyDescent="0.25">
      <c r="A182" s="185" t="s">
        <v>894</v>
      </c>
      <c r="B182" s="2" t="s">
        <v>0</v>
      </c>
      <c r="C182" s="3" t="s">
        <v>1</v>
      </c>
      <c r="D182" s="4" t="s">
        <v>118</v>
      </c>
      <c r="E182" s="4" t="s">
        <v>118</v>
      </c>
      <c r="F182" s="4" t="s">
        <v>118</v>
      </c>
    </row>
    <row r="183" spans="1:6" x14ac:dyDescent="0.25">
      <c r="A183" s="185" t="s">
        <v>888</v>
      </c>
      <c r="B183" s="2" t="s">
        <v>0</v>
      </c>
      <c r="C183" s="3" t="s">
        <v>1</v>
      </c>
      <c r="D183" s="4" t="s">
        <v>118</v>
      </c>
      <c r="E183" s="4" t="s">
        <v>118</v>
      </c>
      <c r="F183" s="4" t="s">
        <v>118</v>
      </c>
    </row>
    <row r="184" spans="1:6" x14ac:dyDescent="0.25">
      <c r="A184" s="185" t="s">
        <v>889</v>
      </c>
      <c r="B184" s="2" t="s">
        <v>0</v>
      </c>
      <c r="C184" s="3" t="s">
        <v>1</v>
      </c>
      <c r="D184" s="4" t="s">
        <v>118</v>
      </c>
      <c r="E184" s="4" t="s">
        <v>118</v>
      </c>
      <c r="F184" s="4" t="s">
        <v>118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DA11BE-ADF2-4873-AD32-576F5D62972D}">
          <x14:formula1>
            <xm:f>'DB Config'!$D$2:$D$9</xm:f>
          </x14:formula1>
          <xm:sqref>B2:B1048576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81023-9586-4D81-8E12-EA01B204C18F}">
  <dimension ref="A1:T167"/>
  <sheetViews>
    <sheetView showGridLines="0" workbookViewId="0">
      <pane xSplit="1" ySplit="1" topLeftCell="D91" activePane="bottomRight" state="frozen"/>
      <selection pane="topRight" activeCell="B1" sqref="B1"/>
      <selection pane="bottomLeft" activeCell="A2" sqref="A2"/>
      <selection pane="bottomRight" activeCell="A93" sqref="A93"/>
    </sheetView>
  </sheetViews>
  <sheetFormatPr defaultRowHeight="15" x14ac:dyDescent="0.25"/>
  <cols>
    <col min="1" max="1" width="85.42578125" style="169" bestFit="1" customWidth="1" collapsed="1"/>
    <col min="2" max="2" width="20" style="169" bestFit="1" customWidth="1" collapsed="1"/>
    <col min="3" max="3" width="9.7109375" style="171" bestFit="1" customWidth="1" collapsed="1"/>
    <col min="4" max="4" width="13.5703125" style="172" bestFit="1" customWidth="1" collapsed="1"/>
    <col min="5" max="5" width="13.140625" style="173" bestFit="1" customWidth="1" collapsed="1"/>
    <col min="6" max="6" width="23.140625" style="174" bestFit="1" customWidth="1" collapsed="1"/>
    <col min="7" max="7" width="15.5703125" style="164" bestFit="1" customWidth="1" collapsed="1"/>
    <col min="8" max="8" width="18.7109375" style="165" bestFit="1" customWidth="1" collapsed="1"/>
    <col min="9" max="9" width="13.7109375" style="166" bestFit="1" customWidth="1" collapsed="1"/>
    <col min="10" max="10" width="8.140625" style="167" bestFit="1" customWidth="1" collapsed="1"/>
    <col min="11" max="11" width="12.85546875" style="169" bestFit="1" customWidth="1" collapsed="1"/>
    <col min="12" max="12" width="6.7109375" style="169" bestFit="1" customWidth="1" collapsed="1"/>
    <col min="13" max="16384" width="9.140625" style="169" collapsed="1"/>
  </cols>
  <sheetData>
    <row r="1" spans="1:20" s="95" customFormat="1" x14ac:dyDescent="0.25">
      <c r="A1" s="95" t="s">
        <v>2</v>
      </c>
      <c r="B1" s="95" t="s">
        <v>418</v>
      </c>
      <c r="C1" s="95" t="s">
        <v>420</v>
      </c>
      <c r="D1" s="95" t="s">
        <v>421</v>
      </c>
      <c r="E1" s="95" t="s">
        <v>422</v>
      </c>
      <c r="F1" s="175" t="s">
        <v>423</v>
      </c>
      <c r="G1" s="176" t="s">
        <v>182</v>
      </c>
      <c r="H1" s="176" t="s">
        <v>366</v>
      </c>
      <c r="I1" s="176" t="s">
        <v>367</v>
      </c>
      <c r="J1" s="176" t="s">
        <v>419</v>
      </c>
      <c r="K1" s="95" t="s">
        <v>101</v>
      </c>
      <c r="L1" s="95" t="s">
        <v>102</v>
      </c>
      <c r="M1" s="143"/>
    </row>
    <row r="2" spans="1:20" x14ac:dyDescent="0.25">
      <c r="A2" s="168" t="s">
        <v>374</v>
      </c>
      <c r="B2"/>
      <c r="C2"/>
      <c r="D2"/>
      <c r="E2"/>
      <c r="F2"/>
      <c r="G2"/>
      <c r="H2"/>
      <c r="I2"/>
      <c r="J2"/>
      <c r="K2" s="168" t="s">
        <v>106</v>
      </c>
      <c r="L2" s="168" t="s">
        <v>119</v>
      </c>
      <c r="M2"/>
      <c r="N2" s="26"/>
      <c r="O2" s="26"/>
      <c r="P2" s="26"/>
      <c r="Q2" s="26"/>
      <c r="R2" s="26"/>
      <c r="S2" s="26"/>
      <c r="T2" s="26"/>
    </row>
    <row r="3" spans="1:20" x14ac:dyDescent="0.25">
      <c r="A3" s="168" t="s">
        <v>375</v>
      </c>
      <c r="B3"/>
      <c r="C3"/>
      <c r="D3"/>
      <c r="E3"/>
      <c r="F3"/>
      <c r="G3"/>
      <c r="H3"/>
      <c r="I3"/>
      <c r="J3"/>
      <c r="K3" s="168" t="s">
        <v>106</v>
      </c>
      <c r="L3" s="168" t="s">
        <v>119</v>
      </c>
      <c r="M3"/>
      <c r="N3" s="26"/>
      <c r="O3" s="26"/>
      <c r="P3" s="26"/>
      <c r="Q3" s="26"/>
      <c r="R3" s="26"/>
      <c r="S3" s="26"/>
      <c r="T3" s="26"/>
    </row>
    <row r="4" spans="1:20" x14ac:dyDescent="0.25">
      <c r="A4" s="168" t="s">
        <v>376</v>
      </c>
      <c r="B4"/>
      <c r="C4"/>
      <c r="D4"/>
      <c r="E4"/>
      <c r="F4"/>
      <c r="G4"/>
      <c r="H4"/>
      <c r="I4"/>
      <c r="J4"/>
      <c r="K4" s="168" t="s">
        <v>106</v>
      </c>
      <c r="L4" s="168" t="s">
        <v>119</v>
      </c>
      <c r="M4"/>
      <c r="N4" s="26"/>
      <c r="O4" s="26"/>
      <c r="P4" s="26"/>
      <c r="Q4" s="26"/>
      <c r="R4" s="26"/>
      <c r="S4" s="26"/>
      <c r="T4" s="26"/>
    </row>
    <row r="5" spans="1:20" x14ac:dyDescent="0.25">
      <c r="A5" s="168" t="s">
        <v>377</v>
      </c>
      <c r="B5"/>
      <c r="C5"/>
      <c r="D5"/>
      <c r="E5"/>
      <c r="F5"/>
      <c r="G5"/>
      <c r="H5"/>
      <c r="I5"/>
      <c r="J5"/>
      <c r="K5" s="168" t="s">
        <v>106</v>
      </c>
      <c r="L5" s="168" t="s">
        <v>119</v>
      </c>
      <c r="M5"/>
      <c r="N5" s="26"/>
      <c r="O5" s="26"/>
      <c r="P5" s="26"/>
      <c r="Q5" s="26"/>
      <c r="R5" s="26"/>
      <c r="S5" s="26"/>
      <c r="T5" s="26"/>
    </row>
    <row r="6" spans="1:20" x14ac:dyDescent="0.25">
      <c r="A6" s="168" t="s">
        <v>378</v>
      </c>
      <c r="B6"/>
      <c r="C6"/>
      <c r="D6"/>
      <c r="E6"/>
      <c r="F6"/>
      <c r="G6"/>
      <c r="H6"/>
      <c r="I6"/>
      <c r="J6"/>
      <c r="K6" s="168" t="s">
        <v>106</v>
      </c>
      <c r="L6" s="168" t="s">
        <v>119</v>
      </c>
      <c r="M6"/>
      <c r="N6" s="26"/>
      <c r="O6" s="26"/>
      <c r="P6" s="26"/>
      <c r="Q6" s="26"/>
      <c r="R6" s="26"/>
      <c r="S6" s="26"/>
      <c r="T6" s="26"/>
    </row>
    <row r="7" spans="1:20" x14ac:dyDescent="0.25">
      <c r="A7" s="168" t="s">
        <v>379</v>
      </c>
      <c r="B7"/>
      <c r="C7"/>
      <c r="D7"/>
      <c r="E7"/>
      <c r="F7"/>
      <c r="G7"/>
      <c r="H7"/>
      <c r="I7"/>
      <c r="J7"/>
      <c r="K7" s="168" t="s">
        <v>106</v>
      </c>
      <c r="L7" s="168" t="s">
        <v>119</v>
      </c>
      <c r="M7"/>
      <c r="N7" s="26"/>
      <c r="O7" s="26"/>
      <c r="P7" s="26"/>
      <c r="Q7" s="26"/>
      <c r="R7" s="26"/>
      <c r="S7" s="26"/>
      <c r="T7" s="26"/>
    </row>
    <row r="8" spans="1:20" x14ac:dyDescent="0.25">
      <c r="A8" s="170" t="s">
        <v>616</v>
      </c>
      <c r="B8"/>
      <c r="C8"/>
      <c r="D8" s="144" t="s">
        <v>191</v>
      </c>
      <c r="E8" s="145">
        <f t="shared" ref="E8:E66" ca="1" si="0">TODAY()</f>
        <v>44326</v>
      </c>
      <c r="F8" s="177" t="s">
        <v>380</v>
      </c>
      <c r="G8" s="161" t="s">
        <v>369</v>
      </c>
      <c r="H8" s="162" t="s">
        <v>610</v>
      </c>
      <c r="I8" s="163" t="s">
        <v>498</v>
      </c>
      <c r="J8"/>
      <c r="K8" s="168" t="s">
        <v>106</v>
      </c>
      <c r="L8" s="168" t="s">
        <v>119</v>
      </c>
      <c r="M8"/>
      <c r="N8" s="26"/>
      <c r="O8" s="26"/>
      <c r="P8" s="26"/>
      <c r="Q8" s="26"/>
      <c r="R8" s="26"/>
      <c r="S8" s="26"/>
      <c r="T8" s="26"/>
    </row>
    <row r="9" spans="1:20" x14ac:dyDescent="0.25">
      <c r="A9" s="170" t="s">
        <v>617</v>
      </c>
      <c r="B9" s="5" t="s">
        <v>799</v>
      </c>
      <c r="C9"/>
      <c r="D9" s="144" t="s">
        <v>191</v>
      </c>
      <c r="E9" s="145">
        <f t="shared" ca="1" si="0"/>
        <v>44326</v>
      </c>
      <c r="F9" s="177" t="s">
        <v>827</v>
      </c>
      <c r="G9" s="161">
        <v>5004518932</v>
      </c>
      <c r="H9" s="162" t="s">
        <v>828</v>
      </c>
      <c r="I9" s="163">
        <v>3503511866</v>
      </c>
      <c r="J9" s="4">
        <v>223.3</v>
      </c>
      <c r="K9" s="168" t="s">
        <v>106</v>
      </c>
      <c r="L9" s="168" t="s">
        <v>119</v>
      </c>
      <c r="M9"/>
      <c r="N9" s="26"/>
      <c r="O9" s="26"/>
      <c r="P9" s="26"/>
      <c r="Q9" s="26"/>
      <c r="R9" s="26"/>
      <c r="S9" s="26"/>
      <c r="T9" s="26"/>
    </row>
    <row r="10" spans="1:20" x14ac:dyDescent="0.25">
      <c r="A10" s="170" t="s">
        <v>618</v>
      </c>
      <c r="B10" s="4" t="s">
        <v>799</v>
      </c>
      <c r="C10"/>
      <c r="D10" s="144" t="s">
        <v>191</v>
      </c>
      <c r="E10" s="145">
        <f t="shared" ca="1" si="0"/>
        <v>44326</v>
      </c>
      <c r="F10" s="177" t="s">
        <v>781</v>
      </c>
      <c r="G10" s="161">
        <v>9895647725</v>
      </c>
      <c r="H10" s="162">
        <v>72536067</v>
      </c>
      <c r="I10" s="163">
        <v>4088049001</v>
      </c>
      <c r="J10" s="4">
        <v>248.4</v>
      </c>
      <c r="K10" s="168" t="s">
        <v>106</v>
      </c>
      <c r="L10" s="168" t="s">
        <v>119</v>
      </c>
      <c r="M10"/>
      <c r="N10" s="26"/>
      <c r="O10" s="26"/>
      <c r="P10" s="26"/>
      <c r="Q10" s="26"/>
      <c r="R10" s="26"/>
      <c r="S10" s="26"/>
      <c r="T10" s="26"/>
    </row>
    <row r="11" spans="1:20" x14ac:dyDescent="0.25">
      <c r="A11" s="170" t="s">
        <v>619</v>
      </c>
      <c r="B11"/>
      <c r="C11"/>
      <c r="D11" s="144" t="s">
        <v>191</v>
      </c>
      <c r="E11" s="145">
        <f t="shared" ca="1" si="0"/>
        <v>44326</v>
      </c>
      <c r="F11" s="177" t="s">
        <v>793</v>
      </c>
      <c r="G11" s="161" t="s">
        <v>780</v>
      </c>
      <c r="H11" s="162" t="s">
        <v>792</v>
      </c>
      <c r="I11" s="163" t="s">
        <v>794</v>
      </c>
      <c r="J11"/>
      <c r="K11" s="168" t="s">
        <v>106</v>
      </c>
      <c r="L11" s="168" t="s">
        <v>119</v>
      </c>
      <c r="M11"/>
      <c r="N11" s="26"/>
      <c r="O11" s="26"/>
      <c r="P11" s="26"/>
      <c r="Q11" s="26"/>
      <c r="R11" s="26"/>
      <c r="S11" s="26"/>
      <c r="T11" s="26"/>
    </row>
    <row r="12" spans="1:20" x14ac:dyDescent="0.25">
      <c r="A12" s="170" t="s">
        <v>620</v>
      </c>
      <c r="B12"/>
      <c r="C12"/>
      <c r="D12" s="144" t="s">
        <v>191</v>
      </c>
      <c r="E12" s="145">
        <f t="shared" ca="1" si="0"/>
        <v>44326</v>
      </c>
      <c r="F12" s="177" t="s">
        <v>793</v>
      </c>
      <c r="G12" s="161" t="s">
        <v>780</v>
      </c>
      <c r="H12" s="162" t="s">
        <v>792</v>
      </c>
      <c r="I12" s="163" t="s">
        <v>794</v>
      </c>
      <c r="J12"/>
      <c r="K12" s="168" t="s">
        <v>106</v>
      </c>
      <c r="L12" s="168" t="s">
        <v>119</v>
      </c>
      <c r="M12"/>
      <c r="N12" s="26"/>
      <c r="O12" s="26"/>
      <c r="P12" s="26"/>
      <c r="Q12" s="26"/>
      <c r="R12" s="26"/>
      <c r="S12" s="26"/>
      <c r="T12" s="26"/>
    </row>
    <row r="13" spans="1:20" x14ac:dyDescent="0.25">
      <c r="A13" s="170" t="s">
        <v>621</v>
      </c>
      <c r="B13"/>
      <c r="C13"/>
      <c r="D13"/>
      <c r="E13"/>
      <c r="F13"/>
      <c r="G13"/>
      <c r="H13"/>
      <c r="I13"/>
      <c r="J13"/>
      <c r="K13" s="168" t="s">
        <v>106</v>
      </c>
      <c r="L13" s="168" t="s">
        <v>119</v>
      </c>
      <c r="M13"/>
      <c r="N13" s="26"/>
      <c r="O13" s="26"/>
      <c r="P13" s="26"/>
      <c r="Q13" s="26"/>
      <c r="R13" s="26"/>
      <c r="S13" s="26"/>
      <c r="T13" s="26"/>
    </row>
    <row r="14" spans="1:20" x14ac:dyDescent="0.25">
      <c r="A14" s="170" t="s">
        <v>622</v>
      </c>
      <c r="B14"/>
      <c r="C14"/>
      <c r="D14"/>
      <c r="E14"/>
      <c r="F14"/>
      <c r="G14"/>
      <c r="H14"/>
      <c r="I14"/>
      <c r="J14"/>
      <c r="K14" s="168" t="s">
        <v>106</v>
      </c>
      <c r="L14" s="168" t="s">
        <v>119</v>
      </c>
      <c r="M14"/>
      <c r="N14" s="26"/>
      <c r="O14" s="26"/>
      <c r="P14" s="26"/>
      <c r="Q14" s="26"/>
      <c r="R14" s="26"/>
      <c r="S14" s="26"/>
      <c r="T14" s="26"/>
    </row>
    <row r="15" spans="1:20" x14ac:dyDescent="0.25">
      <c r="A15" s="170" t="s">
        <v>623</v>
      </c>
      <c r="B15"/>
      <c r="C15"/>
      <c r="D15"/>
      <c r="E15"/>
      <c r="F15"/>
      <c r="G15"/>
      <c r="H15"/>
      <c r="I15"/>
      <c r="J15"/>
      <c r="K15" s="168" t="s">
        <v>106</v>
      </c>
      <c r="L15" s="168" t="s">
        <v>119</v>
      </c>
      <c r="M15"/>
      <c r="N15" s="26"/>
      <c r="O15" s="26"/>
      <c r="P15" s="26"/>
      <c r="Q15" s="26"/>
      <c r="R15" s="26"/>
      <c r="S15" s="26"/>
      <c r="T15" s="26"/>
    </row>
    <row r="16" spans="1:20" x14ac:dyDescent="0.25">
      <c r="A16" s="170" t="s">
        <v>624</v>
      </c>
      <c r="B16"/>
      <c r="C16"/>
      <c r="D16"/>
      <c r="E16"/>
      <c r="F16"/>
      <c r="G16"/>
      <c r="H16"/>
      <c r="I16"/>
      <c r="J16"/>
      <c r="K16" s="168" t="s">
        <v>106</v>
      </c>
      <c r="L16" s="168" t="s">
        <v>119</v>
      </c>
      <c r="M16"/>
      <c r="N16" s="26"/>
      <c r="O16" s="26"/>
      <c r="P16" s="26"/>
      <c r="Q16" s="26"/>
      <c r="R16" s="26"/>
      <c r="S16" s="26"/>
      <c r="T16" s="26"/>
    </row>
    <row r="17" spans="1:20" x14ac:dyDescent="0.25">
      <c r="A17" s="170" t="s">
        <v>625</v>
      </c>
      <c r="B17"/>
      <c r="C17"/>
      <c r="D17"/>
      <c r="E17"/>
      <c r="F17"/>
      <c r="G17"/>
      <c r="H17"/>
      <c r="I17"/>
      <c r="J17"/>
      <c r="K17" s="168" t="s">
        <v>106</v>
      </c>
      <c r="L17" s="168" t="s">
        <v>119</v>
      </c>
      <c r="M17"/>
      <c r="N17" s="26"/>
      <c r="O17" s="26"/>
      <c r="P17" s="26"/>
      <c r="Q17" s="26"/>
      <c r="R17" s="26"/>
      <c r="S17" s="26"/>
      <c r="T17" s="26"/>
    </row>
    <row r="18" spans="1:20" x14ac:dyDescent="0.25">
      <c r="A18" s="170" t="s">
        <v>626</v>
      </c>
      <c r="B18"/>
      <c r="C18"/>
      <c r="D18"/>
      <c r="E18"/>
      <c r="F18"/>
      <c r="G18"/>
      <c r="H18"/>
      <c r="I18"/>
      <c r="J18"/>
      <c r="K18" s="168" t="s">
        <v>106</v>
      </c>
      <c r="L18" s="168" t="s">
        <v>119</v>
      </c>
      <c r="M18"/>
      <c r="N18" s="26"/>
      <c r="O18" s="26"/>
      <c r="P18" s="26"/>
      <c r="Q18" s="26"/>
      <c r="R18" s="26"/>
      <c r="S18" s="26"/>
      <c r="T18" s="26"/>
    </row>
    <row r="19" spans="1:20" x14ac:dyDescent="0.25">
      <c r="A19" s="170" t="s">
        <v>627</v>
      </c>
      <c r="B19"/>
      <c r="C19"/>
      <c r="D19"/>
      <c r="E19"/>
      <c r="F19"/>
      <c r="G19"/>
      <c r="H19"/>
      <c r="I19"/>
      <c r="J19"/>
      <c r="K19" s="168" t="s">
        <v>106</v>
      </c>
      <c r="L19" s="168" t="s">
        <v>119</v>
      </c>
      <c r="M19"/>
      <c r="N19" s="26"/>
      <c r="O19" s="26"/>
      <c r="P19" s="26"/>
      <c r="Q19" s="26"/>
      <c r="R19" s="26"/>
      <c r="S19" s="26"/>
      <c r="T19" s="26"/>
    </row>
    <row r="20" spans="1:20" x14ac:dyDescent="0.25">
      <c r="A20" s="170" t="s">
        <v>628</v>
      </c>
      <c r="B20"/>
      <c r="C20"/>
      <c r="D20"/>
      <c r="E20"/>
      <c r="F20"/>
      <c r="G20"/>
      <c r="H20"/>
      <c r="I20"/>
      <c r="J20"/>
      <c r="K20" s="168" t="s">
        <v>106</v>
      </c>
      <c r="L20" s="168" t="s">
        <v>119</v>
      </c>
      <c r="M20"/>
      <c r="N20" s="26"/>
      <c r="O20" s="26"/>
      <c r="P20" s="26"/>
      <c r="Q20" s="26"/>
      <c r="R20" s="26"/>
      <c r="S20" s="26"/>
      <c r="T20" s="26"/>
    </row>
    <row r="21" spans="1:20" x14ac:dyDescent="0.25">
      <c r="A21" s="170" t="s">
        <v>629</v>
      </c>
      <c r="B21"/>
      <c r="C21"/>
      <c r="D21"/>
      <c r="E21"/>
      <c r="F21"/>
      <c r="G21"/>
      <c r="H21"/>
      <c r="I21"/>
      <c r="J21"/>
      <c r="K21" s="168" t="s">
        <v>106</v>
      </c>
      <c r="L21" s="168" t="s">
        <v>119</v>
      </c>
      <c r="M21"/>
      <c r="N21" s="26"/>
      <c r="O21" s="26"/>
      <c r="P21" s="26"/>
      <c r="Q21" s="26"/>
      <c r="R21" s="26"/>
      <c r="S21" s="26"/>
      <c r="T21" s="26"/>
    </row>
    <row r="22" spans="1:20" x14ac:dyDescent="0.25">
      <c r="A22" s="170" t="s">
        <v>630</v>
      </c>
      <c r="B22"/>
      <c r="C22"/>
      <c r="D22"/>
      <c r="E22"/>
      <c r="F22"/>
      <c r="G22"/>
      <c r="H22"/>
      <c r="I22"/>
      <c r="J22"/>
      <c r="K22" s="168" t="s">
        <v>106</v>
      </c>
      <c r="L22" s="168" t="s">
        <v>119</v>
      </c>
      <c r="M22"/>
      <c r="N22" s="26"/>
      <c r="O22" s="26"/>
      <c r="P22" s="26"/>
      <c r="Q22" s="26"/>
      <c r="R22" s="26"/>
      <c r="S22" s="26"/>
      <c r="T22" s="26"/>
    </row>
    <row r="23" spans="1:20" x14ac:dyDescent="0.25">
      <c r="A23" s="170" t="s">
        <v>631</v>
      </c>
      <c r="B23"/>
      <c r="C23"/>
      <c r="D23"/>
      <c r="E23"/>
      <c r="F23"/>
      <c r="G23"/>
      <c r="H23"/>
      <c r="I23"/>
      <c r="J23"/>
      <c r="K23" s="168" t="s">
        <v>106</v>
      </c>
      <c r="L23" s="168" t="s">
        <v>119</v>
      </c>
      <c r="M23"/>
      <c r="N23" s="26"/>
      <c r="O23" s="26"/>
      <c r="P23" s="26"/>
      <c r="Q23" s="26"/>
      <c r="R23" s="26"/>
      <c r="S23" s="26"/>
      <c r="T23" s="26"/>
    </row>
    <row r="24" spans="1:20" x14ac:dyDescent="0.25">
      <c r="A24" s="170" t="s">
        <v>632</v>
      </c>
      <c r="B24"/>
      <c r="C24"/>
      <c r="D24"/>
      <c r="E24"/>
      <c r="F24"/>
      <c r="G24"/>
      <c r="H24"/>
      <c r="I24"/>
      <c r="J24"/>
      <c r="K24" s="168" t="s">
        <v>106</v>
      </c>
      <c r="L24" s="168" t="s">
        <v>119</v>
      </c>
      <c r="M24"/>
      <c r="N24" s="26"/>
      <c r="O24" s="26"/>
      <c r="P24" s="26"/>
      <c r="Q24" s="26"/>
      <c r="R24" s="26"/>
      <c r="S24" s="26"/>
      <c r="T24" s="26"/>
    </row>
    <row r="25" spans="1:20" x14ac:dyDescent="0.25">
      <c r="A25" s="170" t="s">
        <v>633</v>
      </c>
      <c r="B25" s="5" t="s">
        <v>799</v>
      </c>
      <c r="C25"/>
      <c r="D25" s="144" t="s">
        <v>191</v>
      </c>
      <c r="E25" s="145">
        <f t="shared" ca="1" si="0"/>
        <v>44326</v>
      </c>
      <c r="F25" s="177" t="s">
        <v>829</v>
      </c>
      <c r="G25" s="161">
        <v>2129215487</v>
      </c>
      <c r="H25" s="162" t="s">
        <v>830</v>
      </c>
      <c r="I25" s="163">
        <v>7849172400</v>
      </c>
      <c r="J25" s="4">
        <v>248.4</v>
      </c>
      <c r="K25" s="168" t="s">
        <v>106</v>
      </c>
      <c r="L25" s="168" t="s">
        <v>119</v>
      </c>
      <c r="M25"/>
      <c r="N25" s="26"/>
      <c r="O25" s="26"/>
      <c r="P25" s="26"/>
      <c r="Q25" s="26"/>
      <c r="R25" s="26"/>
      <c r="S25" s="26"/>
      <c r="T25" s="26"/>
    </row>
    <row r="26" spans="1:20" x14ac:dyDescent="0.25">
      <c r="A26" s="170" t="s">
        <v>634</v>
      </c>
      <c r="B26"/>
      <c r="C26"/>
      <c r="D26"/>
      <c r="E26"/>
      <c r="F26"/>
      <c r="G26"/>
      <c r="H26"/>
      <c r="I26"/>
      <c r="J26"/>
      <c r="K26" s="168" t="s">
        <v>106</v>
      </c>
      <c r="L26" s="168" t="s">
        <v>119</v>
      </c>
      <c r="M26"/>
      <c r="N26" s="26"/>
      <c r="O26" s="26"/>
      <c r="P26" s="26"/>
      <c r="Q26" s="26"/>
      <c r="R26" s="26"/>
      <c r="S26" s="26"/>
      <c r="T26" s="26"/>
    </row>
    <row r="27" spans="1:20" x14ac:dyDescent="0.25">
      <c r="A27" s="170" t="s">
        <v>635</v>
      </c>
      <c r="B27" s="5" t="s">
        <v>799</v>
      </c>
      <c r="C27"/>
      <c r="D27" s="144" t="s">
        <v>191</v>
      </c>
      <c r="E27" s="145">
        <f t="shared" ca="1" si="0"/>
        <v>44326</v>
      </c>
      <c r="F27" s="177" t="s">
        <v>831</v>
      </c>
      <c r="G27" s="161">
        <v>5446647574</v>
      </c>
      <c r="H27" s="162" t="s">
        <v>832</v>
      </c>
      <c r="I27" s="163">
        <v>2264447873</v>
      </c>
      <c r="J27" s="4">
        <v>223.3</v>
      </c>
      <c r="K27" s="168" t="s">
        <v>106</v>
      </c>
      <c r="L27" s="168" t="s">
        <v>119</v>
      </c>
      <c r="M27"/>
      <c r="N27" s="26"/>
      <c r="O27" s="26"/>
      <c r="P27" s="26"/>
      <c r="Q27" s="26"/>
      <c r="R27" s="26"/>
      <c r="S27" s="26"/>
      <c r="T27" s="26"/>
    </row>
    <row r="28" spans="1:20" x14ac:dyDescent="0.25">
      <c r="A28" s="170" t="s">
        <v>636</v>
      </c>
      <c r="B28" s="4" t="s">
        <v>799</v>
      </c>
      <c r="C28"/>
      <c r="D28" s="144" t="s">
        <v>191</v>
      </c>
      <c r="E28" s="145">
        <f t="shared" ca="1" si="0"/>
        <v>44326</v>
      </c>
      <c r="F28" s="177" t="s">
        <v>833</v>
      </c>
      <c r="G28" s="161">
        <v>4391009203</v>
      </c>
      <c r="H28" s="162" t="s">
        <v>834</v>
      </c>
      <c r="I28" s="163">
        <v>9064955224</v>
      </c>
      <c r="J28" s="4">
        <v>226.2</v>
      </c>
      <c r="K28" s="168" t="s">
        <v>106</v>
      </c>
      <c r="L28" s="168" t="s">
        <v>119</v>
      </c>
      <c r="M28"/>
      <c r="N28" s="26"/>
      <c r="O28" s="26"/>
      <c r="P28" s="26"/>
      <c r="Q28" s="26"/>
      <c r="R28" s="26"/>
      <c r="S28" s="26"/>
      <c r="T28" s="26"/>
    </row>
    <row r="29" spans="1:20" x14ac:dyDescent="0.25">
      <c r="A29" s="170" t="s">
        <v>637</v>
      </c>
      <c r="B29" s="8" t="s">
        <v>799</v>
      </c>
      <c r="C29"/>
      <c r="D29" s="144" t="s">
        <v>191</v>
      </c>
      <c r="E29" s="145">
        <f t="shared" ca="1" si="0"/>
        <v>44326</v>
      </c>
      <c r="F29" s="180" t="s">
        <v>825</v>
      </c>
      <c r="G29" s="178">
        <v>4163766919</v>
      </c>
      <c r="H29" s="178" t="s">
        <v>826</v>
      </c>
      <c r="I29" s="178">
        <v>3062568581</v>
      </c>
      <c r="J29" s="178">
        <v>279.39999999999998</v>
      </c>
      <c r="K29" s="168" t="s">
        <v>106</v>
      </c>
      <c r="L29" s="168" t="s">
        <v>119</v>
      </c>
      <c r="M29"/>
      <c r="N29" s="26"/>
      <c r="O29" s="26"/>
      <c r="P29" s="26"/>
      <c r="Q29" s="26"/>
      <c r="R29" s="26"/>
      <c r="S29" s="26"/>
      <c r="T29" s="26"/>
    </row>
    <row r="30" spans="1:20" x14ac:dyDescent="0.25">
      <c r="A30" s="170" t="s">
        <v>638</v>
      </c>
      <c r="B30" s="8" t="s">
        <v>799</v>
      </c>
      <c r="C30"/>
      <c r="D30" s="144" t="s">
        <v>191</v>
      </c>
      <c r="E30" s="145">
        <f t="shared" ca="1" si="0"/>
        <v>44326</v>
      </c>
      <c r="F30" s="177" t="s">
        <v>813</v>
      </c>
      <c r="G30" s="161">
        <v>3889459555</v>
      </c>
      <c r="H30" s="162" t="s">
        <v>814</v>
      </c>
      <c r="I30" s="163">
        <v>4531355828</v>
      </c>
      <c r="J30" s="178">
        <v>225.5</v>
      </c>
      <c r="K30" s="168" t="s">
        <v>106</v>
      </c>
      <c r="L30" s="168" t="s">
        <v>119</v>
      </c>
      <c r="M30"/>
      <c r="N30" s="26"/>
      <c r="O30" s="26"/>
      <c r="P30" s="26"/>
      <c r="Q30" s="26"/>
      <c r="R30" s="26"/>
      <c r="S30" s="26"/>
      <c r="T30" s="26"/>
    </row>
    <row r="31" spans="1:20" x14ac:dyDescent="0.25">
      <c r="A31" s="170" t="s">
        <v>639</v>
      </c>
      <c r="B31" s="8" t="s">
        <v>799</v>
      </c>
      <c r="C31"/>
      <c r="D31" s="144" t="s">
        <v>191</v>
      </c>
      <c r="E31" s="145">
        <f t="shared" ca="1" si="0"/>
        <v>44326</v>
      </c>
      <c r="F31" s="179" t="s">
        <v>815</v>
      </c>
      <c r="G31" s="178">
        <v>1765980081</v>
      </c>
      <c r="H31" s="178" t="s">
        <v>816</v>
      </c>
      <c r="I31" s="178">
        <v>4255732076</v>
      </c>
      <c r="J31" s="178">
        <v>248.4</v>
      </c>
      <c r="K31" s="168" t="s">
        <v>106</v>
      </c>
      <c r="L31" s="168" t="s">
        <v>119</v>
      </c>
      <c r="M31"/>
      <c r="N31" s="26"/>
      <c r="O31" s="26"/>
      <c r="P31" s="26"/>
      <c r="Q31" s="26"/>
      <c r="R31" s="26"/>
      <c r="S31" s="26"/>
      <c r="T31" s="26"/>
    </row>
    <row r="32" spans="1:20" x14ac:dyDescent="0.25">
      <c r="A32" s="170" t="s">
        <v>640</v>
      </c>
      <c r="B32" s="8" t="s">
        <v>799</v>
      </c>
      <c r="C32"/>
      <c r="D32" s="144" t="s">
        <v>191</v>
      </c>
      <c r="E32" s="145">
        <f t="shared" ca="1" si="0"/>
        <v>44326</v>
      </c>
      <c r="F32" s="179" t="s">
        <v>835</v>
      </c>
      <c r="G32" s="178">
        <v>1697942049</v>
      </c>
      <c r="H32" s="178" t="s">
        <v>836</v>
      </c>
      <c r="I32" s="178">
        <v>1569445819</v>
      </c>
      <c r="J32" s="178">
        <v>273.5</v>
      </c>
      <c r="K32" s="168" t="s">
        <v>106</v>
      </c>
      <c r="L32" s="168" t="s">
        <v>119</v>
      </c>
      <c r="M32"/>
      <c r="N32" s="26"/>
      <c r="O32" s="26"/>
      <c r="P32" s="26"/>
      <c r="Q32" s="26"/>
      <c r="R32" s="26"/>
      <c r="S32" s="26"/>
      <c r="T32" s="26"/>
    </row>
    <row r="33" spans="1:20" x14ac:dyDescent="0.25">
      <c r="A33" s="170" t="s">
        <v>641</v>
      </c>
      <c r="B33" s="8" t="s">
        <v>799</v>
      </c>
      <c r="C33"/>
      <c r="D33" s="144" t="s">
        <v>191</v>
      </c>
      <c r="E33" s="145">
        <f t="shared" ca="1" si="0"/>
        <v>44326</v>
      </c>
      <c r="F33" s="177" t="s">
        <v>837</v>
      </c>
      <c r="G33" s="161" t="s">
        <v>838</v>
      </c>
      <c r="H33" s="162">
        <v>73567644</v>
      </c>
      <c r="I33" s="163">
        <v>5840636609</v>
      </c>
      <c r="J33" s="178">
        <v>223.3</v>
      </c>
      <c r="K33" s="168" t="s">
        <v>106</v>
      </c>
      <c r="L33" s="168" t="s">
        <v>119</v>
      </c>
      <c r="M33"/>
      <c r="N33" s="26"/>
      <c r="O33" s="26"/>
      <c r="P33" s="26"/>
      <c r="Q33" s="26"/>
      <c r="R33" s="26"/>
      <c r="S33" s="26"/>
      <c r="T33" s="26"/>
    </row>
    <row r="34" spans="1:20" x14ac:dyDescent="0.25">
      <c r="A34" s="170" t="s">
        <v>642</v>
      </c>
      <c r="B34" s="8" t="s">
        <v>799</v>
      </c>
      <c r="C34"/>
      <c r="D34" s="144" t="s">
        <v>191</v>
      </c>
      <c r="E34" s="145">
        <f t="shared" ca="1" si="0"/>
        <v>44326</v>
      </c>
      <c r="F34" s="177" t="s">
        <v>839</v>
      </c>
      <c r="G34" s="161">
        <v>2030857986</v>
      </c>
      <c r="H34" s="162" t="s">
        <v>840</v>
      </c>
      <c r="I34" s="163">
        <v>6094833010</v>
      </c>
      <c r="J34" s="178">
        <v>248.4</v>
      </c>
      <c r="K34" s="168" t="s">
        <v>106</v>
      </c>
      <c r="L34" s="168" t="s">
        <v>119</v>
      </c>
      <c r="M34"/>
      <c r="N34" s="26"/>
      <c r="O34" s="26"/>
      <c r="P34" s="26"/>
      <c r="Q34" s="26"/>
      <c r="R34" s="26"/>
      <c r="S34" s="26"/>
      <c r="T34" s="26"/>
    </row>
    <row r="35" spans="1:20" x14ac:dyDescent="0.25">
      <c r="A35" s="170" t="s">
        <v>643</v>
      </c>
      <c r="B35"/>
      <c r="C35"/>
      <c r="D35"/>
      <c r="E35"/>
      <c r="F35"/>
      <c r="G35"/>
      <c r="H35"/>
      <c r="I35"/>
      <c r="J35"/>
      <c r="K35" s="168" t="s">
        <v>106</v>
      </c>
      <c r="L35" s="168" t="s">
        <v>119</v>
      </c>
      <c r="M35"/>
      <c r="N35" s="26"/>
      <c r="O35" s="26"/>
      <c r="P35" s="26"/>
      <c r="Q35" s="26"/>
      <c r="R35" s="26"/>
      <c r="S35" s="26"/>
      <c r="T35" s="26"/>
    </row>
    <row r="36" spans="1:20" x14ac:dyDescent="0.25">
      <c r="A36" s="170" t="s">
        <v>644</v>
      </c>
      <c r="B36"/>
      <c r="C36"/>
      <c r="D36"/>
      <c r="E36"/>
      <c r="F36"/>
      <c r="G36"/>
      <c r="H36"/>
      <c r="I36"/>
      <c r="J36"/>
      <c r="K36" s="168" t="s">
        <v>106</v>
      </c>
      <c r="L36" s="168" t="s">
        <v>119</v>
      </c>
      <c r="M36"/>
      <c r="N36" s="26"/>
      <c r="O36" s="26"/>
      <c r="P36" s="26"/>
      <c r="Q36" s="26"/>
      <c r="R36" s="26"/>
      <c r="S36" s="26"/>
      <c r="T36" s="26"/>
    </row>
    <row r="37" spans="1:20" x14ac:dyDescent="0.25">
      <c r="A37" s="170" t="s">
        <v>645</v>
      </c>
      <c r="B37"/>
      <c r="C37"/>
      <c r="D37"/>
      <c r="E37"/>
      <c r="F37"/>
      <c r="G37"/>
      <c r="H37"/>
      <c r="I37"/>
      <c r="J37"/>
      <c r="K37" s="168" t="s">
        <v>106</v>
      </c>
      <c r="L37" s="168" t="s">
        <v>119</v>
      </c>
      <c r="M37"/>
      <c r="N37" s="26"/>
      <c r="O37" s="26"/>
      <c r="P37" s="26"/>
      <c r="Q37" s="26"/>
      <c r="R37" s="26"/>
      <c r="S37" s="26"/>
      <c r="T37" s="26"/>
    </row>
    <row r="38" spans="1:20" x14ac:dyDescent="0.25">
      <c r="A38" s="170" t="s">
        <v>646</v>
      </c>
      <c r="B38"/>
      <c r="C38"/>
      <c r="D38"/>
      <c r="E38"/>
      <c r="F38"/>
      <c r="G38"/>
      <c r="H38"/>
      <c r="I38"/>
      <c r="J38"/>
      <c r="K38" s="168" t="s">
        <v>106</v>
      </c>
      <c r="L38" s="168" t="s">
        <v>119</v>
      </c>
      <c r="M38"/>
      <c r="N38" s="26"/>
      <c r="O38" s="26"/>
      <c r="P38" s="26"/>
      <c r="Q38" s="26"/>
      <c r="R38" s="26"/>
      <c r="S38" s="26"/>
      <c r="T38" s="26"/>
    </row>
    <row r="39" spans="1:20" x14ac:dyDescent="0.25">
      <c r="A39" s="170" t="s">
        <v>647</v>
      </c>
      <c r="B39"/>
      <c r="C39"/>
      <c r="D39"/>
      <c r="E39"/>
      <c r="F39"/>
      <c r="G39"/>
      <c r="H39"/>
      <c r="I39"/>
      <c r="J39"/>
      <c r="K39" s="168" t="s">
        <v>106</v>
      </c>
      <c r="L39" s="168" t="s">
        <v>119</v>
      </c>
      <c r="M39"/>
      <c r="N39" s="26"/>
      <c r="O39" s="26"/>
      <c r="P39" s="26"/>
      <c r="Q39" s="26"/>
      <c r="R39" s="26"/>
      <c r="S39" s="26"/>
      <c r="T39" s="26"/>
    </row>
    <row r="40" spans="1:20" x14ac:dyDescent="0.25">
      <c r="A40" s="170" t="s">
        <v>648</v>
      </c>
      <c r="B40"/>
      <c r="C40"/>
      <c r="D40"/>
      <c r="E40"/>
      <c r="F40" t="s">
        <v>841</v>
      </c>
      <c r="G40">
        <v>5934255383</v>
      </c>
      <c r="H40" t="s">
        <v>842</v>
      </c>
      <c r="I40"/>
      <c r="J40"/>
      <c r="K40" s="168" t="s">
        <v>106</v>
      </c>
      <c r="L40" s="168" t="s">
        <v>119</v>
      </c>
      <c r="M40"/>
      <c r="N40" s="26"/>
      <c r="O40" s="26"/>
      <c r="P40" s="26"/>
      <c r="Q40" s="26"/>
      <c r="R40" s="26"/>
      <c r="S40" s="26"/>
      <c r="T40" s="26"/>
    </row>
    <row r="41" spans="1:20" x14ac:dyDescent="0.25">
      <c r="A41" s="170" t="s">
        <v>649</v>
      </c>
      <c r="B41" s="4" t="s">
        <v>799</v>
      </c>
      <c r="C41"/>
      <c r="D41" s="144" t="s">
        <v>191</v>
      </c>
      <c r="E41" s="145">
        <f t="shared" ca="1" si="0"/>
        <v>44326</v>
      </c>
      <c r="F41" s="179" t="s">
        <v>843</v>
      </c>
      <c r="G41" s="178">
        <v>2034788352</v>
      </c>
      <c r="H41" s="178" t="s">
        <v>844</v>
      </c>
      <c r="I41" s="183">
        <v>6717055754</v>
      </c>
      <c r="J41" s="4">
        <v>273.5</v>
      </c>
      <c r="K41" s="168" t="s">
        <v>106</v>
      </c>
      <c r="L41" s="168" t="s">
        <v>119</v>
      </c>
      <c r="M41"/>
      <c r="N41" s="26"/>
      <c r="O41" s="26"/>
      <c r="P41" s="26"/>
      <c r="Q41" s="26"/>
      <c r="R41" s="26"/>
      <c r="S41" s="26"/>
      <c r="T41" s="26"/>
    </row>
    <row r="42" spans="1:20" x14ac:dyDescent="0.25">
      <c r="A42" s="170" t="s">
        <v>650</v>
      </c>
      <c r="B42"/>
      <c r="C42"/>
      <c r="D42"/>
      <c r="E42"/>
      <c r="F42"/>
      <c r="G42"/>
      <c r="H42"/>
      <c r="I42"/>
      <c r="J42"/>
      <c r="K42" s="168" t="s">
        <v>106</v>
      </c>
      <c r="L42" s="168" t="s">
        <v>119</v>
      </c>
      <c r="M42"/>
      <c r="N42" s="26"/>
      <c r="O42" s="26"/>
      <c r="P42" s="26"/>
      <c r="Q42" s="26"/>
      <c r="R42" s="26"/>
      <c r="S42" s="26"/>
      <c r="T42" s="26"/>
    </row>
    <row r="43" spans="1:20" x14ac:dyDescent="0.25">
      <c r="A43" s="170" t="s">
        <v>651</v>
      </c>
      <c r="B43"/>
      <c r="C43"/>
      <c r="D43"/>
      <c r="E43"/>
      <c r="F43"/>
      <c r="G43"/>
      <c r="H43"/>
      <c r="I43"/>
      <c r="J43"/>
      <c r="K43" s="168" t="s">
        <v>106</v>
      </c>
      <c r="L43" s="168" t="s">
        <v>119</v>
      </c>
      <c r="M43"/>
      <c r="N43" s="26"/>
      <c r="O43" s="26"/>
      <c r="P43" s="26"/>
      <c r="Q43" s="26"/>
      <c r="R43" s="26"/>
      <c r="S43" s="26"/>
      <c r="T43" s="26"/>
    </row>
    <row r="44" spans="1:20" x14ac:dyDescent="0.25">
      <c r="A44" s="170" t="s">
        <v>652</v>
      </c>
      <c r="B44"/>
      <c r="C44"/>
      <c r="D44"/>
      <c r="E44"/>
      <c r="F44"/>
      <c r="G44"/>
      <c r="H44"/>
      <c r="I44"/>
      <c r="J44"/>
      <c r="K44" s="168" t="s">
        <v>106</v>
      </c>
      <c r="L44" s="168" t="s">
        <v>119</v>
      </c>
      <c r="M44"/>
      <c r="N44" s="26"/>
      <c r="O44" s="26"/>
      <c r="P44" s="26"/>
      <c r="Q44" s="26"/>
      <c r="R44" s="26"/>
      <c r="S44" s="26"/>
      <c r="T44" s="26"/>
    </row>
    <row r="45" spans="1:20" x14ac:dyDescent="0.25">
      <c r="A45" s="170" t="s">
        <v>653</v>
      </c>
      <c r="B45"/>
      <c r="C45"/>
      <c r="D45"/>
      <c r="E45"/>
      <c r="F45"/>
      <c r="G45"/>
      <c r="H45"/>
      <c r="I45"/>
      <c r="J45"/>
      <c r="K45" s="168" t="s">
        <v>106</v>
      </c>
      <c r="L45" s="168" t="s">
        <v>119</v>
      </c>
      <c r="M45"/>
      <c r="N45" s="26"/>
      <c r="O45" s="26"/>
      <c r="P45" s="26"/>
      <c r="Q45" s="26"/>
      <c r="R45" s="26"/>
      <c r="S45" s="26"/>
      <c r="T45" s="26"/>
    </row>
    <row r="46" spans="1:20" x14ac:dyDescent="0.25">
      <c r="A46" s="170" t="s">
        <v>654</v>
      </c>
      <c r="B46"/>
      <c r="C46"/>
      <c r="D46"/>
      <c r="E46"/>
      <c r="F46"/>
      <c r="G46"/>
      <c r="H46"/>
      <c r="I46"/>
      <c r="J46"/>
      <c r="K46" s="168" t="s">
        <v>106</v>
      </c>
      <c r="L46" s="168" t="s">
        <v>119</v>
      </c>
      <c r="M46"/>
      <c r="N46" s="26"/>
      <c r="O46" s="26"/>
      <c r="P46" s="26"/>
      <c r="Q46" s="26"/>
      <c r="R46" s="26"/>
      <c r="S46" s="26"/>
      <c r="T46" s="26"/>
    </row>
    <row r="47" spans="1:20" x14ac:dyDescent="0.25">
      <c r="A47" s="170" t="s">
        <v>655</v>
      </c>
      <c r="B47"/>
      <c r="C47"/>
      <c r="D47"/>
      <c r="E47"/>
      <c r="F47"/>
      <c r="G47"/>
      <c r="H47"/>
      <c r="I47"/>
      <c r="J47"/>
      <c r="K47" s="168" t="s">
        <v>106</v>
      </c>
      <c r="L47" s="168" t="s">
        <v>119</v>
      </c>
      <c r="M47"/>
      <c r="N47" s="26"/>
      <c r="O47" s="26"/>
      <c r="P47" s="26"/>
      <c r="Q47" s="26"/>
      <c r="R47" s="26"/>
      <c r="S47" s="26"/>
      <c r="T47" s="26"/>
    </row>
    <row r="48" spans="1:20" x14ac:dyDescent="0.25">
      <c r="A48" s="170" t="s">
        <v>656</v>
      </c>
      <c r="B48"/>
      <c r="C48"/>
      <c r="D48"/>
      <c r="E48"/>
      <c r="F48"/>
      <c r="G48"/>
      <c r="H48"/>
      <c r="I48"/>
      <c r="J48"/>
      <c r="K48" s="168" t="s">
        <v>106</v>
      </c>
      <c r="L48" s="168" t="s">
        <v>119</v>
      </c>
      <c r="M48"/>
      <c r="N48" s="26"/>
      <c r="O48" s="26"/>
      <c r="P48" s="26"/>
      <c r="Q48" s="26"/>
      <c r="R48" s="26"/>
      <c r="S48" s="26"/>
      <c r="T48" s="26"/>
    </row>
    <row r="49" spans="1:20" x14ac:dyDescent="0.25">
      <c r="A49" s="170" t="s">
        <v>657</v>
      </c>
      <c r="B49"/>
      <c r="C49"/>
      <c r="D49"/>
      <c r="E49"/>
      <c r="F49"/>
      <c r="G49"/>
      <c r="H49"/>
      <c r="I49"/>
      <c r="J49"/>
      <c r="K49" s="168" t="s">
        <v>106</v>
      </c>
      <c r="L49" s="168" t="s">
        <v>119</v>
      </c>
      <c r="M49"/>
      <c r="N49" s="26"/>
      <c r="O49" s="26"/>
      <c r="P49" s="26"/>
      <c r="Q49" s="26"/>
      <c r="R49" s="26"/>
      <c r="S49" s="26"/>
      <c r="T49" s="26"/>
    </row>
    <row r="50" spans="1:20" x14ac:dyDescent="0.25">
      <c r="A50" s="170" t="s">
        <v>658</v>
      </c>
      <c r="B50"/>
      <c r="C50"/>
      <c r="D50"/>
      <c r="E50"/>
      <c r="F50"/>
      <c r="G50"/>
      <c r="H50"/>
      <c r="I50"/>
      <c r="J50"/>
      <c r="K50" s="168" t="s">
        <v>106</v>
      </c>
      <c r="L50" s="168" t="s">
        <v>119</v>
      </c>
      <c r="M50"/>
      <c r="N50" s="26"/>
      <c r="O50" s="26"/>
      <c r="P50" s="26"/>
      <c r="Q50" s="26"/>
      <c r="R50" s="26"/>
      <c r="S50" s="26"/>
      <c r="T50" s="26"/>
    </row>
    <row r="51" spans="1:20" x14ac:dyDescent="0.25">
      <c r="A51" s="170" t="s">
        <v>659</v>
      </c>
      <c r="B51"/>
      <c r="C51"/>
      <c r="D51"/>
      <c r="E51"/>
      <c r="F51"/>
      <c r="G51"/>
      <c r="H51"/>
      <c r="I51"/>
      <c r="J51"/>
      <c r="K51" s="168" t="s">
        <v>106</v>
      </c>
      <c r="L51" s="168" t="s">
        <v>119</v>
      </c>
      <c r="M51"/>
      <c r="N51" s="26"/>
      <c r="O51" s="26"/>
      <c r="P51" s="26"/>
      <c r="Q51" s="26"/>
      <c r="R51" s="26"/>
      <c r="S51" s="26"/>
      <c r="T51" s="26"/>
    </row>
    <row r="52" spans="1:20" x14ac:dyDescent="0.25">
      <c r="A52" s="170" t="s">
        <v>660</v>
      </c>
      <c r="B52"/>
      <c r="C52"/>
      <c r="D52"/>
      <c r="E52"/>
      <c r="F52"/>
      <c r="G52"/>
      <c r="H52"/>
      <c r="I52"/>
      <c r="J52"/>
      <c r="K52" s="168" t="s">
        <v>106</v>
      </c>
      <c r="L52" s="168" t="s">
        <v>119</v>
      </c>
      <c r="M52"/>
      <c r="N52" s="26"/>
      <c r="O52" s="26"/>
      <c r="P52" s="26"/>
      <c r="Q52" s="26"/>
      <c r="R52" s="26"/>
      <c r="S52" s="26"/>
      <c r="T52" s="26"/>
    </row>
    <row r="53" spans="1:20" x14ac:dyDescent="0.25">
      <c r="A53" s="170" t="s">
        <v>661</v>
      </c>
      <c r="B53" s="8" t="s">
        <v>799</v>
      </c>
      <c r="C53"/>
      <c r="D53" s="144" t="s">
        <v>191</v>
      </c>
      <c r="E53" s="145">
        <f t="shared" ca="1" si="0"/>
        <v>44326</v>
      </c>
      <c r="F53" s="179" t="s">
        <v>845</v>
      </c>
      <c r="G53" s="178">
        <v>3921131188</v>
      </c>
      <c r="H53" s="178">
        <v>74012161</v>
      </c>
      <c r="I53" s="178">
        <v>3200394992</v>
      </c>
      <c r="J53" s="178">
        <v>273.5</v>
      </c>
      <c r="K53" s="168" t="s">
        <v>106</v>
      </c>
      <c r="L53" s="168" t="s">
        <v>119</v>
      </c>
      <c r="M53"/>
      <c r="N53" s="26"/>
      <c r="O53" s="26"/>
      <c r="P53" s="26"/>
      <c r="Q53" s="26"/>
      <c r="R53" s="26"/>
      <c r="S53" s="26"/>
      <c r="T53" s="26"/>
    </row>
    <row r="54" spans="1:20" x14ac:dyDescent="0.25">
      <c r="A54" s="170" t="s">
        <v>662</v>
      </c>
      <c r="B54"/>
      <c r="C54"/>
      <c r="D54" s="144" t="s">
        <v>191</v>
      </c>
      <c r="E54" s="145">
        <f t="shared" ca="1" si="0"/>
        <v>44326</v>
      </c>
      <c r="F54" s="179" t="s">
        <v>846</v>
      </c>
      <c r="G54" s="178">
        <v>6887957539</v>
      </c>
      <c r="H54" s="178">
        <v>74125767</v>
      </c>
      <c r="I54"/>
      <c r="J54"/>
      <c r="K54" s="168" t="s">
        <v>106</v>
      </c>
      <c r="L54" s="168" t="s">
        <v>119</v>
      </c>
      <c r="M54"/>
      <c r="N54" s="26"/>
      <c r="O54" s="26"/>
      <c r="P54" s="26"/>
      <c r="Q54" s="26"/>
      <c r="R54" s="26"/>
      <c r="S54" s="26"/>
      <c r="T54" s="26"/>
    </row>
    <row r="55" spans="1:20" x14ac:dyDescent="0.25">
      <c r="A55" s="170" t="s">
        <v>663</v>
      </c>
      <c r="B55" s="8" t="s">
        <v>799</v>
      </c>
      <c r="C55"/>
      <c r="D55" s="144" t="s">
        <v>191</v>
      </c>
      <c r="E55" s="145">
        <f t="shared" ca="1" si="0"/>
        <v>44326</v>
      </c>
      <c r="F55" s="179" t="s">
        <v>847</v>
      </c>
      <c r="G55" s="178">
        <v>5456216462</v>
      </c>
      <c r="H55" s="178" t="s">
        <v>848</v>
      </c>
      <c r="I55" s="178">
        <v>7028482512</v>
      </c>
      <c r="J55" s="178">
        <v>248.4</v>
      </c>
      <c r="K55" s="168" t="s">
        <v>106</v>
      </c>
      <c r="L55" s="168" t="s">
        <v>119</v>
      </c>
      <c r="M55"/>
      <c r="N55" s="26"/>
      <c r="O55" s="26"/>
      <c r="P55" s="26"/>
      <c r="Q55" s="26"/>
      <c r="R55" s="26"/>
      <c r="S55" s="26"/>
      <c r="T55" s="26"/>
    </row>
    <row r="56" spans="1:20" x14ac:dyDescent="0.25">
      <c r="A56" s="170" t="s">
        <v>664</v>
      </c>
      <c r="B56" s="8" t="s">
        <v>799</v>
      </c>
      <c r="C56"/>
      <c r="D56" s="144" t="s">
        <v>191</v>
      </c>
      <c r="E56" s="145">
        <f t="shared" ca="1" si="0"/>
        <v>44326</v>
      </c>
      <c r="F56" s="179" t="s">
        <v>849</v>
      </c>
      <c r="G56" s="178">
        <v>2664080146</v>
      </c>
      <c r="H56" s="178">
        <v>74364617</v>
      </c>
      <c r="I56" s="178">
        <v>8481132744</v>
      </c>
      <c r="J56" s="178">
        <v>273.5</v>
      </c>
      <c r="K56" s="168" t="s">
        <v>106</v>
      </c>
      <c r="L56" s="168" t="s">
        <v>119</v>
      </c>
      <c r="M56"/>
      <c r="N56" s="26"/>
      <c r="O56" s="26"/>
      <c r="P56" s="26"/>
      <c r="Q56" s="26"/>
      <c r="R56" s="26"/>
      <c r="S56" s="26"/>
      <c r="T56" s="26"/>
    </row>
    <row r="57" spans="1:20" x14ac:dyDescent="0.25">
      <c r="A57" s="170" t="s">
        <v>665</v>
      </c>
      <c r="B57" s="4" t="s">
        <v>799</v>
      </c>
      <c r="C57"/>
      <c r="D57" s="144" t="s">
        <v>191</v>
      </c>
      <c r="E57" s="145">
        <f t="shared" ca="1" si="0"/>
        <v>44326</v>
      </c>
      <c r="F57" s="179" t="s">
        <v>850</v>
      </c>
      <c r="G57" s="178">
        <v>4863975399</v>
      </c>
      <c r="H57" s="178">
        <v>74473700</v>
      </c>
      <c r="I57" s="183">
        <v>8561176748</v>
      </c>
      <c r="J57" s="4">
        <v>225.5</v>
      </c>
      <c r="K57" s="168" t="s">
        <v>106</v>
      </c>
      <c r="L57" s="168" t="s">
        <v>119</v>
      </c>
      <c r="M57"/>
      <c r="N57" s="26"/>
      <c r="O57" s="26"/>
      <c r="P57" s="26"/>
      <c r="Q57" s="26"/>
      <c r="R57" s="26"/>
      <c r="S57" s="26"/>
      <c r="T57" s="26"/>
    </row>
    <row r="58" spans="1:20" x14ac:dyDescent="0.25">
      <c r="A58" s="170" t="s">
        <v>666</v>
      </c>
      <c r="B58"/>
      <c r="C58"/>
      <c r="D58" s="144" t="s">
        <v>191</v>
      </c>
      <c r="E58" s="145">
        <f t="shared" ca="1" si="0"/>
        <v>44326</v>
      </c>
      <c r="F58"/>
      <c r="G58"/>
      <c r="H58"/>
      <c r="I58"/>
      <c r="J58"/>
      <c r="K58" s="168" t="s">
        <v>106</v>
      </c>
      <c r="L58" s="168" t="s">
        <v>119</v>
      </c>
      <c r="M58"/>
      <c r="N58" s="26"/>
      <c r="O58" s="26"/>
      <c r="P58" s="26"/>
      <c r="Q58" s="26"/>
      <c r="R58" s="26"/>
      <c r="S58" s="26"/>
      <c r="T58" s="26"/>
    </row>
    <row r="59" spans="1:20" x14ac:dyDescent="0.25">
      <c r="A59" s="170" t="s">
        <v>667</v>
      </c>
      <c r="B59"/>
      <c r="C59"/>
      <c r="D59" s="144" t="s">
        <v>191</v>
      </c>
      <c r="E59" s="145">
        <f t="shared" ca="1" si="0"/>
        <v>44326</v>
      </c>
      <c r="F59" s="177" t="s">
        <v>793</v>
      </c>
      <c r="G59" s="161" t="s">
        <v>780</v>
      </c>
      <c r="H59" s="162" t="s">
        <v>792</v>
      </c>
      <c r="I59" s="163" t="s">
        <v>794</v>
      </c>
      <c r="J59"/>
      <c r="K59" s="168" t="s">
        <v>106</v>
      </c>
      <c r="L59" s="168" t="s">
        <v>119</v>
      </c>
      <c r="M59"/>
      <c r="N59" s="26"/>
      <c r="O59" s="26"/>
      <c r="P59" s="26"/>
      <c r="Q59" s="26"/>
      <c r="R59" s="26"/>
      <c r="S59" s="26"/>
      <c r="T59" s="26"/>
    </row>
    <row r="60" spans="1:20" x14ac:dyDescent="0.25">
      <c r="A60" s="170" t="s">
        <v>668</v>
      </c>
      <c r="B60"/>
      <c r="C60"/>
      <c r="D60" s="144" t="s">
        <v>191</v>
      </c>
      <c r="E60" s="145">
        <f t="shared" ca="1" si="0"/>
        <v>44326</v>
      </c>
      <c r="F60" s="179" t="s">
        <v>851</v>
      </c>
      <c r="G60" s="178">
        <v>8038334595</v>
      </c>
      <c r="H60" s="178" t="s">
        <v>852</v>
      </c>
      <c r="I60"/>
      <c r="J60"/>
      <c r="K60" s="168" t="s">
        <v>106</v>
      </c>
      <c r="L60" s="168" t="s">
        <v>119</v>
      </c>
      <c r="M60"/>
      <c r="N60" s="26"/>
      <c r="O60" s="26"/>
      <c r="P60" s="26"/>
      <c r="Q60" s="26"/>
      <c r="R60" s="26"/>
      <c r="S60" s="26"/>
      <c r="T60" s="26"/>
    </row>
    <row r="61" spans="1:20" x14ac:dyDescent="0.25">
      <c r="A61" s="170" t="s">
        <v>669</v>
      </c>
      <c r="B61"/>
      <c r="C61"/>
      <c r="D61" s="144" t="s">
        <v>191</v>
      </c>
      <c r="E61" s="145">
        <f t="shared" ca="1" si="0"/>
        <v>44326</v>
      </c>
      <c r="F61"/>
      <c r="G61"/>
      <c r="H61"/>
      <c r="I61"/>
      <c r="J61"/>
      <c r="K61" s="168" t="s">
        <v>106</v>
      </c>
      <c r="L61" s="168" t="s">
        <v>119</v>
      </c>
      <c r="M61"/>
      <c r="N61" s="26"/>
      <c r="O61" s="26"/>
      <c r="P61" s="26"/>
      <c r="Q61" s="26"/>
      <c r="R61" s="26"/>
      <c r="S61" s="26"/>
      <c r="T61" s="26"/>
    </row>
    <row r="62" spans="1:20" x14ac:dyDescent="0.25">
      <c r="A62" s="170" t="s">
        <v>670</v>
      </c>
      <c r="B62"/>
      <c r="C62"/>
      <c r="D62" s="144" t="s">
        <v>191</v>
      </c>
      <c r="E62" s="145">
        <f t="shared" ca="1" si="0"/>
        <v>44326</v>
      </c>
      <c r="F62"/>
      <c r="G62"/>
      <c r="H62"/>
      <c r="I62"/>
      <c r="J62"/>
      <c r="K62" s="168" t="s">
        <v>106</v>
      </c>
      <c r="L62" s="168" t="s">
        <v>119</v>
      </c>
      <c r="M62"/>
      <c r="N62" s="26"/>
      <c r="O62" s="26"/>
      <c r="P62" s="26"/>
      <c r="Q62" s="26"/>
      <c r="R62" s="26"/>
      <c r="S62" s="26"/>
      <c r="T62" s="26"/>
    </row>
    <row r="63" spans="1:20" x14ac:dyDescent="0.25">
      <c r="A63" s="170" t="s">
        <v>671</v>
      </c>
      <c r="B63"/>
      <c r="C63"/>
      <c r="D63" s="144" t="s">
        <v>191</v>
      </c>
      <c r="E63" s="145">
        <f t="shared" ca="1" si="0"/>
        <v>44326</v>
      </c>
      <c r="F63"/>
      <c r="G63"/>
      <c r="H63"/>
      <c r="I63"/>
      <c r="J63"/>
      <c r="K63" s="168" t="s">
        <v>106</v>
      </c>
      <c r="L63" s="168" t="s">
        <v>119</v>
      </c>
      <c r="M63"/>
      <c r="N63" s="26"/>
      <c r="O63" s="26"/>
      <c r="P63" s="26"/>
      <c r="Q63" s="26"/>
      <c r="R63" s="26"/>
      <c r="S63" s="26"/>
      <c r="T63" s="26"/>
    </row>
    <row r="64" spans="1:20" x14ac:dyDescent="0.25">
      <c r="A64" s="170" t="s">
        <v>672</v>
      </c>
      <c r="B64" s="8" t="s">
        <v>799</v>
      </c>
      <c r="C64"/>
      <c r="D64" s="144" t="s">
        <v>191</v>
      </c>
      <c r="E64" s="145">
        <f t="shared" ca="1" si="0"/>
        <v>44326</v>
      </c>
      <c r="F64" s="179" t="s">
        <v>853</v>
      </c>
      <c r="G64" s="178">
        <v>9555533400</v>
      </c>
      <c r="H64" s="181" t="s">
        <v>854</v>
      </c>
      <c r="I64" s="178">
        <v>1222467092</v>
      </c>
      <c r="J64" s="178">
        <v>250.8</v>
      </c>
      <c r="K64" s="168" t="s">
        <v>106</v>
      </c>
      <c r="L64" s="168" t="s">
        <v>119</v>
      </c>
      <c r="M64"/>
      <c r="N64" s="26"/>
      <c r="O64" s="26"/>
      <c r="P64" s="26"/>
      <c r="Q64" s="26"/>
      <c r="R64" s="26"/>
      <c r="S64" s="26"/>
      <c r="T64" s="26"/>
    </row>
    <row r="65" spans="1:20" x14ac:dyDescent="0.25">
      <c r="A65" s="170" t="s">
        <v>673</v>
      </c>
      <c r="B65" s="8" t="s">
        <v>799</v>
      </c>
      <c r="C65"/>
      <c r="D65" s="144" t="s">
        <v>191</v>
      </c>
      <c r="E65" s="145">
        <f t="shared" ca="1" si="0"/>
        <v>44326</v>
      </c>
      <c r="F65" s="179" t="s">
        <v>803</v>
      </c>
      <c r="G65" s="178">
        <v>7283171472</v>
      </c>
      <c r="H65" s="181" t="s">
        <v>804</v>
      </c>
      <c r="I65"/>
      <c r="J65"/>
      <c r="K65" s="168" t="s">
        <v>106</v>
      </c>
      <c r="L65" s="168" t="s">
        <v>119</v>
      </c>
      <c r="M65"/>
      <c r="N65" s="26"/>
      <c r="O65" s="26"/>
      <c r="P65" s="26"/>
      <c r="Q65" s="26"/>
      <c r="R65" s="26"/>
      <c r="S65" s="26"/>
      <c r="T65" s="26"/>
    </row>
    <row r="66" spans="1:20" x14ac:dyDescent="0.25">
      <c r="A66" s="170" t="s">
        <v>674</v>
      </c>
      <c r="B66" s="8" t="s">
        <v>799</v>
      </c>
      <c r="C66"/>
      <c r="D66" s="144" t="s">
        <v>191</v>
      </c>
      <c r="E66" s="145">
        <f t="shared" ca="1" si="0"/>
        <v>44326</v>
      </c>
      <c r="F66" s="179" t="s">
        <v>803</v>
      </c>
      <c r="G66" s="178">
        <v>7283171472</v>
      </c>
      <c r="H66" s="181" t="s">
        <v>804</v>
      </c>
      <c r="I66"/>
      <c r="J66"/>
      <c r="K66" s="168" t="s">
        <v>106</v>
      </c>
      <c r="L66" s="168" t="s">
        <v>119</v>
      </c>
      <c r="M66"/>
      <c r="N66" s="26"/>
      <c r="O66" s="26"/>
      <c r="P66" s="26"/>
      <c r="Q66" s="26"/>
      <c r="R66" s="26"/>
      <c r="S66" s="26"/>
      <c r="T66" s="26"/>
    </row>
    <row r="67" spans="1:20" x14ac:dyDescent="0.25">
      <c r="A67" s="170" t="s">
        <v>675</v>
      </c>
      <c r="B67" s="4" t="s">
        <v>799</v>
      </c>
      <c r="C67"/>
      <c r="D67" s="144" t="s">
        <v>191</v>
      </c>
      <c r="E67" s="145">
        <f t="shared" ref="E67:E128" ca="1" si="1">TODAY()</f>
        <v>44326</v>
      </c>
      <c r="F67" s="179" t="s">
        <v>801</v>
      </c>
      <c r="G67" s="178">
        <v>4169397378</v>
      </c>
      <c r="H67" s="181" t="s">
        <v>802</v>
      </c>
      <c r="I67"/>
      <c r="J67"/>
      <c r="K67" s="168" t="s">
        <v>106</v>
      </c>
      <c r="L67" s="168" t="s">
        <v>119</v>
      </c>
      <c r="M67"/>
      <c r="N67" s="26"/>
      <c r="O67" s="26"/>
      <c r="P67" s="26"/>
      <c r="Q67" s="26"/>
      <c r="R67" s="26"/>
      <c r="S67" s="26"/>
      <c r="T67" s="26"/>
    </row>
    <row r="68" spans="1:20" x14ac:dyDescent="0.25">
      <c r="A68" s="170" t="s">
        <v>676</v>
      </c>
      <c r="B68" s="4" t="s">
        <v>799</v>
      </c>
      <c r="C68"/>
      <c r="D68" s="144" t="s">
        <v>191</v>
      </c>
      <c r="E68" s="145">
        <f t="shared" ca="1" si="1"/>
        <v>44326</v>
      </c>
      <c r="F68" s="179" t="s">
        <v>801</v>
      </c>
      <c r="G68" s="178">
        <v>4169397378</v>
      </c>
      <c r="H68" s="181" t="s">
        <v>802</v>
      </c>
      <c r="I68"/>
      <c r="J68"/>
      <c r="K68" s="168" t="s">
        <v>106</v>
      </c>
      <c r="L68" s="168" t="s">
        <v>119</v>
      </c>
      <c r="M68"/>
      <c r="N68" s="26"/>
      <c r="O68" s="26"/>
      <c r="P68" s="26"/>
      <c r="Q68" s="26"/>
      <c r="R68" s="26"/>
      <c r="S68" s="26"/>
      <c r="T68" s="26"/>
    </row>
    <row r="69" spans="1:20" x14ac:dyDescent="0.25">
      <c r="A69" s="170" t="s">
        <v>677</v>
      </c>
      <c r="B69" s="4" t="s">
        <v>799</v>
      </c>
      <c r="C69"/>
      <c r="D69" s="144" t="s">
        <v>191</v>
      </c>
      <c r="E69" s="145">
        <f t="shared" ca="1" si="1"/>
        <v>44326</v>
      </c>
      <c r="F69" s="179" t="s">
        <v>801</v>
      </c>
      <c r="G69" s="178">
        <v>4169397378</v>
      </c>
      <c r="H69" s="181" t="s">
        <v>802</v>
      </c>
      <c r="I69"/>
      <c r="J69"/>
      <c r="K69" s="168" t="s">
        <v>106</v>
      </c>
      <c r="L69" s="168" t="s">
        <v>119</v>
      </c>
      <c r="M69"/>
      <c r="N69" s="26"/>
      <c r="O69" s="26"/>
      <c r="P69" s="26"/>
      <c r="Q69" s="26"/>
      <c r="R69" s="26"/>
      <c r="S69" s="26"/>
      <c r="T69" s="26"/>
    </row>
    <row r="70" spans="1:20" x14ac:dyDescent="0.25">
      <c r="A70" s="170" t="s">
        <v>678</v>
      </c>
      <c r="B70"/>
      <c r="C70"/>
      <c r="D70"/>
      <c r="E70"/>
      <c r="F70"/>
      <c r="G70"/>
      <c r="H70"/>
      <c r="I70"/>
      <c r="J70"/>
      <c r="K70" s="168" t="s">
        <v>106</v>
      </c>
      <c r="L70" s="168" t="s">
        <v>119</v>
      </c>
      <c r="M70"/>
      <c r="N70" s="26"/>
      <c r="O70" s="26"/>
      <c r="P70" s="26"/>
      <c r="Q70" s="26"/>
      <c r="R70" s="26"/>
      <c r="S70" s="26"/>
      <c r="T70" s="26"/>
    </row>
    <row r="71" spans="1:20" x14ac:dyDescent="0.25">
      <c r="A71" s="170" t="s">
        <v>679</v>
      </c>
      <c r="B71"/>
      <c r="C71"/>
      <c r="D71"/>
      <c r="E71"/>
      <c r="F71"/>
      <c r="G71"/>
      <c r="H71"/>
      <c r="I71"/>
      <c r="J71"/>
      <c r="K71" s="168" t="s">
        <v>106</v>
      </c>
      <c r="L71" s="168" t="s">
        <v>119</v>
      </c>
      <c r="M71"/>
      <c r="N71" s="26"/>
      <c r="O71" s="26"/>
      <c r="P71" s="26"/>
      <c r="Q71" s="26"/>
      <c r="R71" s="26"/>
      <c r="S71" s="26"/>
      <c r="T71" s="26"/>
    </row>
    <row r="72" spans="1:20" x14ac:dyDescent="0.25">
      <c r="A72" s="170" t="s">
        <v>680</v>
      </c>
      <c r="B72"/>
      <c r="C72"/>
      <c r="D72"/>
      <c r="E72"/>
      <c r="F72"/>
      <c r="G72"/>
      <c r="H72"/>
      <c r="I72"/>
      <c r="J72"/>
      <c r="K72" s="168" t="s">
        <v>106</v>
      </c>
      <c r="L72" s="168" t="s">
        <v>119</v>
      </c>
      <c r="M72"/>
      <c r="N72" s="26"/>
      <c r="O72" s="26"/>
      <c r="P72" s="26"/>
      <c r="Q72" s="26"/>
      <c r="R72" s="26"/>
      <c r="S72" s="26"/>
      <c r="T72" s="26"/>
    </row>
    <row r="73" spans="1:20" x14ac:dyDescent="0.25">
      <c r="A73" s="170" t="s">
        <v>681</v>
      </c>
      <c r="B73"/>
      <c r="C73"/>
      <c r="D73"/>
      <c r="E73"/>
      <c r="F73"/>
      <c r="G73"/>
      <c r="H73"/>
      <c r="I73"/>
      <c r="J73"/>
      <c r="K73" s="168" t="s">
        <v>106</v>
      </c>
      <c r="L73" s="168" t="s">
        <v>119</v>
      </c>
      <c r="M73"/>
      <c r="N73" s="26"/>
      <c r="O73" s="26"/>
      <c r="P73" s="26"/>
      <c r="Q73" s="26"/>
      <c r="R73" s="26"/>
      <c r="S73" s="26"/>
      <c r="T73" s="26"/>
    </row>
    <row r="74" spans="1:20" x14ac:dyDescent="0.25">
      <c r="A74" s="170" t="s">
        <v>682</v>
      </c>
      <c r="B74"/>
      <c r="C74"/>
      <c r="D74"/>
      <c r="E74"/>
      <c r="F74"/>
      <c r="G74"/>
      <c r="H74"/>
      <c r="I74"/>
      <c r="J74"/>
      <c r="K74" s="168" t="s">
        <v>106</v>
      </c>
      <c r="L74" s="168" t="s">
        <v>119</v>
      </c>
      <c r="M74"/>
      <c r="N74" s="26"/>
      <c r="O74" s="26"/>
      <c r="P74" s="26"/>
      <c r="Q74" s="26"/>
      <c r="R74" s="26"/>
      <c r="S74" s="26"/>
      <c r="T74" s="26"/>
    </row>
    <row r="75" spans="1:20" x14ac:dyDescent="0.25">
      <c r="A75" s="170" t="s">
        <v>683</v>
      </c>
      <c r="B75" s="4" t="s">
        <v>799</v>
      </c>
      <c r="C75"/>
      <c r="D75" s="144" t="s">
        <v>191</v>
      </c>
      <c r="E75" s="145">
        <f t="shared" ca="1" si="1"/>
        <v>44326</v>
      </c>
      <c r="F75" s="4" t="s">
        <v>855</v>
      </c>
      <c r="G75" s="183">
        <v>8118629321</v>
      </c>
      <c r="H75" s="183" t="s">
        <v>856</v>
      </c>
      <c r="I75" s="183">
        <v>4215481757</v>
      </c>
      <c r="J75" s="4">
        <v>223.3</v>
      </c>
      <c r="K75" s="168" t="s">
        <v>106</v>
      </c>
      <c r="L75" s="168" t="s">
        <v>119</v>
      </c>
      <c r="M75"/>
      <c r="N75" s="26"/>
      <c r="O75" s="26"/>
      <c r="P75" s="26"/>
      <c r="Q75" s="26"/>
      <c r="R75" s="26"/>
      <c r="S75" s="26"/>
      <c r="T75" s="26"/>
    </row>
    <row r="76" spans="1:20" x14ac:dyDescent="0.25">
      <c r="A76" s="170" t="s">
        <v>684</v>
      </c>
      <c r="B76" s="4" t="s">
        <v>799</v>
      </c>
      <c r="C76"/>
      <c r="D76" s="144" t="s">
        <v>191</v>
      </c>
      <c r="E76" s="145">
        <f t="shared" ca="1" si="1"/>
        <v>44326</v>
      </c>
      <c r="F76" s="4" t="s">
        <v>817</v>
      </c>
      <c r="G76" s="183">
        <v>4595923365</v>
      </c>
      <c r="H76" s="184">
        <v>71055314</v>
      </c>
      <c r="I76"/>
      <c r="J76"/>
      <c r="K76" s="168" t="s">
        <v>106</v>
      </c>
      <c r="L76" s="168" t="s">
        <v>119</v>
      </c>
      <c r="M76"/>
      <c r="N76" s="26"/>
      <c r="O76" s="26"/>
      <c r="P76" s="26"/>
      <c r="Q76" s="26"/>
      <c r="R76" s="26"/>
      <c r="S76" s="26"/>
      <c r="T76" s="26"/>
    </row>
    <row r="77" spans="1:20" x14ac:dyDescent="0.25">
      <c r="A77" s="170" t="s">
        <v>685</v>
      </c>
      <c r="B77" s="4" t="s">
        <v>799</v>
      </c>
      <c r="C77"/>
      <c r="D77" s="144" t="s">
        <v>191</v>
      </c>
      <c r="E77" s="145">
        <f t="shared" ca="1" si="1"/>
        <v>44326</v>
      </c>
      <c r="F77" s="4" t="s">
        <v>817</v>
      </c>
      <c r="G77" s="183">
        <v>4595923365</v>
      </c>
      <c r="H77" s="183" t="s">
        <v>818</v>
      </c>
      <c r="I77"/>
      <c r="J77"/>
      <c r="K77" s="168" t="s">
        <v>106</v>
      </c>
      <c r="L77" s="168" t="s">
        <v>119</v>
      </c>
      <c r="M77"/>
      <c r="N77" s="26"/>
      <c r="O77" s="26"/>
      <c r="P77" s="26"/>
      <c r="Q77" s="26"/>
      <c r="R77" s="26"/>
      <c r="S77" s="26"/>
      <c r="T77" s="26"/>
    </row>
    <row r="78" spans="1:20" x14ac:dyDescent="0.25">
      <c r="A78" s="170" t="s">
        <v>686</v>
      </c>
      <c r="B78"/>
      <c r="C78"/>
      <c r="D78"/>
      <c r="E78"/>
      <c r="F78"/>
      <c r="G78"/>
      <c r="H78"/>
      <c r="I78"/>
      <c r="J78"/>
      <c r="K78" s="168" t="s">
        <v>106</v>
      </c>
      <c r="L78" s="168" t="s">
        <v>119</v>
      </c>
      <c r="M78"/>
      <c r="N78" s="26"/>
      <c r="O78" s="26"/>
      <c r="P78" s="26"/>
      <c r="Q78" s="26"/>
      <c r="R78" s="26"/>
      <c r="S78" s="26"/>
      <c r="T78" s="26"/>
    </row>
    <row r="79" spans="1:20" x14ac:dyDescent="0.25">
      <c r="A79" s="170" t="s">
        <v>687</v>
      </c>
      <c r="B79"/>
      <c r="C79"/>
      <c r="D79"/>
      <c r="E79"/>
      <c r="F79"/>
      <c r="G79"/>
      <c r="H79"/>
      <c r="I79"/>
      <c r="J79"/>
      <c r="K79" s="168" t="s">
        <v>106</v>
      </c>
      <c r="L79" s="168" t="s">
        <v>119</v>
      </c>
      <c r="M79"/>
      <c r="N79" s="26"/>
      <c r="O79" s="26"/>
      <c r="P79" s="26"/>
      <c r="Q79" s="26"/>
      <c r="R79" s="26"/>
      <c r="S79" s="26"/>
      <c r="T79" s="26"/>
    </row>
    <row r="80" spans="1:20" x14ac:dyDescent="0.25">
      <c r="A80" s="170" t="s">
        <v>688</v>
      </c>
      <c r="B80"/>
      <c r="C80"/>
      <c r="D80"/>
      <c r="E80"/>
      <c r="F80"/>
      <c r="G80"/>
      <c r="H80"/>
      <c r="I80"/>
      <c r="J80"/>
      <c r="K80" s="168" t="s">
        <v>106</v>
      </c>
      <c r="L80" s="168" t="s">
        <v>119</v>
      </c>
      <c r="M80"/>
      <c r="N80" s="26"/>
      <c r="O80" s="26"/>
      <c r="P80" s="26"/>
      <c r="Q80" s="26"/>
      <c r="R80" s="26"/>
      <c r="S80" s="26"/>
      <c r="T80" s="26"/>
    </row>
    <row r="81" spans="1:20" x14ac:dyDescent="0.25">
      <c r="A81" s="170" t="s">
        <v>689</v>
      </c>
      <c r="B81"/>
      <c r="C81"/>
      <c r="D81"/>
      <c r="E81"/>
      <c r="F81"/>
      <c r="G81"/>
      <c r="H81"/>
      <c r="I81"/>
      <c r="J81"/>
      <c r="K81" s="168" t="s">
        <v>106</v>
      </c>
      <c r="L81" s="168" t="s">
        <v>119</v>
      </c>
      <c r="M81"/>
      <c r="N81" s="26"/>
      <c r="O81" s="26"/>
      <c r="P81" s="26"/>
      <c r="Q81" s="26"/>
      <c r="R81" s="26"/>
      <c r="S81" s="26"/>
      <c r="T81" s="26"/>
    </row>
    <row r="82" spans="1:20" x14ac:dyDescent="0.25">
      <c r="A82" s="170" t="s">
        <v>690</v>
      </c>
      <c r="B82"/>
      <c r="C82"/>
      <c r="D82"/>
      <c r="E82"/>
      <c r="F82"/>
      <c r="G82"/>
      <c r="H82"/>
      <c r="I82"/>
      <c r="J82"/>
      <c r="K82" s="168" t="s">
        <v>106</v>
      </c>
      <c r="L82" s="168" t="s">
        <v>119</v>
      </c>
      <c r="M82"/>
      <c r="N82" s="26"/>
      <c r="O82" s="26"/>
      <c r="P82" s="26"/>
      <c r="Q82" s="26"/>
      <c r="R82" s="26"/>
      <c r="S82" s="26"/>
      <c r="T82" s="26"/>
    </row>
    <row r="83" spans="1:20" x14ac:dyDescent="0.25">
      <c r="A83" s="170" t="s">
        <v>691</v>
      </c>
      <c r="B83"/>
      <c r="C83"/>
      <c r="D83"/>
      <c r="E83"/>
      <c r="F83"/>
      <c r="G83"/>
      <c r="H83"/>
      <c r="I83"/>
      <c r="J83"/>
      <c r="K83" s="168" t="s">
        <v>106</v>
      </c>
      <c r="L83" s="168" t="s">
        <v>119</v>
      </c>
      <c r="M83"/>
      <c r="N83" s="26"/>
      <c r="O83" s="26"/>
      <c r="P83" s="26"/>
      <c r="Q83" s="26"/>
      <c r="R83" s="26"/>
      <c r="S83" s="26"/>
      <c r="T83" s="26"/>
    </row>
    <row r="84" spans="1:20" x14ac:dyDescent="0.25">
      <c r="A84" s="170" t="s">
        <v>692</v>
      </c>
      <c r="B84"/>
      <c r="C84"/>
      <c r="D84"/>
      <c r="E84"/>
      <c r="F84"/>
      <c r="G84"/>
      <c r="H84"/>
      <c r="I84"/>
      <c r="J84"/>
      <c r="K84" s="168" t="s">
        <v>106</v>
      </c>
      <c r="L84" s="168" t="s">
        <v>119</v>
      </c>
      <c r="M84"/>
      <c r="N84" s="26"/>
      <c r="O84" s="26"/>
      <c r="P84" s="26"/>
      <c r="Q84" s="26"/>
      <c r="R84" s="26"/>
      <c r="S84" s="26"/>
      <c r="T84" s="26"/>
    </row>
    <row r="85" spans="1:20" x14ac:dyDescent="0.25">
      <c r="A85" s="170" t="s">
        <v>693</v>
      </c>
      <c r="B85"/>
      <c r="C85"/>
      <c r="D85"/>
      <c r="E85"/>
      <c r="F85"/>
      <c r="G85"/>
      <c r="H85"/>
      <c r="I85"/>
      <c r="J85"/>
      <c r="K85" s="168" t="s">
        <v>106</v>
      </c>
      <c r="L85" s="168" t="s">
        <v>119</v>
      </c>
      <c r="M85"/>
      <c r="N85" s="26"/>
      <c r="O85" s="26"/>
      <c r="P85" s="26"/>
      <c r="Q85" s="26"/>
      <c r="R85" s="26"/>
      <c r="S85" s="26"/>
      <c r="T85" s="26"/>
    </row>
    <row r="86" spans="1:20" x14ac:dyDescent="0.25">
      <c r="A86" s="170" t="s">
        <v>694</v>
      </c>
      <c r="B86"/>
      <c r="C86"/>
      <c r="D86"/>
      <c r="E86"/>
      <c r="F86"/>
      <c r="G86"/>
      <c r="H86"/>
      <c r="I86"/>
      <c r="J86"/>
      <c r="K86" s="168" t="s">
        <v>106</v>
      </c>
      <c r="L86" s="168" t="s">
        <v>119</v>
      </c>
      <c r="M86"/>
      <c r="N86" s="26"/>
      <c r="O86" s="26"/>
      <c r="P86" s="26"/>
      <c r="Q86" s="26"/>
      <c r="R86" s="26"/>
      <c r="S86" s="26"/>
      <c r="T86" s="26"/>
    </row>
    <row r="87" spans="1:20" x14ac:dyDescent="0.25">
      <c r="A87" s="170" t="s">
        <v>695</v>
      </c>
      <c r="B87"/>
      <c r="C87"/>
      <c r="D87" s="144" t="s">
        <v>191</v>
      </c>
      <c r="E87" s="145">
        <f t="shared" ca="1" si="1"/>
        <v>44326</v>
      </c>
      <c r="F87"/>
      <c r="G87"/>
      <c r="H87"/>
      <c r="I87"/>
      <c r="J87"/>
      <c r="K87" s="168" t="s">
        <v>106</v>
      </c>
      <c r="L87" s="168" t="s">
        <v>119</v>
      </c>
      <c r="M87"/>
      <c r="N87" s="26"/>
      <c r="O87" s="26"/>
      <c r="P87" s="26"/>
      <c r="Q87" s="26"/>
      <c r="R87" s="26"/>
      <c r="S87" s="26"/>
      <c r="T87" s="26"/>
    </row>
    <row r="88" spans="1:20" x14ac:dyDescent="0.25">
      <c r="A88" s="170" t="s">
        <v>696</v>
      </c>
      <c r="B88"/>
      <c r="C88"/>
      <c r="D88" s="144" t="s">
        <v>191</v>
      </c>
      <c r="E88" s="145">
        <f t="shared" ca="1" si="1"/>
        <v>44326</v>
      </c>
      <c r="F88" s="177" t="s">
        <v>793</v>
      </c>
      <c r="G88" s="161" t="s">
        <v>780</v>
      </c>
      <c r="H88" s="162" t="s">
        <v>792</v>
      </c>
      <c r="I88" s="163" t="s">
        <v>794</v>
      </c>
      <c r="J88"/>
      <c r="K88" s="168" t="s">
        <v>106</v>
      </c>
      <c r="L88" s="168" t="s">
        <v>119</v>
      </c>
      <c r="M88"/>
      <c r="N88" s="26"/>
      <c r="O88" s="26"/>
      <c r="P88" s="26"/>
      <c r="Q88" s="26"/>
      <c r="R88" s="26"/>
      <c r="S88" s="26"/>
      <c r="T88" s="26"/>
    </row>
    <row r="89" spans="1:20" x14ac:dyDescent="0.25">
      <c r="A89" s="170" t="s">
        <v>697</v>
      </c>
      <c r="B89"/>
      <c r="C89"/>
      <c r="D89" s="144" t="s">
        <v>191</v>
      </c>
      <c r="E89" s="145">
        <f t="shared" ca="1" si="1"/>
        <v>44326</v>
      </c>
      <c r="F89" s="177" t="s">
        <v>793</v>
      </c>
      <c r="G89" s="161" t="s">
        <v>780</v>
      </c>
      <c r="H89" s="162" t="s">
        <v>792</v>
      </c>
      <c r="I89" s="163" t="s">
        <v>794</v>
      </c>
      <c r="J89"/>
      <c r="K89" s="168" t="s">
        <v>106</v>
      </c>
      <c r="L89" s="168" t="s">
        <v>119</v>
      </c>
      <c r="M89"/>
      <c r="N89" s="26"/>
      <c r="O89" s="26"/>
      <c r="P89" s="26"/>
      <c r="Q89" s="26"/>
      <c r="R89" s="26"/>
      <c r="S89" s="26"/>
      <c r="T89" s="26"/>
    </row>
    <row r="90" spans="1:20" x14ac:dyDescent="0.25">
      <c r="A90" s="170" t="s">
        <v>698</v>
      </c>
      <c r="B90"/>
      <c r="C90"/>
      <c r="D90" s="144" t="s">
        <v>191</v>
      </c>
      <c r="E90" s="145">
        <f t="shared" ca="1" si="1"/>
        <v>44326</v>
      </c>
      <c r="F90"/>
      <c r="G90"/>
      <c r="H90"/>
      <c r="I90"/>
      <c r="J90"/>
      <c r="K90" s="168" t="s">
        <v>106</v>
      </c>
      <c r="L90" s="168" t="s">
        <v>119</v>
      </c>
      <c r="M90"/>
      <c r="N90" s="26"/>
      <c r="O90" s="26"/>
      <c r="P90" s="26"/>
      <c r="Q90" s="26"/>
      <c r="R90" s="26"/>
      <c r="S90" s="26"/>
      <c r="T90" s="26"/>
    </row>
    <row r="91" spans="1:20" x14ac:dyDescent="0.25">
      <c r="A91" s="170" t="s">
        <v>699</v>
      </c>
      <c r="B91"/>
      <c r="C91"/>
      <c r="D91" s="144" t="s">
        <v>191</v>
      </c>
      <c r="E91" s="145">
        <f t="shared" ca="1" si="1"/>
        <v>44326</v>
      </c>
      <c r="F91" s="177" t="s">
        <v>793</v>
      </c>
      <c r="G91" s="161" t="s">
        <v>780</v>
      </c>
      <c r="H91" s="162" t="s">
        <v>792</v>
      </c>
      <c r="I91" s="163" t="s">
        <v>794</v>
      </c>
      <c r="J91"/>
      <c r="K91" s="168" t="s">
        <v>106</v>
      </c>
      <c r="L91" s="168" t="s">
        <v>119</v>
      </c>
      <c r="M91"/>
      <c r="N91" s="26"/>
      <c r="O91" s="26"/>
      <c r="P91" s="26"/>
      <c r="Q91" s="26"/>
      <c r="R91" s="26"/>
      <c r="S91" s="26"/>
      <c r="T91" s="26"/>
    </row>
    <row r="92" spans="1:20" x14ac:dyDescent="0.25">
      <c r="A92" s="170" t="s">
        <v>700</v>
      </c>
      <c r="B92"/>
      <c r="C92"/>
      <c r="D92" s="144" t="s">
        <v>191</v>
      </c>
      <c r="E92" s="145">
        <f t="shared" ca="1" si="1"/>
        <v>44326</v>
      </c>
      <c r="F92" s="177" t="s">
        <v>793</v>
      </c>
      <c r="G92" s="161" t="s">
        <v>780</v>
      </c>
      <c r="H92" s="162" t="s">
        <v>792</v>
      </c>
      <c r="I92" s="163" t="s">
        <v>794</v>
      </c>
      <c r="J92"/>
      <c r="K92" s="168" t="s">
        <v>106</v>
      </c>
      <c r="L92" s="168" t="s">
        <v>119</v>
      </c>
      <c r="M92"/>
      <c r="N92" s="26"/>
      <c r="O92" s="26"/>
      <c r="P92" s="26"/>
      <c r="Q92" s="26"/>
      <c r="R92" s="26"/>
      <c r="S92" s="26"/>
      <c r="T92" s="26"/>
    </row>
    <row r="93" spans="1:20" x14ac:dyDescent="0.25">
      <c r="A93" s="170" t="s">
        <v>701</v>
      </c>
      <c r="B93"/>
      <c r="C93"/>
      <c r="D93" s="144" t="s">
        <v>191</v>
      </c>
      <c r="E93" s="145">
        <f t="shared" ca="1" si="1"/>
        <v>44326</v>
      </c>
      <c r="F93"/>
      <c r="G93"/>
      <c r="H93"/>
      <c r="I93"/>
      <c r="J93"/>
      <c r="K93" s="168" t="s">
        <v>106</v>
      </c>
      <c r="L93" s="168" t="s">
        <v>119</v>
      </c>
      <c r="M93"/>
      <c r="N93" s="26"/>
      <c r="O93" s="26"/>
      <c r="P93" s="26"/>
      <c r="Q93" s="26"/>
      <c r="R93" s="26"/>
      <c r="S93" s="26"/>
      <c r="T93" s="26"/>
    </row>
    <row r="94" spans="1:20" x14ac:dyDescent="0.25">
      <c r="A94" s="170" t="s">
        <v>702</v>
      </c>
      <c r="B94"/>
      <c r="C94"/>
      <c r="D94" s="144" t="s">
        <v>191</v>
      </c>
      <c r="E94" s="145">
        <f t="shared" ca="1" si="1"/>
        <v>44326</v>
      </c>
      <c r="F94" s="177" t="s">
        <v>793</v>
      </c>
      <c r="G94" s="161" t="s">
        <v>780</v>
      </c>
      <c r="H94" s="162" t="s">
        <v>792</v>
      </c>
      <c r="I94" s="163" t="s">
        <v>794</v>
      </c>
      <c r="J94"/>
      <c r="K94" s="168" t="s">
        <v>106</v>
      </c>
      <c r="L94" s="168" t="s">
        <v>119</v>
      </c>
      <c r="M94"/>
      <c r="N94" s="26"/>
      <c r="O94" s="26"/>
      <c r="P94" s="26"/>
      <c r="Q94" s="26"/>
      <c r="R94" s="26"/>
      <c r="S94" s="26"/>
      <c r="T94" s="26"/>
    </row>
    <row r="95" spans="1:20" x14ac:dyDescent="0.25">
      <c r="A95" s="170" t="s">
        <v>703</v>
      </c>
      <c r="B95"/>
      <c r="C95"/>
      <c r="D95" s="144" t="s">
        <v>191</v>
      </c>
      <c r="E95" s="145">
        <f t="shared" ca="1" si="1"/>
        <v>44326</v>
      </c>
      <c r="F95" s="177" t="s">
        <v>793</v>
      </c>
      <c r="G95" s="161" t="s">
        <v>780</v>
      </c>
      <c r="H95" s="162" t="s">
        <v>792</v>
      </c>
      <c r="I95" s="163" t="s">
        <v>794</v>
      </c>
      <c r="J95"/>
      <c r="K95" s="168" t="s">
        <v>106</v>
      </c>
      <c r="L95" s="168" t="s">
        <v>119</v>
      </c>
      <c r="M95"/>
      <c r="N95" s="26"/>
      <c r="O95" s="26"/>
      <c r="P95" s="26"/>
      <c r="Q95" s="26"/>
      <c r="R95" s="26"/>
      <c r="S95" s="26"/>
      <c r="T95" s="26"/>
    </row>
    <row r="96" spans="1:20" x14ac:dyDescent="0.25">
      <c r="A96" s="170" t="s">
        <v>704</v>
      </c>
      <c r="B96"/>
      <c r="C96"/>
      <c r="D96" s="144" t="s">
        <v>191</v>
      </c>
      <c r="E96" s="145">
        <f t="shared" ca="1" si="1"/>
        <v>44326</v>
      </c>
      <c r="F96"/>
      <c r="G96"/>
      <c r="H96"/>
      <c r="I96"/>
      <c r="J96"/>
      <c r="K96" s="168" t="s">
        <v>106</v>
      </c>
      <c r="L96" s="168" t="s">
        <v>119</v>
      </c>
      <c r="M96"/>
      <c r="N96" s="26"/>
      <c r="O96" s="26"/>
      <c r="P96" s="26"/>
      <c r="Q96" s="26"/>
      <c r="R96" s="26"/>
      <c r="S96" s="26"/>
      <c r="T96" s="26"/>
    </row>
    <row r="97" spans="1:20" x14ac:dyDescent="0.25">
      <c r="A97" s="170" t="s">
        <v>705</v>
      </c>
      <c r="B97"/>
      <c r="C97"/>
      <c r="D97" s="144" t="s">
        <v>191</v>
      </c>
      <c r="E97" s="145">
        <f t="shared" ca="1" si="1"/>
        <v>44326</v>
      </c>
      <c r="F97" s="177" t="s">
        <v>793</v>
      </c>
      <c r="G97" s="161" t="s">
        <v>780</v>
      </c>
      <c r="H97" s="162" t="s">
        <v>792</v>
      </c>
      <c r="I97" s="163" t="s">
        <v>794</v>
      </c>
      <c r="J97"/>
      <c r="K97" s="168" t="s">
        <v>106</v>
      </c>
      <c r="L97" s="168" t="s">
        <v>119</v>
      </c>
      <c r="M97"/>
      <c r="N97" s="26"/>
      <c r="O97" s="26"/>
      <c r="P97" s="26"/>
      <c r="Q97" s="26"/>
      <c r="R97" s="26"/>
      <c r="S97" s="26"/>
      <c r="T97" s="26"/>
    </row>
    <row r="98" spans="1:20" x14ac:dyDescent="0.25">
      <c r="A98" s="170" t="s">
        <v>706</v>
      </c>
      <c r="B98"/>
      <c r="C98"/>
      <c r="D98" s="144" t="s">
        <v>191</v>
      </c>
      <c r="E98" s="145">
        <f t="shared" ca="1" si="1"/>
        <v>44326</v>
      </c>
      <c r="F98" s="177" t="s">
        <v>793</v>
      </c>
      <c r="G98" s="161" t="s">
        <v>780</v>
      </c>
      <c r="H98" s="162" t="s">
        <v>792</v>
      </c>
      <c r="I98" s="163" t="s">
        <v>794</v>
      </c>
      <c r="J98"/>
      <c r="K98" s="168" t="s">
        <v>106</v>
      </c>
      <c r="L98" s="168" t="s">
        <v>119</v>
      </c>
      <c r="M98"/>
      <c r="N98" s="26"/>
      <c r="O98" s="26"/>
      <c r="P98" s="26"/>
      <c r="Q98" s="26"/>
      <c r="R98" s="26"/>
      <c r="S98" s="26"/>
      <c r="T98" s="26"/>
    </row>
    <row r="99" spans="1:20" x14ac:dyDescent="0.25">
      <c r="A99" s="170" t="s">
        <v>707</v>
      </c>
      <c r="B99"/>
      <c r="C99"/>
      <c r="D99" s="144" t="s">
        <v>191</v>
      </c>
      <c r="E99" s="145">
        <f t="shared" ca="1" si="1"/>
        <v>44326</v>
      </c>
      <c r="F99"/>
      <c r="G99"/>
      <c r="H99"/>
      <c r="I99"/>
      <c r="J99"/>
      <c r="K99" s="168" t="s">
        <v>106</v>
      </c>
      <c r="L99" s="168" t="s">
        <v>119</v>
      </c>
      <c r="M99"/>
      <c r="N99" s="26"/>
      <c r="O99" s="26"/>
      <c r="P99" s="26"/>
      <c r="Q99" s="26"/>
      <c r="R99" s="26"/>
      <c r="S99" s="26"/>
      <c r="T99" s="26"/>
    </row>
    <row r="100" spans="1:20" x14ac:dyDescent="0.25">
      <c r="A100" s="170" t="s">
        <v>708</v>
      </c>
      <c r="B100"/>
      <c r="C100"/>
      <c r="D100" s="144" t="s">
        <v>191</v>
      </c>
      <c r="E100" s="145">
        <f t="shared" ca="1" si="1"/>
        <v>44326</v>
      </c>
      <c r="F100"/>
      <c r="G100"/>
      <c r="H100"/>
      <c r="I100"/>
      <c r="J100"/>
      <c r="K100" s="168" t="s">
        <v>106</v>
      </c>
      <c r="L100" s="168" t="s">
        <v>119</v>
      </c>
      <c r="M100"/>
      <c r="N100" s="26"/>
      <c r="O100" s="26"/>
      <c r="P100" s="26"/>
      <c r="Q100" s="26"/>
      <c r="R100" s="26"/>
      <c r="S100" s="26"/>
      <c r="T100" s="26"/>
    </row>
    <row r="101" spans="1:20" x14ac:dyDescent="0.25">
      <c r="A101" s="170" t="s">
        <v>709</v>
      </c>
      <c r="B101"/>
      <c r="C101"/>
      <c r="D101" s="144" t="s">
        <v>191</v>
      </c>
      <c r="E101" s="145">
        <f t="shared" ca="1" si="1"/>
        <v>44326</v>
      </c>
      <c r="F101"/>
      <c r="G101"/>
      <c r="H101"/>
      <c r="I101"/>
      <c r="J101"/>
      <c r="K101" s="168" t="s">
        <v>106</v>
      </c>
      <c r="L101" s="168" t="s">
        <v>119</v>
      </c>
      <c r="M101"/>
      <c r="N101" s="26"/>
      <c r="O101" s="26"/>
      <c r="P101" s="26"/>
      <c r="Q101" s="26"/>
      <c r="R101" s="26"/>
      <c r="S101" s="26"/>
      <c r="T101" s="26"/>
    </row>
    <row r="102" spans="1:20" x14ac:dyDescent="0.25">
      <c r="A102" s="170" t="s">
        <v>710</v>
      </c>
      <c r="B102"/>
      <c r="C102"/>
      <c r="D102" s="144" t="s">
        <v>191</v>
      </c>
      <c r="E102" s="145">
        <f t="shared" ca="1" si="1"/>
        <v>44326</v>
      </c>
      <c r="F102" s="177" t="s">
        <v>793</v>
      </c>
      <c r="G102" s="161" t="s">
        <v>780</v>
      </c>
      <c r="H102" s="162" t="s">
        <v>792</v>
      </c>
      <c r="I102" s="163" t="s">
        <v>794</v>
      </c>
      <c r="J102"/>
      <c r="K102" s="168" t="s">
        <v>106</v>
      </c>
      <c r="L102" s="168" t="s">
        <v>119</v>
      </c>
      <c r="M102"/>
      <c r="N102" s="26"/>
      <c r="O102" s="26"/>
      <c r="P102" s="26"/>
      <c r="Q102" s="26"/>
      <c r="R102" s="26"/>
      <c r="S102" s="26"/>
      <c r="T102" s="26"/>
    </row>
    <row r="103" spans="1:20" x14ac:dyDescent="0.25">
      <c r="A103" s="170" t="s">
        <v>711</v>
      </c>
      <c r="B103"/>
      <c r="C103"/>
      <c r="D103" s="144" t="s">
        <v>191</v>
      </c>
      <c r="E103" s="145">
        <f t="shared" ca="1" si="1"/>
        <v>44326</v>
      </c>
      <c r="F103" s="177" t="s">
        <v>793</v>
      </c>
      <c r="G103" s="161" t="s">
        <v>780</v>
      </c>
      <c r="H103" s="162" t="s">
        <v>792</v>
      </c>
      <c r="I103" s="163" t="s">
        <v>794</v>
      </c>
      <c r="J103"/>
      <c r="K103" s="168" t="s">
        <v>106</v>
      </c>
      <c r="L103" s="168" t="s">
        <v>119</v>
      </c>
      <c r="M103"/>
      <c r="N103" s="26"/>
      <c r="O103" s="26"/>
      <c r="P103" s="26"/>
      <c r="Q103" s="26"/>
      <c r="R103" s="26"/>
      <c r="S103" s="26"/>
      <c r="T103" s="26"/>
    </row>
    <row r="104" spans="1:20" x14ac:dyDescent="0.25">
      <c r="A104" s="170" t="s">
        <v>712</v>
      </c>
      <c r="B104"/>
      <c r="C104"/>
      <c r="D104" s="144" t="s">
        <v>191</v>
      </c>
      <c r="E104" s="145">
        <f t="shared" ca="1" si="1"/>
        <v>44326</v>
      </c>
      <c r="F104" s="177" t="s">
        <v>793</v>
      </c>
      <c r="G104" s="161" t="s">
        <v>780</v>
      </c>
      <c r="H104" s="162" t="s">
        <v>792</v>
      </c>
      <c r="I104" s="163" t="s">
        <v>794</v>
      </c>
      <c r="J104"/>
      <c r="K104" s="168" t="s">
        <v>106</v>
      </c>
      <c r="L104" s="168" t="s">
        <v>119</v>
      </c>
      <c r="M104"/>
      <c r="N104" s="26"/>
      <c r="O104" s="26"/>
      <c r="P104" s="26"/>
      <c r="Q104" s="26"/>
      <c r="R104" s="26"/>
      <c r="S104" s="26"/>
      <c r="T104" s="26"/>
    </row>
    <row r="105" spans="1:20" x14ac:dyDescent="0.25">
      <c r="A105" s="170" t="s">
        <v>713</v>
      </c>
      <c r="B105"/>
      <c r="C105"/>
      <c r="D105" s="144" t="s">
        <v>191</v>
      </c>
      <c r="E105" s="145">
        <f t="shared" ca="1" si="1"/>
        <v>44326</v>
      </c>
      <c r="F105"/>
      <c r="G105"/>
      <c r="H105"/>
      <c r="I105"/>
      <c r="J105"/>
      <c r="K105" s="168" t="s">
        <v>106</v>
      </c>
      <c r="L105" s="168" t="s">
        <v>119</v>
      </c>
      <c r="M105"/>
      <c r="N105" s="26"/>
      <c r="O105" s="26"/>
      <c r="P105" s="26"/>
      <c r="Q105" s="26"/>
      <c r="R105" s="26"/>
      <c r="S105" s="26"/>
      <c r="T105" s="26"/>
    </row>
    <row r="106" spans="1:20" x14ac:dyDescent="0.25">
      <c r="A106" s="170" t="s">
        <v>714</v>
      </c>
      <c r="B106"/>
      <c r="C106"/>
      <c r="D106" s="144" t="s">
        <v>191</v>
      </c>
      <c r="E106" s="145">
        <f t="shared" ca="1" si="1"/>
        <v>44326</v>
      </c>
      <c r="F106"/>
      <c r="G106"/>
      <c r="H106"/>
      <c r="I106"/>
      <c r="J106"/>
      <c r="K106" s="168" t="s">
        <v>106</v>
      </c>
      <c r="L106" s="168" t="s">
        <v>119</v>
      </c>
      <c r="M106"/>
      <c r="N106" s="26"/>
      <c r="O106" s="26"/>
      <c r="P106" s="26"/>
      <c r="Q106" s="26"/>
      <c r="R106" s="26"/>
      <c r="S106" s="26"/>
      <c r="T106" s="26"/>
    </row>
    <row r="107" spans="1:20" x14ac:dyDescent="0.25">
      <c r="A107" s="170" t="s">
        <v>715</v>
      </c>
      <c r="B107"/>
      <c r="C107"/>
      <c r="D107" s="144" t="s">
        <v>191</v>
      </c>
      <c r="E107" s="145">
        <f t="shared" ca="1" si="1"/>
        <v>44326</v>
      </c>
      <c r="F107"/>
      <c r="G107"/>
      <c r="H107"/>
      <c r="I107"/>
      <c r="J107"/>
      <c r="K107" s="168" t="s">
        <v>106</v>
      </c>
      <c r="L107" s="168" t="s">
        <v>119</v>
      </c>
      <c r="M107"/>
      <c r="N107" s="26"/>
      <c r="O107" s="26"/>
      <c r="P107" s="26"/>
      <c r="Q107" s="26"/>
      <c r="R107" s="26"/>
      <c r="S107" s="26"/>
      <c r="T107" s="26"/>
    </row>
    <row r="108" spans="1:20" x14ac:dyDescent="0.25">
      <c r="A108" s="170" t="s">
        <v>716</v>
      </c>
      <c r="B108"/>
      <c r="C108"/>
      <c r="D108" s="144" t="s">
        <v>191</v>
      </c>
      <c r="E108" s="145">
        <f t="shared" ca="1" si="1"/>
        <v>44326</v>
      </c>
      <c r="F108"/>
      <c r="G108"/>
      <c r="H108"/>
      <c r="I108"/>
      <c r="J108"/>
      <c r="K108" s="168" t="s">
        <v>106</v>
      </c>
      <c r="L108" s="168" t="s">
        <v>119</v>
      </c>
      <c r="M108"/>
      <c r="N108" s="26"/>
      <c r="O108" s="26"/>
      <c r="P108" s="26"/>
      <c r="Q108" s="26"/>
      <c r="R108" s="26"/>
      <c r="S108" s="26"/>
      <c r="T108" s="26"/>
    </row>
    <row r="109" spans="1:20" x14ac:dyDescent="0.25">
      <c r="A109" s="170" t="s">
        <v>717</v>
      </c>
      <c r="B109"/>
      <c r="C109"/>
      <c r="D109" s="144" t="s">
        <v>191</v>
      </c>
      <c r="E109" s="145">
        <f t="shared" ca="1" si="1"/>
        <v>44326</v>
      </c>
      <c r="F109"/>
      <c r="G109"/>
      <c r="H109"/>
      <c r="I109"/>
      <c r="J109"/>
      <c r="K109" s="168" t="s">
        <v>106</v>
      </c>
      <c r="L109" s="168" t="s">
        <v>119</v>
      </c>
      <c r="M109"/>
      <c r="N109" s="26"/>
      <c r="O109" s="26"/>
      <c r="P109" s="26"/>
      <c r="Q109" s="26"/>
      <c r="R109" s="26"/>
      <c r="S109" s="26"/>
      <c r="T109" s="26"/>
    </row>
    <row r="110" spans="1:20" x14ac:dyDescent="0.25">
      <c r="A110" s="170" t="s">
        <v>718</v>
      </c>
      <c r="B110"/>
      <c r="C110"/>
      <c r="D110" s="144" t="s">
        <v>191</v>
      </c>
      <c r="E110" s="145">
        <f t="shared" ca="1" si="1"/>
        <v>44326</v>
      </c>
      <c r="F110"/>
      <c r="G110"/>
      <c r="H110"/>
      <c r="I110"/>
      <c r="J110"/>
      <c r="K110" s="168" t="s">
        <v>106</v>
      </c>
      <c r="L110" s="168" t="s">
        <v>119</v>
      </c>
      <c r="M110"/>
      <c r="N110" s="26"/>
      <c r="O110" s="26"/>
      <c r="P110" s="26"/>
      <c r="Q110" s="26"/>
      <c r="R110" s="26"/>
      <c r="S110" s="26"/>
      <c r="T110" s="26"/>
    </row>
    <row r="111" spans="1:20" x14ac:dyDescent="0.25">
      <c r="A111" s="170" t="s">
        <v>719</v>
      </c>
      <c r="B111"/>
      <c r="C111"/>
      <c r="D111" s="144" t="s">
        <v>191</v>
      </c>
      <c r="E111" s="145">
        <f t="shared" ca="1" si="1"/>
        <v>44326</v>
      </c>
      <c r="F111"/>
      <c r="G111"/>
      <c r="H111"/>
      <c r="I111"/>
      <c r="J111"/>
      <c r="K111" s="168" t="s">
        <v>106</v>
      </c>
      <c r="L111" s="168" t="s">
        <v>119</v>
      </c>
      <c r="M111"/>
      <c r="N111" s="26"/>
      <c r="O111" s="26"/>
      <c r="P111" s="26"/>
      <c r="Q111" s="26"/>
      <c r="R111" s="26"/>
      <c r="S111" s="26"/>
      <c r="T111" s="26"/>
    </row>
    <row r="112" spans="1:20" x14ac:dyDescent="0.25">
      <c r="A112" s="170" t="s">
        <v>720</v>
      </c>
      <c r="B112"/>
      <c r="C112"/>
      <c r="D112" s="144" t="s">
        <v>191</v>
      </c>
      <c r="E112" s="145">
        <f t="shared" ca="1" si="1"/>
        <v>44326</v>
      </c>
      <c r="F112" s="177" t="s">
        <v>793</v>
      </c>
      <c r="G112" s="161" t="s">
        <v>780</v>
      </c>
      <c r="H112" s="162" t="s">
        <v>792</v>
      </c>
      <c r="I112" s="163" t="s">
        <v>794</v>
      </c>
      <c r="J112"/>
      <c r="K112" s="168" t="s">
        <v>106</v>
      </c>
      <c r="L112" s="168" t="s">
        <v>119</v>
      </c>
      <c r="M112"/>
      <c r="N112" s="26"/>
      <c r="O112" s="26"/>
      <c r="P112" s="26"/>
      <c r="Q112" s="26"/>
      <c r="R112" s="26"/>
      <c r="S112" s="26"/>
      <c r="T112" s="26"/>
    </row>
    <row r="113" spans="1:20" x14ac:dyDescent="0.25">
      <c r="A113" s="170" t="s">
        <v>721</v>
      </c>
      <c r="B113"/>
      <c r="C113"/>
      <c r="D113" s="144" t="s">
        <v>191</v>
      </c>
      <c r="E113" s="145">
        <f t="shared" ca="1" si="1"/>
        <v>44326</v>
      </c>
      <c r="F113" s="177" t="s">
        <v>793</v>
      </c>
      <c r="G113" s="161" t="s">
        <v>780</v>
      </c>
      <c r="H113" s="162" t="s">
        <v>792</v>
      </c>
      <c r="I113" s="163" t="s">
        <v>794</v>
      </c>
      <c r="J113"/>
      <c r="K113" s="168" t="s">
        <v>106</v>
      </c>
      <c r="L113" s="168" t="s">
        <v>119</v>
      </c>
      <c r="M113"/>
      <c r="N113" s="26"/>
      <c r="O113" s="26"/>
      <c r="P113" s="26"/>
      <c r="Q113" s="26"/>
      <c r="R113" s="26"/>
      <c r="S113" s="26"/>
      <c r="T113" s="26"/>
    </row>
    <row r="114" spans="1:20" x14ac:dyDescent="0.25">
      <c r="A114" s="170" t="s">
        <v>722</v>
      </c>
      <c r="B114"/>
      <c r="C114"/>
      <c r="D114" s="144" t="s">
        <v>191</v>
      </c>
      <c r="E114" s="145">
        <f t="shared" ca="1" si="1"/>
        <v>44326</v>
      </c>
      <c r="F114"/>
      <c r="G114"/>
      <c r="H114"/>
      <c r="I114"/>
      <c r="J114"/>
      <c r="K114" s="168" t="s">
        <v>106</v>
      </c>
      <c r="L114" s="168" t="s">
        <v>119</v>
      </c>
      <c r="M114"/>
      <c r="N114" s="26"/>
      <c r="O114" s="26"/>
      <c r="P114" s="26"/>
      <c r="Q114" s="26"/>
      <c r="R114" s="26"/>
      <c r="S114" s="26"/>
      <c r="T114" s="26"/>
    </row>
    <row r="115" spans="1:20" x14ac:dyDescent="0.25">
      <c r="A115" s="170" t="s">
        <v>723</v>
      </c>
      <c r="B115"/>
      <c r="C115"/>
      <c r="D115" s="144" t="s">
        <v>191</v>
      </c>
      <c r="E115" s="145">
        <f t="shared" ca="1" si="1"/>
        <v>44326</v>
      </c>
      <c r="F115"/>
      <c r="G115"/>
      <c r="H115"/>
      <c r="I115"/>
      <c r="J115"/>
      <c r="K115" s="168" t="s">
        <v>106</v>
      </c>
      <c r="L115" s="168" t="s">
        <v>119</v>
      </c>
      <c r="M115"/>
      <c r="N115" s="26"/>
      <c r="O115" s="26"/>
      <c r="P115" s="26"/>
      <c r="Q115" s="26"/>
      <c r="R115" s="26"/>
      <c r="S115" s="26"/>
      <c r="T115" s="26"/>
    </row>
    <row r="116" spans="1:20" x14ac:dyDescent="0.25">
      <c r="A116" s="170" t="s">
        <v>724</v>
      </c>
      <c r="B116"/>
      <c r="C116"/>
      <c r="D116" s="144" t="s">
        <v>191</v>
      </c>
      <c r="E116" s="145">
        <f t="shared" ca="1" si="1"/>
        <v>44326</v>
      </c>
      <c r="F116" s="177" t="s">
        <v>793</v>
      </c>
      <c r="G116" s="161" t="s">
        <v>780</v>
      </c>
      <c r="H116" s="162" t="s">
        <v>792</v>
      </c>
      <c r="I116" s="163" t="s">
        <v>794</v>
      </c>
      <c r="J116"/>
      <c r="K116" s="168" t="s">
        <v>106</v>
      </c>
      <c r="L116" s="168" t="s">
        <v>119</v>
      </c>
      <c r="M116"/>
      <c r="N116" s="26"/>
      <c r="O116" s="26"/>
      <c r="P116" s="26"/>
      <c r="Q116" s="26"/>
      <c r="R116" s="26"/>
      <c r="S116" s="26"/>
      <c r="T116" s="26"/>
    </row>
    <row r="117" spans="1:20" x14ac:dyDescent="0.25">
      <c r="A117" s="170" t="s">
        <v>725</v>
      </c>
      <c r="B117"/>
      <c r="C117"/>
      <c r="D117" s="144" t="s">
        <v>191</v>
      </c>
      <c r="E117" s="145">
        <f t="shared" ca="1" si="1"/>
        <v>44326</v>
      </c>
      <c r="F117" s="177" t="s">
        <v>793</v>
      </c>
      <c r="G117" s="161" t="s">
        <v>780</v>
      </c>
      <c r="H117" s="162" t="s">
        <v>792</v>
      </c>
      <c r="I117" s="163" t="s">
        <v>794</v>
      </c>
      <c r="J117"/>
      <c r="K117" s="168" t="s">
        <v>106</v>
      </c>
      <c r="L117" s="168" t="s">
        <v>119</v>
      </c>
      <c r="M117"/>
      <c r="N117" s="26"/>
      <c r="O117" s="26"/>
      <c r="P117" s="26"/>
      <c r="Q117" s="26"/>
      <c r="R117" s="26"/>
      <c r="S117" s="26"/>
      <c r="T117" s="26"/>
    </row>
    <row r="118" spans="1:20" x14ac:dyDescent="0.25">
      <c r="A118" s="170" t="s">
        <v>726</v>
      </c>
      <c r="B118"/>
      <c r="C118"/>
      <c r="D118" s="144" t="s">
        <v>191</v>
      </c>
      <c r="E118" s="145">
        <f t="shared" ca="1" si="1"/>
        <v>44326</v>
      </c>
      <c r="F118"/>
      <c r="G118"/>
      <c r="H118"/>
      <c r="I118"/>
      <c r="J118"/>
      <c r="K118" s="168" t="s">
        <v>106</v>
      </c>
      <c r="L118" s="168" t="s">
        <v>119</v>
      </c>
      <c r="M118"/>
      <c r="N118" s="26"/>
      <c r="O118" s="26"/>
      <c r="P118" s="26"/>
      <c r="Q118" s="26"/>
      <c r="R118" s="26"/>
      <c r="S118" s="26"/>
      <c r="T118" s="26"/>
    </row>
    <row r="119" spans="1:20" x14ac:dyDescent="0.25">
      <c r="A119" s="170" t="s">
        <v>727</v>
      </c>
      <c r="B119"/>
      <c r="C119"/>
      <c r="D119" s="144" t="s">
        <v>191</v>
      </c>
      <c r="E119" s="145">
        <f t="shared" ca="1" si="1"/>
        <v>44326</v>
      </c>
      <c r="F119"/>
      <c r="G119"/>
      <c r="H119"/>
      <c r="I119"/>
      <c r="J119"/>
      <c r="K119" s="168" t="s">
        <v>106</v>
      </c>
      <c r="L119" s="168" t="s">
        <v>119</v>
      </c>
      <c r="M119"/>
      <c r="N119" s="26"/>
      <c r="O119" s="26"/>
      <c r="P119" s="26"/>
      <c r="Q119" s="26"/>
      <c r="R119" s="26"/>
      <c r="S119" s="26"/>
      <c r="T119" s="26"/>
    </row>
    <row r="120" spans="1:20" x14ac:dyDescent="0.25">
      <c r="A120" s="170" t="s">
        <v>728</v>
      </c>
      <c r="B120"/>
      <c r="C120"/>
      <c r="D120" s="144" t="s">
        <v>191</v>
      </c>
      <c r="E120" s="145">
        <f t="shared" ca="1" si="1"/>
        <v>44326</v>
      </c>
      <c r="F120"/>
      <c r="G120"/>
      <c r="H120"/>
      <c r="I120"/>
      <c r="J120"/>
      <c r="K120" s="168" t="s">
        <v>106</v>
      </c>
      <c r="L120" s="168" t="s">
        <v>119</v>
      </c>
      <c r="M120"/>
      <c r="N120" s="26"/>
      <c r="O120" s="26"/>
      <c r="P120" s="26"/>
      <c r="Q120" s="26"/>
      <c r="R120" s="26"/>
      <c r="S120" s="26"/>
      <c r="T120" s="26"/>
    </row>
    <row r="121" spans="1:20" x14ac:dyDescent="0.25">
      <c r="A121" s="170" t="s">
        <v>729</v>
      </c>
      <c r="B121"/>
      <c r="C121"/>
      <c r="D121" s="144" t="s">
        <v>191</v>
      </c>
      <c r="E121" s="145">
        <f t="shared" ca="1" si="1"/>
        <v>44326</v>
      </c>
      <c r="F121"/>
      <c r="G121"/>
      <c r="H121"/>
      <c r="I121"/>
      <c r="J121"/>
      <c r="K121" s="168" t="s">
        <v>106</v>
      </c>
      <c r="L121" s="168" t="s">
        <v>119</v>
      </c>
      <c r="M121"/>
      <c r="N121" s="26"/>
      <c r="O121" s="26"/>
      <c r="P121" s="26"/>
      <c r="Q121" s="26"/>
      <c r="R121" s="26"/>
      <c r="S121" s="26"/>
      <c r="T121" s="26"/>
    </row>
    <row r="122" spans="1:20" x14ac:dyDescent="0.25">
      <c r="A122" s="170" t="s">
        <v>730</v>
      </c>
      <c r="B122"/>
      <c r="C122"/>
      <c r="D122" s="144" t="s">
        <v>191</v>
      </c>
      <c r="E122" s="145">
        <f t="shared" ca="1" si="1"/>
        <v>44326</v>
      </c>
      <c r="F122"/>
      <c r="G122"/>
      <c r="H122"/>
      <c r="I122"/>
      <c r="J122"/>
      <c r="K122" s="168" t="s">
        <v>106</v>
      </c>
      <c r="L122" s="168" t="s">
        <v>119</v>
      </c>
      <c r="M122"/>
      <c r="N122" s="26"/>
      <c r="O122" s="26"/>
      <c r="P122" s="26"/>
      <c r="Q122" s="26"/>
      <c r="R122" s="26"/>
      <c r="S122" s="26"/>
      <c r="T122" s="26"/>
    </row>
    <row r="123" spans="1:20" x14ac:dyDescent="0.25">
      <c r="A123" s="170" t="s">
        <v>731</v>
      </c>
      <c r="B123"/>
      <c r="C123"/>
      <c r="D123" s="144" t="s">
        <v>191</v>
      </c>
      <c r="E123" s="145">
        <f t="shared" ca="1" si="1"/>
        <v>44326</v>
      </c>
      <c r="F123"/>
      <c r="G123"/>
      <c r="H123"/>
      <c r="I123"/>
      <c r="J123"/>
      <c r="K123" s="168" t="s">
        <v>106</v>
      </c>
      <c r="L123" s="168" t="s">
        <v>119</v>
      </c>
      <c r="M123"/>
      <c r="N123" s="26"/>
      <c r="O123" s="26"/>
      <c r="P123" s="26"/>
      <c r="Q123" s="26"/>
      <c r="R123" s="26"/>
      <c r="S123" s="26"/>
      <c r="T123" s="26"/>
    </row>
    <row r="124" spans="1:20" x14ac:dyDescent="0.25">
      <c r="A124" s="170" t="s">
        <v>732</v>
      </c>
      <c r="B124"/>
      <c r="C124"/>
      <c r="D124" s="144" t="s">
        <v>191</v>
      </c>
      <c r="E124" s="145">
        <f t="shared" ca="1" si="1"/>
        <v>44326</v>
      </c>
      <c r="F124"/>
      <c r="G124"/>
      <c r="H124"/>
      <c r="I124"/>
      <c r="J124"/>
      <c r="K124" s="168" t="s">
        <v>106</v>
      </c>
      <c r="L124" s="168" t="s">
        <v>119</v>
      </c>
      <c r="M124"/>
      <c r="N124" s="26"/>
      <c r="O124" s="26"/>
      <c r="P124" s="26"/>
      <c r="Q124" s="26"/>
      <c r="R124" s="26"/>
      <c r="S124" s="26"/>
      <c r="T124" s="26"/>
    </row>
    <row r="125" spans="1:20" x14ac:dyDescent="0.25">
      <c r="A125" s="170" t="s">
        <v>733</v>
      </c>
      <c r="B125"/>
      <c r="C125"/>
      <c r="D125" s="144" t="s">
        <v>191</v>
      </c>
      <c r="E125" s="145">
        <f t="shared" ca="1" si="1"/>
        <v>44326</v>
      </c>
      <c r="F125"/>
      <c r="G125"/>
      <c r="H125"/>
      <c r="I125"/>
      <c r="J125"/>
      <c r="K125" s="168" t="s">
        <v>106</v>
      </c>
      <c r="L125" s="168" t="s">
        <v>119</v>
      </c>
      <c r="M125"/>
      <c r="N125" s="26"/>
      <c r="O125" s="26"/>
      <c r="P125" s="26"/>
      <c r="Q125" s="26"/>
      <c r="R125" s="26"/>
      <c r="S125" s="26"/>
      <c r="T125" s="26"/>
    </row>
    <row r="126" spans="1:20" x14ac:dyDescent="0.25">
      <c r="A126" s="170" t="s">
        <v>734</v>
      </c>
      <c r="B126"/>
      <c r="C126"/>
      <c r="D126" s="144" t="s">
        <v>191</v>
      </c>
      <c r="E126" s="145">
        <f t="shared" ca="1" si="1"/>
        <v>44326</v>
      </c>
      <c r="F126"/>
      <c r="G126"/>
      <c r="H126"/>
      <c r="I126"/>
      <c r="J126"/>
      <c r="K126" s="168" t="s">
        <v>106</v>
      </c>
      <c r="L126" s="168" t="s">
        <v>119</v>
      </c>
      <c r="M126"/>
      <c r="N126" s="26"/>
      <c r="O126" s="26"/>
      <c r="P126" s="26"/>
      <c r="Q126" s="26"/>
      <c r="R126" s="26"/>
      <c r="S126" s="26"/>
      <c r="T126" s="26"/>
    </row>
    <row r="127" spans="1:20" x14ac:dyDescent="0.25">
      <c r="A127" s="170" t="s">
        <v>735</v>
      </c>
      <c r="B127"/>
      <c r="C127"/>
      <c r="D127" s="144" t="s">
        <v>191</v>
      </c>
      <c r="E127" s="145">
        <f t="shared" ca="1" si="1"/>
        <v>44326</v>
      </c>
      <c r="F127"/>
      <c r="G127"/>
      <c r="H127"/>
      <c r="I127"/>
      <c r="J127"/>
      <c r="K127" s="168" t="s">
        <v>106</v>
      </c>
      <c r="L127" s="168" t="s">
        <v>119</v>
      </c>
      <c r="M127"/>
      <c r="N127" s="26"/>
      <c r="O127" s="26"/>
      <c r="P127" s="26"/>
      <c r="Q127" s="26"/>
      <c r="R127" s="26"/>
      <c r="S127" s="26"/>
      <c r="T127" s="26"/>
    </row>
    <row r="128" spans="1:20" x14ac:dyDescent="0.25">
      <c r="A128" s="170" t="s">
        <v>736</v>
      </c>
      <c r="B128"/>
      <c r="C128"/>
      <c r="D128" s="144" t="s">
        <v>191</v>
      </c>
      <c r="E128" s="145">
        <f t="shared" ca="1" si="1"/>
        <v>44326</v>
      </c>
      <c r="F128"/>
      <c r="G128"/>
      <c r="H128"/>
      <c r="I128"/>
      <c r="J128"/>
      <c r="K128" s="168" t="s">
        <v>106</v>
      </c>
      <c r="L128" s="168" t="s">
        <v>119</v>
      </c>
      <c r="M128"/>
      <c r="N128" s="26"/>
      <c r="O128" s="26"/>
      <c r="P128" s="26"/>
      <c r="Q128" s="26"/>
      <c r="R128" s="26"/>
      <c r="S128" s="26"/>
      <c r="T128" s="26"/>
    </row>
    <row r="129" spans="1:20" x14ac:dyDescent="0.25">
      <c r="A129" s="170" t="s">
        <v>737</v>
      </c>
      <c r="B129"/>
      <c r="C129"/>
      <c r="D129" s="144" t="s">
        <v>191</v>
      </c>
      <c r="E129" s="145">
        <f t="shared" ref="E129:E167" ca="1" si="2">TODAY()</f>
        <v>44326</v>
      </c>
      <c r="F129"/>
      <c r="G129"/>
      <c r="H129"/>
      <c r="I129"/>
      <c r="J129"/>
      <c r="K129" s="168" t="s">
        <v>106</v>
      </c>
      <c r="L129" s="168" t="s">
        <v>119</v>
      </c>
      <c r="M129"/>
      <c r="N129" s="26"/>
      <c r="O129" s="26"/>
      <c r="P129" s="26"/>
      <c r="Q129" s="26"/>
      <c r="R129" s="26"/>
      <c r="S129" s="26"/>
      <c r="T129" s="26"/>
    </row>
    <row r="130" spans="1:20" x14ac:dyDescent="0.25">
      <c r="A130" s="170" t="s">
        <v>738</v>
      </c>
      <c r="B130"/>
      <c r="C130"/>
      <c r="D130" s="144" t="s">
        <v>191</v>
      </c>
      <c r="E130" s="145">
        <f t="shared" ca="1" si="2"/>
        <v>44326</v>
      </c>
      <c r="F130"/>
      <c r="G130"/>
      <c r="H130"/>
      <c r="I130"/>
      <c r="J130"/>
      <c r="K130" s="168" t="s">
        <v>106</v>
      </c>
      <c r="L130" s="168" t="s">
        <v>119</v>
      </c>
      <c r="M130"/>
      <c r="N130" s="26"/>
      <c r="O130" s="26"/>
      <c r="P130" s="26"/>
      <c r="Q130" s="26"/>
      <c r="R130" s="26"/>
      <c r="S130" s="26"/>
      <c r="T130" s="26"/>
    </row>
    <row r="131" spans="1:20" x14ac:dyDescent="0.25">
      <c r="A131" s="170" t="s">
        <v>739</v>
      </c>
      <c r="B131"/>
      <c r="C131"/>
      <c r="D131" s="144" t="s">
        <v>191</v>
      </c>
      <c r="E131" s="145">
        <f t="shared" ca="1" si="2"/>
        <v>44326</v>
      </c>
      <c r="F131"/>
      <c r="G131"/>
      <c r="H131"/>
      <c r="I131"/>
      <c r="J131"/>
      <c r="K131" s="168" t="s">
        <v>106</v>
      </c>
      <c r="L131" s="168" t="s">
        <v>119</v>
      </c>
      <c r="M131"/>
      <c r="N131" s="26"/>
      <c r="O131" s="26"/>
      <c r="P131" s="26"/>
      <c r="Q131" s="26"/>
      <c r="R131" s="26"/>
      <c r="S131" s="26"/>
      <c r="T131" s="26"/>
    </row>
    <row r="132" spans="1:20" x14ac:dyDescent="0.25">
      <c r="A132" s="170" t="s">
        <v>740</v>
      </c>
      <c r="B132"/>
      <c r="C132"/>
      <c r="D132" s="144" t="s">
        <v>191</v>
      </c>
      <c r="E132" s="145">
        <f t="shared" ca="1" si="2"/>
        <v>44326</v>
      </c>
      <c r="F132"/>
      <c r="G132"/>
      <c r="H132"/>
      <c r="I132"/>
      <c r="J132"/>
      <c r="K132" s="168" t="s">
        <v>106</v>
      </c>
      <c r="L132" s="168" t="s">
        <v>119</v>
      </c>
      <c r="M132"/>
      <c r="N132" s="26"/>
      <c r="O132" s="26"/>
      <c r="P132" s="26"/>
      <c r="Q132" s="26"/>
      <c r="R132" s="26"/>
      <c r="S132" s="26"/>
      <c r="T132" s="26"/>
    </row>
    <row r="133" spans="1:20" x14ac:dyDescent="0.25">
      <c r="A133" s="170" t="s">
        <v>741</v>
      </c>
      <c r="B133"/>
      <c r="C133"/>
      <c r="D133" s="144" t="s">
        <v>191</v>
      </c>
      <c r="E133" s="145">
        <f t="shared" ca="1" si="2"/>
        <v>44326</v>
      </c>
      <c r="F133"/>
      <c r="G133"/>
      <c r="H133"/>
      <c r="I133"/>
      <c r="J133"/>
      <c r="K133" s="168" t="s">
        <v>106</v>
      </c>
      <c r="L133" s="168" t="s">
        <v>119</v>
      </c>
      <c r="M133"/>
      <c r="N133" s="26"/>
      <c r="O133" s="26"/>
      <c r="P133" s="26"/>
      <c r="Q133" s="26"/>
      <c r="R133" s="26"/>
      <c r="S133" s="26"/>
      <c r="T133" s="26"/>
    </row>
    <row r="134" spans="1:20" x14ac:dyDescent="0.25">
      <c r="A134" s="170" t="s">
        <v>742</v>
      </c>
      <c r="B134"/>
      <c r="C134"/>
      <c r="D134" s="144" t="s">
        <v>191</v>
      </c>
      <c r="E134" s="145">
        <f t="shared" ca="1" si="2"/>
        <v>44326</v>
      </c>
      <c r="F134"/>
      <c r="G134"/>
      <c r="H134"/>
      <c r="I134"/>
      <c r="J134"/>
      <c r="K134" s="168" t="s">
        <v>106</v>
      </c>
      <c r="L134" s="168" t="s">
        <v>119</v>
      </c>
      <c r="M134"/>
      <c r="N134" s="26"/>
      <c r="O134" s="26"/>
      <c r="P134" s="26"/>
      <c r="Q134" s="26"/>
      <c r="R134" s="26"/>
      <c r="S134" s="26"/>
      <c r="T134" s="26"/>
    </row>
    <row r="135" spans="1:20" x14ac:dyDescent="0.25">
      <c r="A135" s="170" t="s">
        <v>743</v>
      </c>
      <c r="B135"/>
      <c r="C135"/>
      <c r="D135" s="144" t="s">
        <v>191</v>
      </c>
      <c r="E135" s="145">
        <f t="shared" ca="1" si="2"/>
        <v>44326</v>
      </c>
      <c r="F135"/>
      <c r="G135"/>
      <c r="H135"/>
      <c r="I135"/>
      <c r="J135"/>
      <c r="K135" s="168" t="s">
        <v>106</v>
      </c>
      <c r="L135" s="168" t="s">
        <v>119</v>
      </c>
      <c r="M135"/>
      <c r="N135" s="26"/>
      <c r="O135" s="26"/>
      <c r="P135" s="26"/>
      <c r="Q135" s="26"/>
      <c r="R135" s="26"/>
      <c r="S135" s="26"/>
      <c r="T135" s="26"/>
    </row>
    <row r="136" spans="1:20" x14ac:dyDescent="0.25">
      <c r="A136" s="170" t="s">
        <v>744</v>
      </c>
      <c r="B136"/>
      <c r="C136"/>
      <c r="D136" s="144" t="s">
        <v>191</v>
      </c>
      <c r="E136" s="145">
        <f t="shared" ca="1" si="2"/>
        <v>44326</v>
      </c>
      <c r="F136"/>
      <c r="G136"/>
      <c r="H136"/>
      <c r="I136"/>
      <c r="J136"/>
      <c r="K136" s="168" t="s">
        <v>106</v>
      </c>
      <c r="L136" s="168" t="s">
        <v>119</v>
      </c>
      <c r="M136"/>
      <c r="N136" s="26"/>
      <c r="O136" s="26"/>
      <c r="P136" s="26"/>
      <c r="Q136" s="26"/>
      <c r="R136" s="26"/>
      <c r="S136" s="26"/>
      <c r="T136" s="26"/>
    </row>
    <row r="137" spans="1:20" x14ac:dyDescent="0.25">
      <c r="A137" s="170" t="s">
        <v>745</v>
      </c>
      <c r="B137"/>
      <c r="C137"/>
      <c r="D137" s="144" t="s">
        <v>191</v>
      </c>
      <c r="E137" s="145">
        <f t="shared" ca="1" si="2"/>
        <v>44326</v>
      </c>
      <c r="F137"/>
      <c r="G137"/>
      <c r="H137"/>
      <c r="I137"/>
      <c r="J137"/>
      <c r="K137" s="168" t="s">
        <v>106</v>
      </c>
      <c r="L137" s="168" t="s">
        <v>119</v>
      </c>
      <c r="M137"/>
      <c r="N137" s="26"/>
      <c r="O137" s="26"/>
      <c r="P137" s="26"/>
      <c r="Q137" s="26"/>
      <c r="R137" s="26"/>
      <c r="S137" s="26"/>
      <c r="T137" s="26"/>
    </row>
    <row r="138" spans="1:20" x14ac:dyDescent="0.25">
      <c r="A138" s="170" t="s">
        <v>746</v>
      </c>
      <c r="B138"/>
      <c r="C138"/>
      <c r="D138" s="144" t="s">
        <v>191</v>
      </c>
      <c r="E138" s="145">
        <f t="shared" ca="1" si="2"/>
        <v>44326</v>
      </c>
      <c r="F138"/>
      <c r="G138"/>
      <c r="H138"/>
      <c r="I138"/>
      <c r="J138"/>
      <c r="K138" s="168" t="s">
        <v>106</v>
      </c>
      <c r="L138" s="168" t="s">
        <v>119</v>
      </c>
      <c r="M138"/>
      <c r="N138" s="26"/>
      <c r="O138" s="26"/>
      <c r="P138" s="26"/>
      <c r="Q138" s="26"/>
      <c r="R138" s="26"/>
      <c r="S138" s="26"/>
      <c r="T138" s="26"/>
    </row>
    <row r="139" spans="1:20" x14ac:dyDescent="0.25">
      <c r="A139" s="170" t="s">
        <v>747</v>
      </c>
      <c r="B139"/>
      <c r="C139"/>
      <c r="D139" s="144" t="s">
        <v>191</v>
      </c>
      <c r="E139" s="145">
        <f t="shared" ca="1" si="2"/>
        <v>44326</v>
      </c>
      <c r="F139"/>
      <c r="G139"/>
      <c r="H139"/>
      <c r="I139"/>
      <c r="J139"/>
      <c r="K139" s="168" t="s">
        <v>106</v>
      </c>
      <c r="L139" s="168" t="s">
        <v>119</v>
      </c>
      <c r="M139"/>
      <c r="N139" s="26"/>
      <c r="O139" s="26"/>
      <c r="P139" s="26"/>
      <c r="Q139" s="26"/>
      <c r="R139" s="26"/>
      <c r="S139" s="26"/>
      <c r="T139" s="26"/>
    </row>
    <row r="140" spans="1:20" x14ac:dyDescent="0.25">
      <c r="A140" s="170" t="s">
        <v>748</v>
      </c>
      <c r="B140"/>
      <c r="C140"/>
      <c r="D140" s="144" t="s">
        <v>191</v>
      </c>
      <c r="E140" s="145">
        <f t="shared" ca="1" si="2"/>
        <v>44326</v>
      </c>
      <c r="F140"/>
      <c r="G140"/>
      <c r="H140"/>
      <c r="I140"/>
      <c r="J140"/>
      <c r="K140" s="168" t="s">
        <v>106</v>
      </c>
      <c r="L140" s="168" t="s">
        <v>119</v>
      </c>
      <c r="M140"/>
      <c r="N140" s="26"/>
      <c r="O140" s="26"/>
      <c r="P140" s="26"/>
      <c r="Q140" s="26"/>
      <c r="R140" s="26"/>
      <c r="S140" s="26"/>
      <c r="T140" s="26"/>
    </row>
    <row r="141" spans="1:20" x14ac:dyDescent="0.25">
      <c r="A141" s="170" t="s">
        <v>749</v>
      </c>
      <c r="B141"/>
      <c r="C141"/>
      <c r="D141" s="144" t="s">
        <v>191</v>
      </c>
      <c r="E141" s="145">
        <f t="shared" ca="1" si="2"/>
        <v>44326</v>
      </c>
      <c r="F141"/>
      <c r="G141"/>
      <c r="H141"/>
      <c r="I141"/>
      <c r="J141"/>
      <c r="K141" s="168" t="s">
        <v>106</v>
      </c>
      <c r="L141" s="168" t="s">
        <v>119</v>
      </c>
      <c r="M141"/>
      <c r="N141" s="26"/>
      <c r="O141" s="26"/>
      <c r="P141" s="26"/>
      <c r="Q141" s="26"/>
      <c r="R141" s="26"/>
      <c r="S141" s="26"/>
      <c r="T141" s="26"/>
    </row>
    <row r="142" spans="1:20" x14ac:dyDescent="0.25">
      <c r="A142" s="170" t="s">
        <v>750</v>
      </c>
      <c r="B142"/>
      <c r="C142"/>
      <c r="D142" s="144" t="s">
        <v>191</v>
      </c>
      <c r="E142" s="145">
        <f t="shared" ca="1" si="2"/>
        <v>44326</v>
      </c>
      <c r="F142"/>
      <c r="G142"/>
      <c r="H142"/>
      <c r="I142"/>
      <c r="J142"/>
      <c r="K142" s="168" t="s">
        <v>106</v>
      </c>
      <c r="L142" s="168" t="s">
        <v>119</v>
      </c>
      <c r="M142"/>
      <c r="N142" s="26"/>
      <c r="O142" s="26"/>
      <c r="P142" s="26"/>
      <c r="Q142" s="26"/>
      <c r="R142" s="26"/>
      <c r="S142" s="26"/>
      <c r="T142" s="26"/>
    </row>
    <row r="143" spans="1:20" x14ac:dyDescent="0.25">
      <c r="A143" s="170" t="s">
        <v>751</v>
      </c>
      <c r="B143"/>
      <c r="C143"/>
      <c r="D143" s="144" t="s">
        <v>191</v>
      </c>
      <c r="E143" s="145">
        <f t="shared" ca="1" si="2"/>
        <v>44326</v>
      </c>
      <c r="F143"/>
      <c r="G143"/>
      <c r="H143"/>
      <c r="I143"/>
      <c r="J143"/>
      <c r="K143" s="168" t="s">
        <v>106</v>
      </c>
      <c r="L143" s="168" t="s">
        <v>119</v>
      </c>
      <c r="M143"/>
      <c r="N143" s="26"/>
      <c r="O143" s="26"/>
      <c r="P143" s="26"/>
      <c r="Q143" s="26"/>
      <c r="R143" s="26"/>
      <c r="S143" s="26"/>
      <c r="T143" s="26"/>
    </row>
    <row r="144" spans="1:20" x14ac:dyDescent="0.25">
      <c r="A144" s="170" t="s">
        <v>752</v>
      </c>
      <c r="B144"/>
      <c r="C144"/>
      <c r="D144" s="144" t="s">
        <v>191</v>
      </c>
      <c r="E144" s="145">
        <f t="shared" ca="1" si="2"/>
        <v>44326</v>
      </c>
      <c r="F144"/>
      <c r="G144"/>
      <c r="H144"/>
      <c r="I144"/>
      <c r="J144"/>
      <c r="K144" s="168" t="s">
        <v>106</v>
      </c>
      <c r="L144" s="168" t="s">
        <v>119</v>
      </c>
      <c r="M144"/>
      <c r="N144" s="26"/>
      <c r="O144" s="26"/>
      <c r="P144" s="26"/>
      <c r="Q144" s="26"/>
      <c r="R144" s="26"/>
      <c r="S144" s="26"/>
      <c r="T144" s="26"/>
    </row>
    <row r="145" spans="1:20" x14ac:dyDescent="0.25">
      <c r="A145" s="170" t="s">
        <v>753</v>
      </c>
      <c r="B145"/>
      <c r="C145"/>
      <c r="D145" s="144" t="s">
        <v>191</v>
      </c>
      <c r="E145" s="145">
        <f t="shared" ca="1" si="2"/>
        <v>44326</v>
      </c>
      <c r="F145"/>
      <c r="G145"/>
      <c r="H145"/>
      <c r="I145"/>
      <c r="J145"/>
      <c r="K145" s="168" t="s">
        <v>106</v>
      </c>
      <c r="L145" s="168" t="s">
        <v>119</v>
      </c>
      <c r="M145"/>
      <c r="N145" s="26"/>
      <c r="O145" s="26"/>
      <c r="P145" s="26"/>
      <c r="Q145" s="26"/>
      <c r="R145" s="26"/>
      <c r="S145" s="26"/>
      <c r="T145" s="26"/>
    </row>
    <row r="146" spans="1:20" x14ac:dyDescent="0.25">
      <c r="A146" s="170" t="s">
        <v>754</v>
      </c>
      <c r="B146"/>
      <c r="C146"/>
      <c r="D146" s="144" t="s">
        <v>191</v>
      </c>
      <c r="E146" s="145">
        <f t="shared" ca="1" si="2"/>
        <v>44326</v>
      </c>
      <c r="F146"/>
      <c r="G146"/>
      <c r="H146"/>
      <c r="I146"/>
      <c r="J146"/>
      <c r="K146" s="168" t="s">
        <v>106</v>
      </c>
      <c r="L146" s="168" t="s">
        <v>119</v>
      </c>
      <c r="M146"/>
      <c r="N146" s="26"/>
      <c r="O146" s="26"/>
      <c r="P146" s="26"/>
      <c r="Q146" s="26"/>
      <c r="R146" s="26"/>
      <c r="S146" s="26"/>
      <c r="T146" s="26"/>
    </row>
    <row r="147" spans="1:20" x14ac:dyDescent="0.25">
      <c r="A147" s="170" t="s">
        <v>755</v>
      </c>
      <c r="B147"/>
      <c r="C147"/>
      <c r="D147" s="144" t="s">
        <v>191</v>
      </c>
      <c r="E147" s="145">
        <f t="shared" ca="1" si="2"/>
        <v>44326</v>
      </c>
      <c r="F147"/>
      <c r="G147"/>
      <c r="H147"/>
      <c r="I147"/>
      <c r="J147"/>
      <c r="K147" s="168" t="s">
        <v>106</v>
      </c>
      <c r="L147" s="168" t="s">
        <v>119</v>
      </c>
      <c r="M147"/>
      <c r="N147" s="26"/>
      <c r="O147" s="26"/>
      <c r="P147" s="26"/>
      <c r="Q147" s="26"/>
      <c r="R147" s="26"/>
      <c r="S147" s="26"/>
      <c r="T147" s="26"/>
    </row>
    <row r="148" spans="1:20" x14ac:dyDescent="0.25">
      <c r="A148" s="170" t="s">
        <v>756</v>
      </c>
      <c r="B148"/>
      <c r="C148"/>
      <c r="D148" s="144" t="s">
        <v>191</v>
      </c>
      <c r="E148" s="145">
        <f t="shared" ca="1" si="2"/>
        <v>44326</v>
      </c>
      <c r="F148"/>
      <c r="G148"/>
      <c r="H148"/>
      <c r="I148"/>
      <c r="J148"/>
      <c r="K148" s="168" t="s">
        <v>106</v>
      </c>
      <c r="L148" s="168" t="s">
        <v>119</v>
      </c>
      <c r="M148"/>
      <c r="N148" s="26"/>
      <c r="O148" s="26"/>
      <c r="P148" s="26"/>
      <c r="Q148" s="26"/>
      <c r="R148" s="26"/>
      <c r="S148" s="26"/>
      <c r="T148" s="26"/>
    </row>
    <row r="149" spans="1:20" x14ac:dyDescent="0.25">
      <c r="A149" s="170" t="s">
        <v>757</v>
      </c>
      <c r="B149"/>
      <c r="C149"/>
      <c r="D149" s="144" t="s">
        <v>191</v>
      </c>
      <c r="E149" s="145">
        <f t="shared" ca="1" si="2"/>
        <v>44326</v>
      </c>
      <c r="F149"/>
      <c r="G149"/>
      <c r="H149"/>
      <c r="I149"/>
      <c r="J149"/>
      <c r="K149" s="168" t="s">
        <v>106</v>
      </c>
      <c r="L149" s="168" t="s">
        <v>119</v>
      </c>
      <c r="M149"/>
      <c r="N149" s="26"/>
      <c r="O149" s="26"/>
      <c r="P149" s="26"/>
      <c r="Q149" s="26"/>
      <c r="R149" s="26"/>
      <c r="S149" s="26"/>
      <c r="T149" s="26"/>
    </row>
    <row r="150" spans="1:20" x14ac:dyDescent="0.25">
      <c r="A150" s="170" t="s">
        <v>758</v>
      </c>
      <c r="B150"/>
      <c r="C150"/>
      <c r="D150" s="144" t="s">
        <v>191</v>
      </c>
      <c r="E150" s="145">
        <f t="shared" ca="1" si="2"/>
        <v>44326</v>
      </c>
      <c r="F150"/>
      <c r="G150"/>
      <c r="H150"/>
      <c r="I150"/>
      <c r="J150"/>
      <c r="K150" s="168" t="s">
        <v>106</v>
      </c>
      <c r="L150" s="168" t="s">
        <v>119</v>
      </c>
      <c r="M150"/>
      <c r="N150" s="26"/>
      <c r="O150" s="26"/>
      <c r="P150" s="26"/>
      <c r="Q150" s="26"/>
      <c r="R150" s="26"/>
      <c r="S150" s="26"/>
      <c r="T150" s="26"/>
    </row>
    <row r="151" spans="1:20" x14ac:dyDescent="0.25">
      <c r="A151" s="170" t="s">
        <v>759</v>
      </c>
      <c r="B151"/>
      <c r="C151"/>
      <c r="D151" s="144" t="s">
        <v>191</v>
      </c>
      <c r="E151" s="145">
        <f t="shared" ca="1" si="2"/>
        <v>44326</v>
      </c>
      <c r="F151"/>
      <c r="G151"/>
      <c r="H151"/>
      <c r="I151"/>
      <c r="J151"/>
      <c r="K151" s="168" t="s">
        <v>106</v>
      </c>
      <c r="L151" s="168" t="s">
        <v>119</v>
      </c>
      <c r="M151"/>
      <c r="N151" s="26"/>
      <c r="O151" s="26"/>
      <c r="P151" s="26"/>
      <c r="Q151" s="26"/>
      <c r="R151" s="26"/>
      <c r="S151" s="26"/>
      <c r="T151" s="26"/>
    </row>
    <row r="152" spans="1:20" x14ac:dyDescent="0.25">
      <c r="A152" s="170" t="s">
        <v>760</v>
      </c>
      <c r="B152"/>
      <c r="C152"/>
      <c r="D152" s="144" t="s">
        <v>191</v>
      </c>
      <c r="E152" s="145">
        <f t="shared" ca="1" si="2"/>
        <v>44326</v>
      </c>
      <c r="F152"/>
      <c r="G152"/>
      <c r="H152"/>
      <c r="I152"/>
      <c r="J152"/>
      <c r="K152" s="168" t="s">
        <v>106</v>
      </c>
      <c r="L152" s="168" t="s">
        <v>119</v>
      </c>
      <c r="M152"/>
      <c r="N152" s="26"/>
      <c r="O152" s="26"/>
      <c r="P152" s="26"/>
      <c r="Q152" s="26"/>
      <c r="R152" s="26"/>
      <c r="S152" s="26"/>
      <c r="T152" s="26"/>
    </row>
    <row r="153" spans="1:20" x14ac:dyDescent="0.25">
      <c r="A153" s="170" t="s">
        <v>761</v>
      </c>
      <c r="B153"/>
      <c r="C153"/>
      <c r="D153" s="144" t="s">
        <v>191</v>
      </c>
      <c r="E153" s="145">
        <f t="shared" ca="1" si="2"/>
        <v>44326</v>
      </c>
      <c r="F153"/>
      <c r="G153"/>
      <c r="H153"/>
      <c r="I153"/>
      <c r="J153"/>
      <c r="K153" s="168" t="s">
        <v>106</v>
      </c>
      <c r="L153" s="168" t="s">
        <v>119</v>
      </c>
      <c r="M153"/>
      <c r="N153" s="26"/>
      <c r="O153" s="26"/>
      <c r="P153" s="26"/>
      <c r="Q153" s="26"/>
      <c r="R153" s="26"/>
      <c r="S153" s="26"/>
      <c r="T153" s="26"/>
    </row>
    <row r="154" spans="1:20" x14ac:dyDescent="0.25">
      <c r="A154" s="170" t="s">
        <v>762</v>
      </c>
      <c r="B154"/>
      <c r="C154"/>
      <c r="D154" s="144" t="s">
        <v>191</v>
      </c>
      <c r="E154" s="145">
        <f t="shared" ca="1" si="2"/>
        <v>44326</v>
      </c>
      <c r="F154"/>
      <c r="G154"/>
      <c r="H154"/>
      <c r="I154"/>
      <c r="J154"/>
      <c r="K154" s="168" t="s">
        <v>106</v>
      </c>
      <c r="L154" s="168" t="s">
        <v>119</v>
      </c>
      <c r="M154"/>
      <c r="N154" s="26"/>
      <c r="O154" s="26"/>
      <c r="P154" s="26"/>
      <c r="Q154" s="26"/>
      <c r="R154" s="26"/>
      <c r="S154" s="26"/>
      <c r="T154" s="26"/>
    </row>
    <row r="155" spans="1:20" x14ac:dyDescent="0.25">
      <c r="A155" s="170" t="s">
        <v>763</v>
      </c>
      <c r="B155"/>
      <c r="C155"/>
      <c r="D155" s="144" t="s">
        <v>191</v>
      </c>
      <c r="E155" s="145">
        <f t="shared" ca="1" si="2"/>
        <v>44326</v>
      </c>
      <c r="F155"/>
      <c r="G155"/>
      <c r="H155"/>
      <c r="I155"/>
      <c r="J155"/>
      <c r="K155" s="168" t="s">
        <v>106</v>
      </c>
      <c r="L155" s="168" t="s">
        <v>119</v>
      </c>
      <c r="M155"/>
      <c r="N155" s="26"/>
      <c r="O155" s="26"/>
      <c r="P155" s="26"/>
      <c r="Q155" s="26"/>
      <c r="R155" s="26"/>
      <c r="S155" s="26"/>
      <c r="T155" s="26"/>
    </row>
    <row r="156" spans="1:20" x14ac:dyDescent="0.25">
      <c r="A156" s="170" t="s">
        <v>764</v>
      </c>
      <c r="B156"/>
      <c r="C156"/>
      <c r="D156" s="144" t="s">
        <v>191</v>
      </c>
      <c r="E156" s="145">
        <f t="shared" ca="1" si="2"/>
        <v>44326</v>
      </c>
      <c r="F156"/>
      <c r="G156"/>
      <c r="H156"/>
      <c r="I156"/>
      <c r="J156"/>
      <c r="K156" s="168" t="s">
        <v>106</v>
      </c>
      <c r="L156" s="168" t="s">
        <v>119</v>
      </c>
      <c r="M156"/>
      <c r="N156" s="26"/>
      <c r="O156" s="26"/>
      <c r="P156" s="26"/>
      <c r="Q156" s="26"/>
      <c r="R156" s="26"/>
      <c r="S156" s="26"/>
      <c r="T156" s="26"/>
    </row>
    <row r="157" spans="1:20" x14ac:dyDescent="0.25">
      <c r="A157" s="170" t="s">
        <v>765</v>
      </c>
      <c r="B157"/>
      <c r="C157"/>
      <c r="D157" s="144" t="s">
        <v>191</v>
      </c>
      <c r="E157" s="145">
        <f t="shared" ca="1" si="2"/>
        <v>44326</v>
      </c>
      <c r="F157"/>
      <c r="G157"/>
      <c r="H157"/>
      <c r="I157"/>
      <c r="J157"/>
      <c r="K157" s="168" t="s">
        <v>106</v>
      </c>
      <c r="L157" s="168" t="s">
        <v>119</v>
      </c>
      <c r="M157"/>
      <c r="N157" s="26"/>
      <c r="O157" s="26"/>
      <c r="P157" s="26"/>
      <c r="Q157" s="26"/>
      <c r="R157" s="26"/>
      <c r="S157" s="26"/>
      <c r="T157" s="26"/>
    </row>
    <row r="158" spans="1:20" x14ac:dyDescent="0.25">
      <c r="A158" s="170" t="s">
        <v>766</v>
      </c>
      <c r="B158"/>
      <c r="C158"/>
      <c r="D158" s="144" t="s">
        <v>191</v>
      </c>
      <c r="E158" s="145">
        <f t="shared" ca="1" si="2"/>
        <v>44326</v>
      </c>
      <c r="F158"/>
      <c r="G158"/>
      <c r="H158"/>
      <c r="I158"/>
      <c r="J158"/>
      <c r="K158" s="168" t="s">
        <v>106</v>
      </c>
      <c r="L158" s="168" t="s">
        <v>119</v>
      </c>
      <c r="M158"/>
      <c r="N158" s="26"/>
      <c r="O158" s="26"/>
      <c r="P158" s="26"/>
      <c r="Q158" s="26"/>
      <c r="R158" s="26"/>
      <c r="S158" s="26"/>
      <c r="T158" s="26"/>
    </row>
    <row r="159" spans="1:20" x14ac:dyDescent="0.25">
      <c r="A159" s="170" t="s">
        <v>767</v>
      </c>
      <c r="B159"/>
      <c r="C159"/>
      <c r="D159" s="144" t="s">
        <v>191</v>
      </c>
      <c r="E159" s="145">
        <f t="shared" ca="1" si="2"/>
        <v>44326</v>
      </c>
      <c r="F159"/>
      <c r="G159"/>
      <c r="H159"/>
      <c r="I159"/>
      <c r="J159"/>
      <c r="K159" s="168" t="s">
        <v>106</v>
      </c>
      <c r="L159" s="168" t="s">
        <v>119</v>
      </c>
      <c r="M159"/>
      <c r="N159" s="26"/>
      <c r="O159" s="26"/>
      <c r="P159" s="26"/>
      <c r="Q159" s="26"/>
      <c r="R159" s="26"/>
      <c r="S159" s="26"/>
      <c r="T159" s="26"/>
    </row>
    <row r="160" spans="1:20" x14ac:dyDescent="0.25">
      <c r="A160" s="170" t="s">
        <v>768</v>
      </c>
      <c r="B160"/>
      <c r="C160"/>
      <c r="D160" s="144" t="s">
        <v>191</v>
      </c>
      <c r="E160" s="145">
        <f t="shared" ca="1" si="2"/>
        <v>44326</v>
      </c>
      <c r="F160"/>
      <c r="G160"/>
      <c r="H160"/>
      <c r="I160"/>
      <c r="J160"/>
      <c r="K160" s="168" t="s">
        <v>106</v>
      </c>
      <c r="L160" s="168" t="s">
        <v>119</v>
      </c>
      <c r="M160"/>
      <c r="N160" s="26"/>
      <c r="O160" s="26"/>
      <c r="P160" s="26"/>
      <c r="Q160" s="26"/>
      <c r="R160" s="26"/>
      <c r="S160" s="26"/>
      <c r="T160" s="26"/>
    </row>
    <row r="161" spans="1:20" x14ac:dyDescent="0.25">
      <c r="A161" s="170" t="s">
        <v>769</v>
      </c>
      <c r="B161"/>
      <c r="C161"/>
      <c r="D161" s="144" t="s">
        <v>191</v>
      </c>
      <c r="E161" s="145">
        <f t="shared" ca="1" si="2"/>
        <v>44326</v>
      </c>
      <c r="F161"/>
      <c r="G161"/>
      <c r="H161"/>
      <c r="I161"/>
      <c r="J161"/>
      <c r="K161" s="168" t="s">
        <v>106</v>
      </c>
      <c r="L161" s="168" t="s">
        <v>119</v>
      </c>
      <c r="M161"/>
      <c r="N161" s="26"/>
      <c r="O161" s="26"/>
      <c r="P161" s="26"/>
      <c r="Q161" s="26"/>
      <c r="R161" s="26"/>
      <c r="S161" s="26"/>
      <c r="T161" s="26"/>
    </row>
    <row r="162" spans="1:20" x14ac:dyDescent="0.25">
      <c r="A162" s="170" t="s">
        <v>770</v>
      </c>
      <c r="B162"/>
      <c r="C162"/>
      <c r="D162" s="144" t="s">
        <v>191</v>
      </c>
      <c r="E162" s="145">
        <f t="shared" ca="1" si="2"/>
        <v>44326</v>
      </c>
      <c r="F162"/>
      <c r="G162"/>
      <c r="H162"/>
      <c r="I162"/>
      <c r="J162"/>
      <c r="K162" s="168" t="s">
        <v>106</v>
      </c>
      <c r="L162" s="168" t="s">
        <v>119</v>
      </c>
      <c r="M162"/>
      <c r="N162" s="26"/>
      <c r="O162" s="26"/>
      <c r="P162" s="26"/>
      <c r="Q162" s="26"/>
      <c r="R162" s="26"/>
      <c r="S162" s="26"/>
      <c r="T162" s="26"/>
    </row>
    <row r="163" spans="1:20" x14ac:dyDescent="0.25">
      <c r="A163" s="170" t="s">
        <v>771</v>
      </c>
      <c r="B163"/>
      <c r="C163"/>
      <c r="D163" s="144" t="s">
        <v>191</v>
      </c>
      <c r="E163" s="145">
        <f t="shared" ca="1" si="2"/>
        <v>44326</v>
      </c>
      <c r="F163"/>
      <c r="G163"/>
      <c r="H163"/>
      <c r="I163"/>
      <c r="J163"/>
      <c r="K163" s="168" t="s">
        <v>106</v>
      </c>
      <c r="L163" s="168" t="s">
        <v>119</v>
      </c>
      <c r="M163"/>
      <c r="N163" s="26"/>
      <c r="O163" s="26"/>
      <c r="P163" s="26"/>
      <c r="Q163" s="26"/>
      <c r="R163" s="26"/>
      <c r="S163" s="26"/>
      <c r="T163" s="26"/>
    </row>
    <row r="164" spans="1:20" x14ac:dyDescent="0.25">
      <c r="A164" s="170" t="s">
        <v>772</v>
      </c>
      <c r="B164"/>
      <c r="C164"/>
      <c r="D164" s="144" t="s">
        <v>191</v>
      </c>
      <c r="E164" s="145">
        <f t="shared" ca="1" si="2"/>
        <v>44326</v>
      </c>
      <c r="F164"/>
      <c r="G164"/>
      <c r="H164"/>
      <c r="I164"/>
      <c r="J164"/>
      <c r="K164" s="168" t="s">
        <v>106</v>
      </c>
      <c r="L164" s="168" t="s">
        <v>119</v>
      </c>
      <c r="M164"/>
      <c r="N164" s="26"/>
      <c r="O164" s="26"/>
      <c r="P164" s="26"/>
      <c r="Q164" s="26"/>
      <c r="R164" s="26"/>
      <c r="S164" s="26"/>
      <c r="T164" s="26"/>
    </row>
    <row r="165" spans="1:20" x14ac:dyDescent="0.25">
      <c r="A165" s="170" t="s">
        <v>773</v>
      </c>
      <c r="B165"/>
      <c r="C165"/>
      <c r="D165" s="144" t="s">
        <v>191</v>
      </c>
      <c r="E165" s="145">
        <f t="shared" ca="1" si="2"/>
        <v>44326</v>
      </c>
      <c r="F165"/>
      <c r="G165"/>
      <c r="H165"/>
      <c r="I165"/>
      <c r="J165"/>
      <c r="K165" s="168" t="s">
        <v>106</v>
      </c>
      <c r="L165" s="168" t="s">
        <v>119</v>
      </c>
      <c r="M165"/>
      <c r="N165" s="26"/>
      <c r="O165" s="26"/>
      <c r="P165" s="26"/>
      <c r="Q165" s="26"/>
      <c r="R165" s="26"/>
      <c r="S165" s="26"/>
      <c r="T165" s="26"/>
    </row>
    <row r="166" spans="1:20" x14ac:dyDescent="0.25">
      <c r="A166" s="170" t="s">
        <v>774</v>
      </c>
      <c r="B166"/>
      <c r="C166"/>
      <c r="D166" s="144" t="s">
        <v>191</v>
      </c>
      <c r="E166" s="145">
        <f t="shared" ca="1" si="2"/>
        <v>44326</v>
      </c>
      <c r="F166"/>
      <c r="G166"/>
      <c r="H166"/>
      <c r="I166"/>
      <c r="J166"/>
      <c r="K166" s="168" t="s">
        <v>106</v>
      </c>
      <c r="L166" s="168" t="s">
        <v>119</v>
      </c>
      <c r="M166"/>
      <c r="N166" s="26"/>
      <c r="O166" s="26"/>
      <c r="P166" s="26"/>
      <c r="Q166" s="26"/>
      <c r="R166" s="26"/>
      <c r="S166" s="26"/>
      <c r="T166" s="26"/>
    </row>
    <row r="167" spans="1:20" x14ac:dyDescent="0.25">
      <c r="A167" s="170" t="s">
        <v>775</v>
      </c>
      <c r="B167"/>
      <c r="C167"/>
      <c r="D167" s="144" t="s">
        <v>191</v>
      </c>
      <c r="E167" s="145">
        <f t="shared" ca="1" si="2"/>
        <v>44326</v>
      </c>
      <c r="F167"/>
      <c r="G167"/>
      <c r="H167"/>
      <c r="I167"/>
      <c r="J167"/>
      <c r="K167" s="168" t="s">
        <v>106</v>
      </c>
      <c r="L167" s="168" t="s">
        <v>119</v>
      </c>
      <c r="M167"/>
      <c r="N167" s="26"/>
      <c r="O167" s="26"/>
      <c r="P167" s="26"/>
      <c r="Q167" s="26"/>
      <c r="R167" s="26"/>
      <c r="S167" s="26"/>
      <c r="T167" s="26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1B9619F-B12F-44D4-A86D-AE334CFE340A}">
          <x14:formula1>
            <xm:f>'DB Config'!$F$2:$F$31</xm:f>
          </x14:formula1>
          <xm:sqref>L2:L1048576</xm:sqref>
        </x14:dataValidation>
        <x14:dataValidation type="list" allowBlank="1" showInputMessage="1" showErrorMessage="1" xr:uid="{3188BE05-0707-4527-9117-5AF9CDCEA1D4}">
          <x14:formula1>
            <xm:f>'DB Config'!$E$2:$E$22</xm:f>
          </x14:formula1>
          <xm:sqref>K2:K1048576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520C8-D792-4977-99E0-C45876A8E20A}">
  <dimension ref="A1:BI168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91.85546875" bestFit="1" customWidth="1" collapsed="1"/>
    <col min="2" max="2" width="10.42578125" bestFit="1" customWidth="1" collapsed="1"/>
    <col min="3" max="3" width="13.5703125" style="20" bestFit="1" customWidth="1" collapsed="1"/>
    <col min="4" max="4" width="13.140625" style="20" bestFit="1" customWidth="1" collapsed="1"/>
    <col min="5" max="5" width="13.140625" style="20" customWidth="1" collapsed="1"/>
    <col min="6" max="6" width="23.85546875" style="20" bestFit="1" customWidth="1" collapsed="1"/>
    <col min="7" max="7" width="23.42578125" style="20" bestFit="1" customWidth="1" collapsed="1"/>
    <col min="8" max="8" width="15.5703125" style="20" bestFit="1" customWidth="1" collapsed="1"/>
    <col min="9" max="9" width="15" style="20" bestFit="1" customWidth="1" collapsed="1"/>
    <col min="10" max="10" width="16.5703125" style="20" bestFit="1" customWidth="1" collapsed="1"/>
    <col min="11" max="11" width="13.28515625" style="20" bestFit="1" customWidth="1" collapsed="1"/>
    <col min="12" max="12" width="17.28515625" style="20" bestFit="1" customWidth="1" collapsed="1"/>
    <col min="13" max="13" width="16.28515625" style="29" bestFit="1" customWidth="1" collapsed="1"/>
    <col min="14" max="14" width="18.7109375" style="29" bestFit="1" customWidth="1" collapsed="1"/>
    <col min="15" max="15" width="12.85546875" style="29" bestFit="1" customWidth="1" collapsed="1"/>
    <col min="16" max="16" width="12.5703125" style="29" bestFit="1" customWidth="1" collapsed="1"/>
    <col min="17" max="17" width="13.5703125" style="29" bestFit="1" customWidth="1" collapsed="1"/>
    <col min="18" max="18" width="12.5703125" style="29" bestFit="1" customWidth="1" collapsed="1"/>
    <col min="19" max="19" width="11.42578125" style="29" bestFit="1" customWidth="1" collapsed="1"/>
    <col min="20" max="20" width="10.42578125" style="29" bestFit="1" customWidth="1" collapsed="1"/>
    <col min="21" max="21" width="9.7109375" style="29" bestFit="1" customWidth="1" collapsed="1"/>
    <col min="22" max="22" width="12.42578125" style="29" bestFit="1" customWidth="1" collapsed="1"/>
    <col min="23" max="23" width="16" style="29" bestFit="1" customWidth="1" collapsed="1"/>
    <col min="24" max="24" width="20.7109375" style="29" bestFit="1" customWidth="1" collapsed="1"/>
    <col min="25" max="25" width="12.7109375" style="29" bestFit="1" customWidth="1" collapsed="1"/>
    <col min="26" max="26" width="32.7109375" style="29" bestFit="1" customWidth="1" collapsed="1"/>
    <col min="27" max="27" width="18.28515625" style="18" bestFit="1" customWidth="1" collapsed="1"/>
    <col min="28" max="28" width="15.7109375" style="18" bestFit="1" customWidth="1" collapsed="1"/>
    <col min="29" max="29" width="21.7109375" style="18" bestFit="1" customWidth="1" collapsed="1"/>
    <col min="30" max="30" width="20.28515625" style="18" bestFit="1" customWidth="1" collapsed="1"/>
    <col min="31" max="31" width="24.5703125" style="18" bestFit="1" customWidth="1" collapsed="1"/>
    <col min="32" max="32" width="14.5703125" bestFit="1" customWidth="1" collapsed="1"/>
    <col min="33" max="33" width="14" bestFit="1" customWidth="1" collapsed="1"/>
    <col min="34" max="34" width="15.5703125" bestFit="1" customWidth="1" collapsed="1"/>
    <col min="35" max="35" width="12.140625" bestFit="1" customWidth="1" collapsed="1"/>
    <col min="36" max="36" width="16.140625" bestFit="1" customWidth="1" collapsed="1"/>
    <col min="37" max="37" width="15.28515625" bestFit="1" customWidth="1" collapsed="1"/>
    <col min="38" max="38" width="17.7109375" bestFit="1" customWidth="1" collapsed="1"/>
    <col min="39" max="39" width="10.42578125" bestFit="1" customWidth="1" collapsed="1"/>
    <col min="40" max="42" width="11.5703125" bestFit="1" customWidth="1" collapsed="1"/>
    <col min="43" max="43" width="6.85546875" bestFit="1" customWidth="1" collapsed="1"/>
    <col min="44" max="44" width="9.7109375" bestFit="1" customWidth="1" collapsed="1"/>
    <col min="45" max="45" width="8" bestFit="1" customWidth="1" collapsed="1"/>
    <col min="46" max="46" width="10.7109375" bestFit="1" customWidth="1" collapsed="1"/>
    <col min="47" max="47" width="15" bestFit="1" customWidth="1" collapsed="1"/>
    <col min="48" max="48" width="19.7109375" bestFit="1" customWidth="1" collapsed="1"/>
    <col min="49" max="49" width="11.7109375" bestFit="1" customWidth="1" collapsed="1"/>
    <col min="50" max="50" width="15.140625" bestFit="1" customWidth="1" collapsed="1"/>
    <col min="51" max="51" width="14.7109375" bestFit="1" customWidth="1" collapsed="1"/>
    <col min="52" max="52" width="19.7109375" bestFit="1" customWidth="1" collapsed="1"/>
    <col min="53" max="53" width="17.28515625" bestFit="1" customWidth="1" collapsed="1"/>
    <col min="54" max="54" width="8.85546875" bestFit="1" customWidth="1" collapsed="1"/>
    <col min="55" max="55" width="17" bestFit="1" customWidth="1" collapsed="1"/>
    <col min="56" max="56" width="16.42578125" bestFit="1" customWidth="1" collapsed="1"/>
    <col min="57" max="57" width="18.140625" bestFit="1" customWidth="1" collapsed="1"/>
    <col min="58" max="58" width="14.7109375" bestFit="1" customWidth="1" collapsed="1"/>
    <col min="59" max="59" width="18.7109375" bestFit="1" customWidth="1" collapsed="1"/>
    <col min="60" max="60" width="17.85546875" bestFit="1" customWidth="1" collapsed="1"/>
    <col min="61" max="61" width="20.140625" bestFit="1" customWidth="1" collapsed="1"/>
  </cols>
  <sheetData>
    <row r="1" spans="1:31" s="97" customFormat="1" x14ac:dyDescent="0.25">
      <c r="A1" s="95" t="s">
        <v>2</v>
      </c>
      <c r="B1" s="95" t="s">
        <v>129</v>
      </c>
      <c r="C1" s="96" t="s">
        <v>264</v>
      </c>
      <c r="D1" s="96" t="s">
        <v>265</v>
      </c>
      <c r="E1" s="96" t="s">
        <v>789</v>
      </c>
      <c r="F1" s="96" t="s">
        <v>266</v>
      </c>
      <c r="G1" s="96" t="s">
        <v>267</v>
      </c>
      <c r="H1" s="96" t="s">
        <v>251</v>
      </c>
      <c r="I1" s="96" t="s">
        <v>252</v>
      </c>
      <c r="J1" s="96" t="s">
        <v>253</v>
      </c>
      <c r="K1" s="96" t="s">
        <v>254</v>
      </c>
      <c r="L1" s="96" t="s">
        <v>255</v>
      </c>
      <c r="M1" s="96" t="s">
        <v>256</v>
      </c>
      <c r="N1" s="96" t="s">
        <v>257</v>
      </c>
      <c r="O1" s="96" t="s">
        <v>270</v>
      </c>
      <c r="P1" s="96" t="s">
        <v>258</v>
      </c>
      <c r="Q1" s="96" t="s">
        <v>259</v>
      </c>
      <c r="R1" s="96" t="s">
        <v>260</v>
      </c>
      <c r="S1" s="96" t="s">
        <v>272</v>
      </c>
      <c r="T1" s="96" t="s">
        <v>271</v>
      </c>
      <c r="U1" s="96" t="s">
        <v>269</v>
      </c>
      <c r="V1" s="96" t="s">
        <v>273</v>
      </c>
      <c r="W1" s="96" t="s">
        <v>261</v>
      </c>
      <c r="X1" s="97" t="s">
        <v>262</v>
      </c>
      <c r="Y1" s="97" t="s">
        <v>263</v>
      </c>
      <c r="Z1" s="97" t="s">
        <v>330</v>
      </c>
      <c r="AA1" s="97" t="s">
        <v>249</v>
      </c>
      <c r="AB1" s="97" t="s">
        <v>250</v>
      </c>
      <c r="AC1" s="97" t="s">
        <v>309</v>
      </c>
      <c r="AD1" s="97" t="s">
        <v>327</v>
      </c>
      <c r="AE1" s="97" t="s">
        <v>328</v>
      </c>
    </row>
    <row r="2" spans="1:31" x14ac:dyDescent="0.25">
      <c r="A2" s="4" t="s">
        <v>368</v>
      </c>
      <c r="B2" s="4" t="s">
        <v>130</v>
      </c>
      <c r="C2" s="19"/>
      <c r="D2" s="19" t="s">
        <v>104</v>
      </c>
      <c r="E2" s="19"/>
      <c r="F2" s="19"/>
      <c r="G2" s="19"/>
      <c r="H2" s="19"/>
      <c r="I2" s="19"/>
      <c r="J2" s="19"/>
      <c r="K2" s="19"/>
      <c r="L2" s="19" t="s">
        <v>105</v>
      </c>
      <c r="M2" s="8" t="s">
        <v>103</v>
      </c>
      <c r="N2" s="8"/>
      <c r="O2" s="8" t="s">
        <v>106</v>
      </c>
      <c r="P2" s="8" t="s">
        <v>103</v>
      </c>
      <c r="Q2" s="8" t="s">
        <v>107</v>
      </c>
      <c r="R2" s="8" t="s">
        <v>108</v>
      </c>
      <c r="S2" s="15" t="s">
        <v>220</v>
      </c>
      <c r="T2" s="15" t="s">
        <v>220</v>
      </c>
      <c r="U2" s="39" t="str">
        <f>searchValues!L2</f>
        <v>Alaska</v>
      </c>
      <c r="V2" s="15">
        <v>99501</v>
      </c>
      <c r="W2" s="8" t="s">
        <v>310</v>
      </c>
      <c r="X2" s="8" t="s">
        <v>103</v>
      </c>
      <c r="Y2" s="8" t="s">
        <v>103</v>
      </c>
      <c r="Z2" s="35" t="s">
        <v>158</v>
      </c>
      <c r="AA2" s="17" t="s">
        <v>103</v>
      </c>
      <c r="AB2" s="17">
        <v>2015551002</v>
      </c>
      <c r="AC2" s="30" t="s">
        <v>161</v>
      </c>
      <c r="AD2" s="30" t="s">
        <v>322</v>
      </c>
      <c r="AE2" s="17" t="s">
        <v>329</v>
      </c>
    </row>
    <row r="3" spans="1:31" x14ac:dyDescent="0.25">
      <c r="A3" s="4" t="s">
        <v>374</v>
      </c>
      <c r="B3" s="4" t="s">
        <v>371</v>
      </c>
      <c r="C3" s="19" t="s">
        <v>103</v>
      </c>
      <c r="D3" s="19" t="s">
        <v>104</v>
      </c>
      <c r="E3" s="19" t="s">
        <v>268</v>
      </c>
      <c r="F3" s="19" t="s">
        <v>268</v>
      </c>
      <c r="G3" s="19"/>
      <c r="H3" s="19">
        <v>2015551002</v>
      </c>
      <c r="I3" s="19">
        <v>2015551003</v>
      </c>
      <c r="J3" s="19">
        <v>2015551004</v>
      </c>
      <c r="K3" s="19">
        <v>2015551005</v>
      </c>
      <c r="L3" s="19" t="s">
        <v>105</v>
      </c>
      <c r="M3" s="8" t="s">
        <v>103</v>
      </c>
      <c r="N3" s="8"/>
      <c r="O3" s="8" t="s">
        <v>106</v>
      </c>
      <c r="P3" s="8" t="s">
        <v>103</v>
      </c>
      <c r="Q3" s="8" t="s">
        <v>107</v>
      </c>
      <c r="R3" s="8" t="s">
        <v>108</v>
      </c>
      <c r="S3" s="15" t="s">
        <v>220</v>
      </c>
      <c r="T3" s="15" t="s">
        <v>220</v>
      </c>
      <c r="U3" s="39" t="str">
        <f>searchValues!L3</f>
        <v>Alaska</v>
      </c>
      <c r="V3" s="15">
        <v>99501</v>
      </c>
      <c r="W3" s="8" t="s">
        <v>109</v>
      </c>
      <c r="X3" s="8" t="s">
        <v>103</v>
      </c>
      <c r="Y3" s="8" t="s">
        <v>103</v>
      </c>
      <c r="Z3" s="35" t="s">
        <v>158</v>
      </c>
      <c r="AA3" s="17"/>
      <c r="AB3" s="17"/>
      <c r="AC3" s="30"/>
      <c r="AD3" s="30"/>
      <c r="AE3" s="30"/>
    </row>
    <row r="4" spans="1:31" x14ac:dyDescent="0.25">
      <c r="A4" s="4" t="s">
        <v>375</v>
      </c>
      <c r="B4" s="4" t="s">
        <v>371</v>
      </c>
      <c r="C4" s="19" t="s">
        <v>103</v>
      </c>
      <c r="D4" s="19" t="s">
        <v>104</v>
      </c>
      <c r="E4" s="19" t="s">
        <v>268</v>
      </c>
      <c r="F4" s="19" t="s">
        <v>268</v>
      </c>
      <c r="G4" s="19"/>
      <c r="H4" s="19">
        <v>2015551002</v>
      </c>
      <c r="I4" s="19">
        <v>2015551003</v>
      </c>
      <c r="J4" s="19">
        <v>2015551004</v>
      </c>
      <c r="K4" s="19">
        <v>2015551005</v>
      </c>
      <c r="L4" s="19" t="s">
        <v>105</v>
      </c>
      <c r="M4" s="8" t="s">
        <v>103</v>
      </c>
      <c r="N4" s="8"/>
      <c r="O4" s="8" t="s">
        <v>106</v>
      </c>
      <c r="P4" s="8" t="s">
        <v>103</v>
      </c>
      <c r="Q4" s="8" t="s">
        <v>107</v>
      </c>
      <c r="R4" s="8" t="s">
        <v>108</v>
      </c>
      <c r="S4" s="15" t="s">
        <v>220</v>
      </c>
      <c r="T4" s="15" t="s">
        <v>220</v>
      </c>
      <c r="U4" s="39" t="str">
        <f>searchValues!L4</f>
        <v>Alaska</v>
      </c>
      <c r="V4" s="15">
        <v>99501</v>
      </c>
      <c r="W4" s="8" t="s">
        <v>109</v>
      </c>
      <c r="X4" s="8" t="s">
        <v>103</v>
      </c>
      <c r="Y4" s="8" t="s">
        <v>103</v>
      </c>
      <c r="Z4" s="35" t="s">
        <v>158</v>
      </c>
      <c r="AA4" s="17"/>
      <c r="AB4" s="17"/>
      <c r="AC4" s="30"/>
      <c r="AD4" s="30"/>
      <c r="AE4" s="30"/>
    </row>
    <row r="5" spans="1:31" x14ac:dyDescent="0.25">
      <c r="A5" s="4" t="s">
        <v>376</v>
      </c>
      <c r="B5" s="4" t="s">
        <v>371</v>
      </c>
      <c r="C5" s="19" t="s">
        <v>103</v>
      </c>
      <c r="D5" s="19" t="s">
        <v>104</v>
      </c>
      <c r="E5" s="19" t="s">
        <v>268</v>
      </c>
      <c r="F5" s="19" t="s">
        <v>268</v>
      </c>
      <c r="G5" s="19"/>
      <c r="H5" s="19">
        <v>2015551002</v>
      </c>
      <c r="I5" s="19">
        <v>2015551003</v>
      </c>
      <c r="J5" s="19">
        <v>2015551004</v>
      </c>
      <c r="K5" s="19">
        <v>2015551005</v>
      </c>
      <c r="L5" s="19" t="s">
        <v>105</v>
      </c>
      <c r="M5" s="8" t="s">
        <v>103</v>
      </c>
      <c r="N5" s="8"/>
      <c r="O5" s="8" t="s">
        <v>106</v>
      </c>
      <c r="P5" s="8" t="s">
        <v>103</v>
      </c>
      <c r="Q5" s="8" t="s">
        <v>107</v>
      </c>
      <c r="R5" s="8" t="s">
        <v>108</v>
      </c>
      <c r="S5" s="15" t="s">
        <v>220</v>
      </c>
      <c r="T5" s="15" t="s">
        <v>220</v>
      </c>
      <c r="U5" s="39" t="str">
        <f>searchValues!L5</f>
        <v>Alaska</v>
      </c>
      <c r="V5" s="15">
        <v>99501</v>
      </c>
      <c r="W5" s="8" t="s">
        <v>109</v>
      </c>
      <c r="X5" s="8" t="s">
        <v>103</v>
      </c>
      <c r="Y5" s="8" t="s">
        <v>103</v>
      </c>
      <c r="Z5" s="35" t="s">
        <v>158</v>
      </c>
      <c r="AA5" s="17"/>
      <c r="AB5" s="17"/>
      <c r="AC5" s="30"/>
      <c r="AD5" s="30"/>
      <c r="AE5" s="30"/>
    </row>
    <row r="6" spans="1:31" x14ac:dyDescent="0.25">
      <c r="A6" s="4" t="s">
        <v>377</v>
      </c>
      <c r="B6" s="4" t="s">
        <v>371</v>
      </c>
      <c r="C6" s="19" t="s">
        <v>103</v>
      </c>
      <c r="D6" s="19" t="s">
        <v>104</v>
      </c>
      <c r="E6" s="19" t="s">
        <v>268</v>
      </c>
      <c r="F6" s="19" t="s">
        <v>268</v>
      </c>
      <c r="G6" s="19"/>
      <c r="H6" s="19">
        <v>2015551002</v>
      </c>
      <c r="I6" s="19">
        <v>2015551003</v>
      </c>
      <c r="J6" s="19">
        <v>2015551004</v>
      </c>
      <c r="K6" s="19">
        <v>2015551005</v>
      </c>
      <c r="L6" s="19" t="s">
        <v>105</v>
      </c>
      <c r="M6" s="8" t="s">
        <v>103</v>
      </c>
      <c r="N6" s="8"/>
      <c r="O6" s="8" t="s">
        <v>106</v>
      </c>
      <c r="P6" s="8" t="s">
        <v>103</v>
      </c>
      <c r="Q6" s="8" t="s">
        <v>107</v>
      </c>
      <c r="R6" s="8" t="s">
        <v>108</v>
      </c>
      <c r="S6" s="15" t="s">
        <v>220</v>
      </c>
      <c r="T6" s="15" t="s">
        <v>220</v>
      </c>
      <c r="U6" s="39" t="str">
        <f>searchValues!L6</f>
        <v>Alaska</v>
      </c>
      <c r="V6" s="15">
        <v>99501</v>
      </c>
      <c r="W6" s="8" t="s">
        <v>109</v>
      </c>
      <c r="X6" s="8" t="s">
        <v>103</v>
      </c>
      <c r="Y6" s="8" t="s">
        <v>103</v>
      </c>
      <c r="Z6" s="35" t="s">
        <v>158</v>
      </c>
      <c r="AA6" s="17"/>
      <c r="AB6" s="17"/>
      <c r="AC6" s="30"/>
      <c r="AD6" s="30"/>
      <c r="AE6" s="30"/>
    </row>
    <row r="7" spans="1:31" x14ac:dyDescent="0.25">
      <c r="A7" s="4" t="s">
        <v>378</v>
      </c>
      <c r="B7" s="4" t="s">
        <v>371</v>
      </c>
      <c r="C7" s="19" t="s">
        <v>103</v>
      </c>
      <c r="D7" s="19" t="s">
        <v>104</v>
      </c>
      <c r="E7" s="19" t="s">
        <v>268</v>
      </c>
      <c r="F7" s="19" t="s">
        <v>268</v>
      </c>
      <c r="G7" s="19"/>
      <c r="H7" s="19">
        <v>2015551002</v>
      </c>
      <c r="I7" s="19">
        <v>2015551003</v>
      </c>
      <c r="J7" s="19">
        <v>2015551004</v>
      </c>
      <c r="K7" s="19">
        <v>2015551005</v>
      </c>
      <c r="L7" s="19" t="s">
        <v>105</v>
      </c>
      <c r="M7" s="8" t="s">
        <v>103</v>
      </c>
      <c r="N7" s="8"/>
      <c r="O7" s="8" t="s">
        <v>106</v>
      </c>
      <c r="P7" s="8" t="s">
        <v>103</v>
      </c>
      <c r="Q7" s="8" t="s">
        <v>107</v>
      </c>
      <c r="R7" s="8" t="s">
        <v>108</v>
      </c>
      <c r="S7" s="15" t="s">
        <v>220</v>
      </c>
      <c r="T7" s="15" t="s">
        <v>220</v>
      </c>
      <c r="U7" s="39" t="str">
        <f>searchValues!L7</f>
        <v>Alaska</v>
      </c>
      <c r="V7" s="15">
        <v>99501</v>
      </c>
      <c r="W7" s="8" t="s">
        <v>109</v>
      </c>
      <c r="X7" s="8" t="s">
        <v>103</v>
      </c>
      <c r="Y7" s="8" t="s">
        <v>103</v>
      </c>
      <c r="Z7" s="35" t="s">
        <v>158</v>
      </c>
      <c r="AA7" s="17"/>
      <c r="AB7" s="17"/>
      <c r="AC7" s="30"/>
      <c r="AD7" s="30"/>
      <c r="AE7" s="30"/>
    </row>
    <row r="8" spans="1:31" x14ac:dyDescent="0.25">
      <c r="A8" s="4" t="s">
        <v>379</v>
      </c>
      <c r="B8" s="4" t="s">
        <v>371</v>
      </c>
      <c r="C8" s="19" t="s">
        <v>103</v>
      </c>
      <c r="D8" s="19" t="s">
        <v>104</v>
      </c>
      <c r="E8" s="19" t="s">
        <v>268</v>
      </c>
      <c r="F8" s="19" t="s">
        <v>268</v>
      </c>
      <c r="G8" s="19"/>
      <c r="H8" s="19">
        <v>2015551002</v>
      </c>
      <c r="I8" s="19">
        <v>2015551003</v>
      </c>
      <c r="J8" s="19">
        <v>2015551004</v>
      </c>
      <c r="K8" s="19">
        <v>2015551005</v>
      </c>
      <c r="L8" s="19" t="s">
        <v>105</v>
      </c>
      <c r="M8" s="8" t="s">
        <v>103</v>
      </c>
      <c r="N8" s="8"/>
      <c r="O8" s="8" t="s">
        <v>106</v>
      </c>
      <c r="P8" s="8" t="s">
        <v>103</v>
      </c>
      <c r="Q8" s="8" t="s">
        <v>107</v>
      </c>
      <c r="R8" s="8" t="s">
        <v>108</v>
      </c>
      <c r="S8" s="15" t="s">
        <v>220</v>
      </c>
      <c r="T8" s="15" t="s">
        <v>220</v>
      </c>
      <c r="U8" s="39" t="str">
        <f>searchValues!L8</f>
        <v>Alaska</v>
      </c>
      <c r="V8" s="15">
        <v>99501</v>
      </c>
      <c r="W8" s="8" t="s">
        <v>109</v>
      </c>
      <c r="X8" s="8" t="s">
        <v>103</v>
      </c>
      <c r="Y8" s="8" t="s">
        <v>103</v>
      </c>
      <c r="Z8" s="35" t="s">
        <v>158</v>
      </c>
      <c r="AA8" s="17"/>
      <c r="AB8" s="17"/>
      <c r="AC8" s="30"/>
      <c r="AD8" s="30"/>
      <c r="AE8" s="30"/>
    </row>
    <row r="9" spans="1:31" x14ac:dyDescent="0.25">
      <c r="A9" s="4" t="s">
        <v>616</v>
      </c>
      <c r="B9" s="4" t="s">
        <v>371</v>
      </c>
      <c r="C9" s="19" t="s">
        <v>103</v>
      </c>
      <c r="D9" s="19" t="s">
        <v>104</v>
      </c>
      <c r="E9" s="19" t="s">
        <v>268</v>
      </c>
      <c r="F9" s="19" t="s">
        <v>268</v>
      </c>
      <c r="G9" s="19"/>
      <c r="H9" s="19">
        <v>2015551002</v>
      </c>
      <c r="I9" s="19">
        <v>2015551003</v>
      </c>
      <c r="J9" s="19">
        <v>2015551004</v>
      </c>
      <c r="K9" s="19">
        <v>2015551005</v>
      </c>
      <c r="L9" s="19" t="s">
        <v>105</v>
      </c>
      <c r="M9" s="8" t="s">
        <v>103</v>
      </c>
      <c r="N9" s="8"/>
      <c r="O9" s="8" t="s">
        <v>106</v>
      </c>
      <c r="P9" s="8" t="s">
        <v>103</v>
      </c>
      <c r="Q9" s="8" t="s">
        <v>107</v>
      </c>
      <c r="R9" s="8" t="s">
        <v>108</v>
      </c>
      <c r="S9" s="15" t="s">
        <v>220</v>
      </c>
      <c r="T9" s="15" t="s">
        <v>220</v>
      </c>
      <c r="U9" s="39" t="str">
        <f>searchValues!L9</f>
        <v>Alaska</v>
      </c>
      <c r="V9" s="15">
        <v>99501</v>
      </c>
      <c r="W9" s="8" t="s">
        <v>109</v>
      </c>
      <c r="X9" s="8" t="s">
        <v>103</v>
      </c>
      <c r="Y9" s="8" t="s">
        <v>103</v>
      </c>
      <c r="Z9" s="35" t="s">
        <v>158</v>
      </c>
      <c r="AA9" s="17"/>
      <c r="AB9" s="17"/>
      <c r="AC9" s="30"/>
      <c r="AD9" s="30"/>
      <c r="AE9" s="30"/>
    </row>
    <row r="10" spans="1:31" x14ac:dyDescent="0.25">
      <c r="A10" s="4" t="s">
        <v>617</v>
      </c>
      <c r="B10" s="4" t="s">
        <v>371</v>
      </c>
      <c r="C10" s="19" t="s">
        <v>103</v>
      </c>
      <c r="D10" s="19" t="s">
        <v>104</v>
      </c>
      <c r="E10" s="19" t="s">
        <v>268</v>
      </c>
      <c r="F10" s="19" t="s">
        <v>268</v>
      </c>
      <c r="G10" s="19"/>
      <c r="H10" s="19">
        <v>2015551002</v>
      </c>
      <c r="I10" s="19">
        <v>2015551003</v>
      </c>
      <c r="J10" s="19">
        <v>2015551004</v>
      </c>
      <c r="K10" s="19">
        <v>2015551005</v>
      </c>
      <c r="L10" s="19" t="s">
        <v>105</v>
      </c>
      <c r="M10" s="8" t="s">
        <v>103</v>
      </c>
      <c r="N10" s="8"/>
      <c r="O10" s="8" t="s">
        <v>106</v>
      </c>
      <c r="P10" s="8" t="s">
        <v>103</v>
      </c>
      <c r="Q10" s="8" t="s">
        <v>107</v>
      </c>
      <c r="R10" s="8" t="s">
        <v>108</v>
      </c>
      <c r="S10" s="15" t="s">
        <v>220</v>
      </c>
      <c r="T10" s="15" t="s">
        <v>220</v>
      </c>
      <c r="U10" s="39" t="str">
        <f>searchValues!L10</f>
        <v>Alaska</v>
      </c>
      <c r="V10" s="15">
        <v>99501</v>
      </c>
      <c r="W10" s="8" t="s">
        <v>109</v>
      </c>
      <c r="X10" s="8" t="s">
        <v>103</v>
      </c>
      <c r="Y10" s="8" t="s">
        <v>103</v>
      </c>
      <c r="Z10" s="35" t="s">
        <v>158</v>
      </c>
      <c r="AA10" s="17"/>
      <c r="AB10" s="17"/>
      <c r="AC10" s="30"/>
      <c r="AD10" s="30"/>
      <c r="AE10" s="30"/>
    </row>
    <row r="11" spans="1:31" x14ac:dyDescent="0.25">
      <c r="A11" s="4" t="s">
        <v>618</v>
      </c>
      <c r="B11" s="4" t="s">
        <v>371</v>
      </c>
      <c r="C11" s="19" t="s">
        <v>103</v>
      </c>
      <c r="D11" s="19" t="s">
        <v>104</v>
      </c>
      <c r="E11" s="19" t="s">
        <v>268</v>
      </c>
      <c r="F11" s="19" t="s">
        <v>268</v>
      </c>
      <c r="G11" s="19"/>
      <c r="H11" s="19">
        <v>2015551002</v>
      </c>
      <c r="I11" s="19">
        <v>2015551003</v>
      </c>
      <c r="J11" s="19">
        <v>2015551004</v>
      </c>
      <c r="K11" s="19">
        <v>2015551005</v>
      </c>
      <c r="L11" s="19" t="s">
        <v>105</v>
      </c>
      <c r="M11" s="8" t="s">
        <v>103</v>
      </c>
      <c r="N11" s="8"/>
      <c r="O11" s="8" t="s">
        <v>106</v>
      </c>
      <c r="P11" s="8" t="s">
        <v>103</v>
      </c>
      <c r="Q11" s="8" t="s">
        <v>107</v>
      </c>
      <c r="R11" s="8" t="s">
        <v>108</v>
      </c>
      <c r="S11" s="15" t="s">
        <v>220</v>
      </c>
      <c r="T11" s="15" t="s">
        <v>220</v>
      </c>
      <c r="U11" s="39" t="str">
        <f>searchValues!L11</f>
        <v>Alaska</v>
      </c>
      <c r="V11" s="15">
        <v>99501</v>
      </c>
      <c r="W11" s="8" t="s">
        <v>109</v>
      </c>
      <c r="X11" s="8" t="s">
        <v>103</v>
      </c>
      <c r="Y11" s="8" t="s">
        <v>103</v>
      </c>
      <c r="Z11" s="35" t="s">
        <v>158</v>
      </c>
      <c r="AA11" s="17"/>
      <c r="AB11" s="17"/>
      <c r="AC11" s="30"/>
      <c r="AD11" s="30"/>
      <c r="AE11" s="30"/>
    </row>
    <row r="12" spans="1:31" x14ac:dyDescent="0.25">
      <c r="A12" s="4" t="s">
        <v>619</v>
      </c>
      <c r="B12" s="4" t="s">
        <v>371</v>
      </c>
      <c r="C12" s="19" t="s">
        <v>103</v>
      </c>
      <c r="D12" s="19" t="s">
        <v>104</v>
      </c>
      <c r="E12" s="19" t="s">
        <v>268</v>
      </c>
      <c r="F12" s="19" t="s">
        <v>268</v>
      </c>
      <c r="G12" s="19"/>
      <c r="H12" s="19">
        <v>2015551002</v>
      </c>
      <c r="I12" s="19">
        <v>2015551003</v>
      </c>
      <c r="J12" s="19">
        <v>2015551004</v>
      </c>
      <c r="K12" s="19">
        <v>2015551005</v>
      </c>
      <c r="L12" s="19" t="s">
        <v>105</v>
      </c>
      <c r="M12" s="8" t="s">
        <v>103</v>
      </c>
      <c r="N12" s="8"/>
      <c r="O12" s="8" t="s">
        <v>106</v>
      </c>
      <c r="P12" s="8" t="s">
        <v>103</v>
      </c>
      <c r="Q12" s="8" t="s">
        <v>107</v>
      </c>
      <c r="R12" s="8" t="s">
        <v>108</v>
      </c>
      <c r="S12" s="15" t="s">
        <v>220</v>
      </c>
      <c r="T12" s="15" t="s">
        <v>220</v>
      </c>
      <c r="U12" s="39" t="str">
        <f>searchValues!L12</f>
        <v>Alaska</v>
      </c>
      <c r="V12" s="15">
        <v>99501</v>
      </c>
      <c r="W12" s="8" t="s">
        <v>109</v>
      </c>
      <c r="X12" s="8" t="s">
        <v>103</v>
      </c>
      <c r="Y12" s="8" t="s">
        <v>103</v>
      </c>
      <c r="Z12" s="35" t="s">
        <v>158</v>
      </c>
      <c r="AA12" s="17"/>
      <c r="AB12" s="17"/>
      <c r="AC12" s="30"/>
      <c r="AD12" s="30"/>
      <c r="AE12" s="30"/>
    </row>
    <row r="13" spans="1:31" x14ac:dyDescent="0.25">
      <c r="A13" s="4" t="s">
        <v>620</v>
      </c>
      <c r="B13" s="4" t="s">
        <v>371</v>
      </c>
      <c r="C13" s="19" t="s">
        <v>103</v>
      </c>
      <c r="D13" s="19" t="s">
        <v>104</v>
      </c>
      <c r="E13" s="19" t="s">
        <v>268</v>
      </c>
      <c r="F13" s="19" t="s">
        <v>268</v>
      </c>
      <c r="G13" s="19"/>
      <c r="H13" s="19">
        <v>2015551002</v>
      </c>
      <c r="I13" s="19">
        <v>2015551003</v>
      </c>
      <c r="J13" s="19">
        <v>2015551004</v>
      </c>
      <c r="K13" s="19">
        <v>2015551005</v>
      </c>
      <c r="L13" s="19" t="s">
        <v>105</v>
      </c>
      <c r="M13" s="8" t="s">
        <v>103</v>
      </c>
      <c r="N13" s="8"/>
      <c r="O13" s="8" t="s">
        <v>106</v>
      </c>
      <c r="P13" s="8" t="s">
        <v>103</v>
      </c>
      <c r="Q13" s="8" t="s">
        <v>107</v>
      </c>
      <c r="R13" s="8" t="s">
        <v>108</v>
      </c>
      <c r="S13" s="15" t="s">
        <v>220</v>
      </c>
      <c r="T13" s="15" t="s">
        <v>220</v>
      </c>
      <c r="U13" s="39" t="str">
        <f>searchValues!L13</f>
        <v>Alaska</v>
      </c>
      <c r="V13" s="15">
        <v>99501</v>
      </c>
      <c r="W13" s="8" t="s">
        <v>109</v>
      </c>
      <c r="X13" s="8" t="s">
        <v>103</v>
      </c>
      <c r="Y13" s="8" t="s">
        <v>103</v>
      </c>
      <c r="Z13" s="35" t="s">
        <v>158</v>
      </c>
      <c r="AA13" s="17"/>
      <c r="AB13" s="17"/>
      <c r="AC13" s="30"/>
      <c r="AD13" s="30"/>
      <c r="AE13" s="30"/>
    </row>
    <row r="14" spans="1:31" x14ac:dyDescent="0.25">
      <c r="A14" s="4" t="s">
        <v>621</v>
      </c>
      <c r="B14" s="4" t="s">
        <v>371</v>
      </c>
      <c r="C14" s="19" t="s">
        <v>103</v>
      </c>
      <c r="D14" s="19" t="s">
        <v>104</v>
      </c>
      <c r="E14" s="19" t="s">
        <v>268</v>
      </c>
      <c r="F14" s="19" t="s">
        <v>268</v>
      </c>
      <c r="G14" s="19"/>
      <c r="H14" s="19">
        <v>2015551002</v>
      </c>
      <c r="I14" s="19">
        <v>2015551003</v>
      </c>
      <c r="J14" s="19">
        <v>2015551004</v>
      </c>
      <c r="K14" s="19">
        <v>2015551005</v>
      </c>
      <c r="L14" s="19" t="s">
        <v>105</v>
      </c>
      <c r="M14" s="8" t="s">
        <v>103</v>
      </c>
      <c r="N14" s="8"/>
      <c r="O14" s="8" t="s">
        <v>106</v>
      </c>
      <c r="P14" s="8" t="s">
        <v>103</v>
      </c>
      <c r="Q14" s="8" t="s">
        <v>107</v>
      </c>
      <c r="R14" s="8" t="s">
        <v>108</v>
      </c>
      <c r="S14" s="15" t="s">
        <v>220</v>
      </c>
      <c r="T14" s="15" t="s">
        <v>220</v>
      </c>
      <c r="U14" s="39" t="str">
        <f>searchValues!L14</f>
        <v>Alaska</v>
      </c>
      <c r="V14" s="15">
        <v>99501</v>
      </c>
      <c r="W14" s="8" t="s">
        <v>109</v>
      </c>
      <c r="X14" s="8" t="s">
        <v>103</v>
      </c>
      <c r="Y14" s="8" t="s">
        <v>103</v>
      </c>
      <c r="Z14" s="35" t="s">
        <v>158</v>
      </c>
      <c r="AA14" s="17"/>
      <c r="AB14" s="17"/>
      <c r="AC14" s="30"/>
      <c r="AD14" s="30"/>
      <c r="AE14" s="30"/>
    </row>
    <row r="15" spans="1:31" x14ac:dyDescent="0.25">
      <c r="A15" s="4" t="s">
        <v>622</v>
      </c>
      <c r="B15" s="4" t="s">
        <v>371</v>
      </c>
      <c r="C15" s="19" t="s">
        <v>103</v>
      </c>
      <c r="D15" s="19" t="s">
        <v>104</v>
      </c>
      <c r="E15" s="19" t="s">
        <v>268</v>
      </c>
      <c r="F15" s="19" t="s">
        <v>268</v>
      </c>
      <c r="G15" s="19"/>
      <c r="H15" s="19">
        <v>2015551002</v>
      </c>
      <c r="I15" s="19">
        <v>2015551003</v>
      </c>
      <c r="J15" s="19">
        <v>2015551004</v>
      </c>
      <c r="K15" s="19">
        <v>2015551005</v>
      </c>
      <c r="L15" s="19" t="s">
        <v>105</v>
      </c>
      <c r="M15" s="8" t="s">
        <v>103</v>
      </c>
      <c r="N15" s="8"/>
      <c r="O15" s="8" t="s">
        <v>106</v>
      </c>
      <c r="P15" s="8" t="s">
        <v>103</v>
      </c>
      <c r="Q15" s="8" t="s">
        <v>107</v>
      </c>
      <c r="R15" s="8" t="s">
        <v>108</v>
      </c>
      <c r="S15" s="15" t="s">
        <v>220</v>
      </c>
      <c r="T15" s="15" t="s">
        <v>220</v>
      </c>
      <c r="U15" s="39" t="str">
        <f>searchValues!L15</f>
        <v>Alaska</v>
      </c>
      <c r="V15" s="15">
        <v>99501</v>
      </c>
      <c r="W15" s="8" t="s">
        <v>109</v>
      </c>
      <c r="X15" s="8" t="s">
        <v>103</v>
      </c>
      <c r="Y15" s="8" t="s">
        <v>103</v>
      </c>
      <c r="Z15" s="35" t="s">
        <v>158</v>
      </c>
      <c r="AA15" s="17"/>
      <c r="AB15" s="17"/>
      <c r="AC15" s="30"/>
      <c r="AD15" s="30"/>
      <c r="AE15" s="30"/>
    </row>
    <row r="16" spans="1:31" x14ac:dyDescent="0.25">
      <c r="A16" s="4" t="s">
        <v>623</v>
      </c>
      <c r="B16" s="4" t="s">
        <v>371</v>
      </c>
      <c r="C16" s="19" t="s">
        <v>103</v>
      </c>
      <c r="D16" s="19" t="s">
        <v>104</v>
      </c>
      <c r="E16" s="19" t="s">
        <v>268</v>
      </c>
      <c r="F16" s="19" t="s">
        <v>268</v>
      </c>
      <c r="G16" s="19"/>
      <c r="H16" s="19">
        <v>2015551002</v>
      </c>
      <c r="I16" s="19">
        <v>2015551003</v>
      </c>
      <c r="J16" s="19">
        <v>2015551004</v>
      </c>
      <c r="K16" s="19">
        <v>2015551005</v>
      </c>
      <c r="L16" s="19" t="s">
        <v>105</v>
      </c>
      <c r="M16" s="8" t="s">
        <v>103</v>
      </c>
      <c r="N16" s="8"/>
      <c r="O16" s="8" t="s">
        <v>106</v>
      </c>
      <c r="P16" s="8" t="s">
        <v>103</v>
      </c>
      <c r="Q16" s="8" t="s">
        <v>107</v>
      </c>
      <c r="R16" s="8" t="s">
        <v>108</v>
      </c>
      <c r="S16" s="15" t="s">
        <v>220</v>
      </c>
      <c r="T16" s="15" t="s">
        <v>220</v>
      </c>
      <c r="U16" s="39" t="str">
        <f>searchValues!L16</f>
        <v>Alaska</v>
      </c>
      <c r="V16" s="15">
        <v>99501</v>
      </c>
      <c r="W16" s="8" t="s">
        <v>109</v>
      </c>
      <c r="X16" s="8" t="s">
        <v>103</v>
      </c>
      <c r="Y16" s="8" t="s">
        <v>103</v>
      </c>
      <c r="Z16" s="35" t="s">
        <v>158</v>
      </c>
      <c r="AA16" s="17"/>
      <c r="AB16" s="17"/>
      <c r="AC16" s="30"/>
      <c r="AD16" s="30"/>
      <c r="AE16" s="30"/>
    </row>
    <row r="17" spans="1:31" x14ac:dyDescent="0.25">
      <c r="A17" s="4" t="s">
        <v>624</v>
      </c>
      <c r="B17" s="4" t="s">
        <v>371</v>
      </c>
      <c r="C17" s="19" t="s">
        <v>103</v>
      </c>
      <c r="D17" s="19" t="s">
        <v>104</v>
      </c>
      <c r="E17" s="19" t="s">
        <v>268</v>
      </c>
      <c r="F17" s="19" t="s">
        <v>268</v>
      </c>
      <c r="G17" s="19"/>
      <c r="H17" s="19">
        <v>2015551002</v>
      </c>
      <c r="I17" s="19">
        <v>2015551003</v>
      </c>
      <c r="J17" s="19">
        <v>2015551004</v>
      </c>
      <c r="K17" s="19">
        <v>2015551005</v>
      </c>
      <c r="L17" s="19" t="s">
        <v>105</v>
      </c>
      <c r="M17" s="8" t="s">
        <v>103</v>
      </c>
      <c r="N17" s="8"/>
      <c r="O17" s="8" t="s">
        <v>106</v>
      </c>
      <c r="P17" s="8" t="s">
        <v>103</v>
      </c>
      <c r="Q17" s="8" t="s">
        <v>107</v>
      </c>
      <c r="R17" s="8" t="s">
        <v>108</v>
      </c>
      <c r="S17" s="15" t="s">
        <v>220</v>
      </c>
      <c r="T17" s="15" t="s">
        <v>220</v>
      </c>
      <c r="U17" s="39" t="str">
        <f>searchValues!L17</f>
        <v>Alaska</v>
      </c>
      <c r="V17" s="15">
        <v>99501</v>
      </c>
      <c r="W17" s="8" t="s">
        <v>109</v>
      </c>
      <c r="X17" s="8" t="s">
        <v>103</v>
      </c>
      <c r="Y17" s="8" t="s">
        <v>103</v>
      </c>
      <c r="Z17" s="35" t="s">
        <v>158</v>
      </c>
      <c r="AA17" s="17"/>
      <c r="AB17" s="17"/>
      <c r="AC17" s="30"/>
      <c r="AD17" s="30"/>
      <c r="AE17" s="30"/>
    </row>
    <row r="18" spans="1:31" x14ac:dyDescent="0.25">
      <c r="A18" s="4" t="s">
        <v>625</v>
      </c>
      <c r="B18" s="4" t="s">
        <v>371</v>
      </c>
      <c r="C18" s="19" t="s">
        <v>103</v>
      </c>
      <c r="D18" s="19" t="s">
        <v>104</v>
      </c>
      <c r="E18" s="19" t="s">
        <v>268</v>
      </c>
      <c r="F18" s="19" t="s">
        <v>268</v>
      </c>
      <c r="G18" s="19"/>
      <c r="H18" s="19">
        <v>2015551002</v>
      </c>
      <c r="I18" s="19">
        <v>2015551003</v>
      </c>
      <c r="J18" s="19">
        <v>2015551004</v>
      </c>
      <c r="K18" s="19">
        <v>2015551005</v>
      </c>
      <c r="L18" s="19" t="s">
        <v>105</v>
      </c>
      <c r="M18" s="8" t="s">
        <v>103</v>
      </c>
      <c r="N18" s="8"/>
      <c r="O18" s="8" t="s">
        <v>106</v>
      </c>
      <c r="P18" s="8" t="s">
        <v>103</v>
      </c>
      <c r="Q18" s="8" t="s">
        <v>107</v>
      </c>
      <c r="R18" s="8" t="s">
        <v>108</v>
      </c>
      <c r="S18" s="15" t="s">
        <v>220</v>
      </c>
      <c r="T18" s="15" t="s">
        <v>220</v>
      </c>
      <c r="U18" s="39" t="str">
        <f>searchValues!L18</f>
        <v>Alaska</v>
      </c>
      <c r="V18" s="15">
        <v>99501</v>
      </c>
      <c r="W18" s="8" t="s">
        <v>109</v>
      </c>
      <c r="X18" s="8" t="s">
        <v>103</v>
      </c>
      <c r="Y18" s="8" t="s">
        <v>103</v>
      </c>
      <c r="Z18" s="35" t="s">
        <v>158</v>
      </c>
      <c r="AA18" s="17"/>
      <c r="AB18" s="17"/>
      <c r="AC18" s="30"/>
      <c r="AD18" s="30"/>
      <c r="AE18" s="30"/>
    </row>
    <row r="19" spans="1:31" x14ac:dyDescent="0.25">
      <c r="A19" s="4" t="s">
        <v>626</v>
      </c>
      <c r="B19" s="4" t="s">
        <v>371</v>
      </c>
      <c r="C19" s="19" t="s">
        <v>103</v>
      </c>
      <c r="D19" s="19" t="s">
        <v>104</v>
      </c>
      <c r="E19" s="19" t="s">
        <v>268</v>
      </c>
      <c r="F19" s="19" t="s">
        <v>268</v>
      </c>
      <c r="G19" s="19"/>
      <c r="H19" s="19">
        <v>2015551002</v>
      </c>
      <c r="I19" s="19">
        <v>2015551003</v>
      </c>
      <c r="J19" s="19">
        <v>2015551004</v>
      </c>
      <c r="K19" s="19">
        <v>2015551005</v>
      </c>
      <c r="L19" s="19" t="s">
        <v>105</v>
      </c>
      <c r="M19" s="8" t="s">
        <v>103</v>
      </c>
      <c r="N19" s="8"/>
      <c r="O19" s="8" t="s">
        <v>106</v>
      </c>
      <c r="P19" s="8" t="s">
        <v>103</v>
      </c>
      <c r="Q19" s="8" t="s">
        <v>107</v>
      </c>
      <c r="R19" s="8" t="s">
        <v>108</v>
      </c>
      <c r="S19" s="15" t="s">
        <v>220</v>
      </c>
      <c r="T19" s="15" t="s">
        <v>220</v>
      </c>
      <c r="U19" s="39" t="str">
        <f>searchValues!L19</f>
        <v>Alaska</v>
      </c>
      <c r="V19" s="15">
        <v>99501</v>
      </c>
      <c r="W19" s="8" t="s">
        <v>109</v>
      </c>
      <c r="X19" s="8" t="s">
        <v>103</v>
      </c>
      <c r="Y19" s="8" t="s">
        <v>103</v>
      </c>
      <c r="Z19" s="35" t="s">
        <v>158</v>
      </c>
      <c r="AA19" s="17"/>
      <c r="AB19" s="17"/>
      <c r="AC19" s="30"/>
      <c r="AD19" s="30"/>
      <c r="AE19" s="30"/>
    </row>
    <row r="20" spans="1:31" x14ac:dyDescent="0.25">
      <c r="A20" s="4" t="s">
        <v>627</v>
      </c>
      <c r="B20" s="4" t="s">
        <v>371</v>
      </c>
      <c r="C20" s="19" t="s">
        <v>103</v>
      </c>
      <c r="D20" s="19" t="s">
        <v>104</v>
      </c>
      <c r="E20" s="19" t="s">
        <v>268</v>
      </c>
      <c r="F20" s="19" t="s">
        <v>268</v>
      </c>
      <c r="G20" s="19"/>
      <c r="H20" s="19">
        <v>2015551002</v>
      </c>
      <c r="I20" s="19">
        <v>2015551003</v>
      </c>
      <c r="J20" s="19">
        <v>2015551004</v>
      </c>
      <c r="K20" s="19">
        <v>2015551005</v>
      </c>
      <c r="L20" s="19" t="s">
        <v>105</v>
      </c>
      <c r="M20" s="8" t="s">
        <v>103</v>
      </c>
      <c r="N20" s="8"/>
      <c r="O20" s="8" t="s">
        <v>106</v>
      </c>
      <c r="P20" s="8" t="s">
        <v>103</v>
      </c>
      <c r="Q20" s="8" t="s">
        <v>107</v>
      </c>
      <c r="R20" s="8" t="s">
        <v>108</v>
      </c>
      <c r="S20" s="15" t="s">
        <v>220</v>
      </c>
      <c r="T20" s="15" t="s">
        <v>220</v>
      </c>
      <c r="U20" s="39" t="str">
        <f>searchValues!L20</f>
        <v>Alaska</v>
      </c>
      <c r="V20" s="15">
        <v>99501</v>
      </c>
      <c r="W20" s="8" t="s">
        <v>109</v>
      </c>
      <c r="X20" s="8" t="s">
        <v>103</v>
      </c>
      <c r="Y20" s="8" t="s">
        <v>103</v>
      </c>
      <c r="Z20" s="35" t="s">
        <v>158</v>
      </c>
      <c r="AA20" s="17"/>
      <c r="AB20" s="17"/>
      <c r="AC20" s="30"/>
      <c r="AD20" s="30"/>
      <c r="AE20" s="30"/>
    </row>
    <row r="21" spans="1:31" x14ac:dyDescent="0.25">
      <c r="A21" s="4" t="s">
        <v>628</v>
      </c>
      <c r="B21" s="4" t="s">
        <v>371</v>
      </c>
      <c r="C21" s="19" t="s">
        <v>103</v>
      </c>
      <c r="D21" s="19" t="s">
        <v>104</v>
      </c>
      <c r="E21" s="19" t="s">
        <v>268</v>
      </c>
      <c r="F21" s="19" t="s">
        <v>268</v>
      </c>
      <c r="G21" s="19"/>
      <c r="H21" s="19">
        <v>2015551002</v>
      </c>
      <c r="I21" s="19">
        <v>2015551003</v>
      </c>
      <c r="J21" s="19">
        <v>2015551004</v>
      </c>
      <c r="K21" s="19">
        <v>2015551005</v>
      </c>
      <c r="L21" s="19" t="s">
        <v>105</v>
      </c>
      <c r="M21" s="8" t="s">
        <v>103</v>
      </c>
      <c r="N21" s="8"/>
      <c r="O21" s="8" t="s">
        <v>106</v>
      </c>
      <c r="P21" s="8" t="s">
        <v>103</v>
      </c>
      <c r="Q21" s="8" t="s">
        <v>107</v>
      </c>
      <c r="R21" s="8" t="s">
        <v>108</v>
      </c>
      <c r="S21" s="15" t="s">
        <v>220</v>
      </c>
      <c r="T21" s="15" t="s">
        <v>220</v>
      </c>
      <c r="U21" s="39" t="str">
        <f>searchValues!L21</f>
        <v>Alaska</v>
      </c>
      <c r="V21" s="15">
        <v>99501</v>
      </c>
      <c r="W21" s="8" t="s">
        <v>109</v>
      </c>
      <c r="X21" s="8" t="s">
        <v>103</v>
      </c>
      <c r="Y21" s="8" t="s">
        <v>103</v>
      </c>
      <c r="Z21" s="35" t="s">
        <v>158</v>
      </c>
      <c r="AA21" s="17"/>
      <c r="AB21" s="17"/>
      <c r="AC21" s="30"/>
      <c r="AD21" s="30"/>
      <c r="AE21" s="30"/>
    </row>
    <row r="22" spans="1:31" x14ac:dyDescent="0.25">
      <c r="A22" s="4" t="s">
        <v>629</v>
      </c>
      <c r="B22" s="4" t="s">
        <v>371</v>
      </c>
      <c r="C22" s="19" t="s">
        <v>103</v>
      </c>
      <c r="D22" s="19" t="s">
        <v>104</v>
      </c>
      <c r="E22" s="19" t="s">
        <v>268</v>
      </c>
      <c r="F22" s="19" t="s">
        <v>268</v>
      </c>
      <c r="G22" s="19"/>
      <c r="H22" s="19">
        <v>2015551002</v>
      </c>
      <c r="I22" s="19">
        <v>2015551003</v>
      </c>
      <c r="J22" s="19">
        <v>2015551004</v>
      </c>
      <c r="K22" s="19">
        <v>2015551005</v>
      </c>
      <c r="L22" s="19" t="s">
        <v>105</v>
      </c>
      <c r="M22" s="8" t="s">
        <v>103</v>
      </c>
      <c r="N22" s="8"/>
      <c r="O22" s="8" t="s">
        <v>106</v>
      </c>
      <c r="P22" s="8" t="s">
        <v>103</v>
      </c>
      <c r="Q22" s="8" t="s">
        <v>107</v>
      </c>
      <c r="R22" s="8" t="s">
        <v>108</v>
      </c>
      <c r="S22" s="15" t="s">
        <v>220</v>
      </c>
      <c r="T22" s="15" t="s">
        <v>220</v>
      </c>
      <c r="U22" s="39" t="str">
        <f>searchValues!L22</f>
        <v>Alaska</v>
      </c>
      <c r="V22" s="15">
        <v>99501</v>
      </c>
      <c r="W22" s="8" t="s">
        <v>109</v>
      </c>
      <c r="X22" s="8" t="s">
        <v>103</v>
      </c>
      <c r="Y22" s="8" t="s">
        <v>103</v>
      </c>
      <c r="Z22" s="35" t="s">
        <v>158</v>
      </c>
      <c r="AA22" s="17"/>
      <c r="AB22" s="17"/>
      <c r="AC22" s="30"/>
      <c r="AD22" s="30"/>
      <c r="AE22" s="30"/>
    </row>
    <row r="23" spans="1:31" x14ac:dyDescent="0.25">
      <c r="A23" s="4" t="s">
        <v>630</v>
      </c>
      <c r="B23" s="4" t="s">
        <v>371</v>
      </c>
      <c r="C23" s="19" t="s">
        <v>103</v>
      </c>
      <c r="D23" s="19" t="s">
        <v>104</v>
      </c>
      <c r="E23" s="19" t="s">
        <v>268</v>
      </c>
      <c r="F23" s="19" t="s">
        <v>268</v>
      </c>
      <c r="G23" s="19"/>
      <c r="H23" s="19">
        <v>2015551002</v>
      </c>
      <c r="I23" s="19">
        <v>2015551003</v>
      </c>
      <c r="J23" s="19">
        <v>2015551004</v>
      </c>
      <c r="K23" s="19">
        <v>2015551005</v>
      </c>
      <c r="L23" s="19" t="s">
        <v>105</v>
      </c>
      <c r="M23" s="8" t="s">
        <v>103</v>
      </c>
      <c r="N23" s="8"/>
      <c r="O23" s="8" t="s">
        <v>106</v>
      </c>
      <c r="P23" s="8" t="s">
        <v>103</v>
      </c>
      <c r="Q23" s="8" t="s">
        <v>107</v>
      </c>
      <c r="R23" s="8" t="s">
        <v>108</v>
      </c>
      <c r="S23" s="15" t="s">
        <v>220</v>
      </c>
      <c r="T23" s="15" t="s">
        <v>220</v>
      </c>
      <c r="U23" s="39" t="str">
        <f>searchValues!L23</f>
        <v>Alaska</v>
      </c>
      <c r="V23" s="15">
        <v>99501</v>
      </c>
      <c r="W23" s="8" t="s">
        <v>109</v>
      </c>
      <c r="X23" s="8" t="s">
        <v>103</v>
      </c>
      <c r="Y23" s="8" t="s">
        <v>103</v>
      </c>
      <c r="Z23" s="35" t="s">
        <v>158</v>
      </c>
      <c r="AA23" s="17"/>
      <c r="AB23" s="17"/>
      <c r="AC23" s="30"/>
      <c r="AD23" s="30"/>
      <c r="AE23" s="30"/>
    </row>
    <row r="24" spans="1:31" x14ac:dyDescent="0.25">
      <c r="A24" s="4" t="s">
        <v>631</v>
      </c>
      <c r="B24" s="4" t="s">
        <v>371</v>
      </c>
      <c r="C24" s="19" t="s">
        <v>103</v>
      </c>
      <c r="D24" s="19" t="s">
        <v>104</v>
      </c>
      <c r="E24" s="19" t="s">
        <v>268</v>
      </c>
      <c r="F24" s="19" t="s">
        <v>268</v>
      </c>
      <c r="G24" s="19"/>
      <c r="H24" s="19">
        <v>2015551002</v>
      </c>
      <c r="I24" s="19">
        <v>2015551003</v>
      </c>
      <c r="J24" s="19">
        <v>2015551004</v>
      </c>
      <c r="K24" s="19">
        <v>2015551005</v>
      </c>
      <c r="L24" s="19" t="s">
        <v>105</v>
      </c>
      <c r="M24" s="8" t="s">
        <v>103</v>
      </c>
      <c r="N24" s="8"/>
      <c r="O24" s="8" t="s">
        <v>106</v>
      </c>
      <c r="P24" s="8" t="s">
        <v>103</v>
      </c>
      <c r="Q24" s="8" t="s">
        <v>107</v>
      </c>
      <c r="R24" s="8" t="s">
        <v>108</v>
      </c>
      <c r="S24" s="15" t="s">
        <v>220</v>
      </c>
      <c r="T24" s="15" t="s">
        <v>220</v>
      </c>
      <c r="U24" s="39" t="str">
        <f>searchValues!L24</f>
        <v>Alaska</v>
      </c>
      <c r="V24" s="15">
        <v>99501</v>
      </c>
      <c r="W24" s="8" t="s">
        <v>109</v>
      </c>
      <c r="X24" s="8" t="s">
        <v>103</v>
      </c>
      <c r="Y24" s="8" t="s">
        <v>103</v>
      </c>
      <c r="Z24" s="35" t="s">
        <v>158</v>
      </c>
      <c r="AA24" s="17"/>
      <c r="AB24" s="17"/>
      <c r="AC24" s="30"/>
      <c r="AD24" s="30"/>
      <c r="AE24" s="30"/>
    </row>
    <row r="25" spans="1:31" x14ac:dyDescent="0.25">
      <c r="A25" s="4" t="s">
        <v>632</v>
      </c>
      <c r="B25" s="4" t="s">
        <v>371</v>
      </c>
      <c r="C25" s="19" t="s">
        <v>103</v>
      </c>
      <c r="D25" s="19" t="s">
        <v>104</v>
      </c>
      <c r="E25" s="19" t="s">
        <v>268</v>
      </c>
      <c r="F25" s="19" t="s">
        <v>268</v>
      </c>
      <c r="G25" s="19"/>
      <c r="H25" s="19">
        <v>2015551002</v>
      </c>
      <c r="I25" s="19">
        <v>2015551003</v>
      </c>
      <c r="J25" s="19">
        <v>2015551004</v>
      </c>
      <c r="K25" s="19">
        <v>2015551005</v>
      </c>
      <c r="L25" s="19" t="s">
        <v>105</v>
      </c>
      <c r="M25" s="8" t="s">
        <v>103</v>
      </c>
      <c r="N25" s="8"/>
      <c r="O25" s="8" t="s">
        <v>106</v>
      </c>
      <c r="P25" s="8" t="s">
        <v>103</v>
      </c>
      <c r="Q25" s="8" t="s">
        <v>107</v>
      </c>
      <c r="R25" s="8" t="s">
        <v>108</v>
      </c>
      <c r="S25" s="15" t="s">
        <v>220</v>
      </c>
      <c r="T25" s="15" t="s">
        <v>220</v>
      </c>
      <c r="U25" s="39" t="str">
        <f>searchValues!L25</f>
        <v>Alaska</v>
      </c>
      <c r="V25" s="15">
        <v>99501</v>
      </c>
      <c r="W25" s="8" t="s">
        <v>109</v>
      </c>
      <c r="X25" s="8" t="s">
        <v>103</v>
      </c>
      <c r="Y25" s="8" t="s">
        <v>103</v>
      </c>
      <c r="Z25" s="35" t="s">
        <v>158</v>
      </c>
      <c r="AA25" s="17"/>
      <c r="AB25" s="17"/>
      <c r="AC25" s="30"/>
      <c r="AD25" s="30"/>
      <c r="AE25" s="30"/>
    </row>
    <row r="26" spans="1:31" x14ac:dyDescent="0.25">
      <c r="A26" s="4" t="s">
        <v>633</v>
      </c>
      <c r="B26" s="4" t="s">
        <v>371</v>
      </c>
      <c r="C26" s="19" t="s">
        <v>103</v>
      </c>
      <c r="D26" s="19" t="s">
        <v>104</v>
      </c>
      <c r="E26" s="19" t="s">
        <v>268</v>
      </c>
      <c r="F26" s="19" t="s">
        <v>268</v>
      </c>
      <c r="G26" s="19"/>
      <c r="H26" s="19">
        <v>2015551002</v>
      </c>
      <c r="I26" s="19">
        <v>2015551003</v>
      </c>
      <c r="J26" s="19">
        <v>2015551004</v>
      </c>
      <c r="K26" s="19">
        <v>2015551005</v>
      </c>
      <c r="L26" s="19" t="s">
        <v>105</v>
      </c>
      <c r="M26" s="8" t="s">
        <v>103</v>
      </c>
      <c r="N26" s="8"/>
      <c r="O26" s="8" t="s">
        <v>106</v>
      </c>
      <c r="P26" s="8" t="s">
        <v>103</v>
      </c>
      <c r="Q26" s="8" t="s">
        <v>107</v>
      </c>
      <c r="R26" s="8" t="s">
        <v>108</v>
      </c>
      <c r="S26" s="15" t="s">
        <v>220</v>
      </c>
      <c r="T26" s="15" t="s">
        <v>220</v>
      </c>
      <c r="U26" s="39" t="str">
        <f>searchValues!L26</f>
        <v>Alaska</v>
      </c>
      <c r="V26" s="15">
        <v>99501</v>
      </c>
      <c r="W26" s="8" t="s">
        <v>109</v>
      </c>
      <c r="X26" s="8" t="s">
        <v>103</v>
      </c>
      <c r="Y26" s="8" t="s">
        <v>103</v>
      </c>
      <c r="Z26" s="35" t="s">
        <v>158</v>
      </c>
      <c r="AA26" s="17"/>
      <c r="AB26" s="17"/>
      <c r="AC26" s="30"/>
      <c r="AD26" s="30"/>
      <c r="AE26" s="30"/>
    </row>
    <row r="27" spans="1:31" x14ac:dyDescent="0.25">
      <c r="A27" s="4" t="s">
        <v>634</v>
      </c>
      <c r="B27" s="4" t="s">
        <v>371</v>
      </c>
      <c r="C27" s="19" t="s">
        <v>103</v>
      </c>
      <c r="D27" s="19" t="s">
        <v>104</v>
      </c>
      <c r="E27" s="19" t="s">
        <v>268</v>
      </c>
      <c r="F27" s="19" t="s">
        <v>268</v>
      </c>
      <c r="G27" s="19"/>
      <c r="H27" s="19">
        <v>2015551002</v>
      </c>
      <c r="I27" s="19">
        <v>2015551003</v>
      </c>
      <c r="J27" s="19">
        <v>2015551004</v>
      </c>
      <c r="K27" s="19">
        <v>2015551005</v>
      </c>
      <c r="L27" s="19" t="s">
        <v>105</v>
      </c>
      <c r="M27" s="8" t="s">
        <v>103</v>
      </c>
      <c r="N27" s="8"/>
      <c r="O27" s="8" t="s">
        <v>106</v>
      </c>
      <c r="P27" s="8" t="s">
        <v>103</v>
      </c>
      <c r="Q27" s="8" t="s">
        <v>107</v>
      </c>
      <c r="R27" s="8" t="s">
        <v>108</v>
      </c>
      <c r="S27" s="15" t="s">
        <v>220</v>
      </c>
      <c r="T27" s="15" t="s">
        <v>220</v>
      </c>
      <c r="U27" s="39" t="str">
        <f>searchValues!L27</f>
        <v>Alaska</v>
      </c>
      <c r="V27" s="15">
        <v>99501</v>
      </c>
      <c r="W27" s="8" t="s">
        <v>109</v>
      </c>
      <c r="X27" s="8" t="s">
        <v>103</v>
      </c>
      <c r="Y27" s="8" t="s">
        <v>103</v>
      </c>
      <c r="Z27" s="35" t="s">
        <v>158</v>
      </c>
      <c r="AA27" s="17"/>
      <c r="AB27" s="17"/>
      <c r="AC27" s="30"/>
      <c r="AD27" s="30"/>
      <c r="AE27" s="30"/>
    </row>
    <row r="28" spans="1:31" x14ac:dyDescent="0.25">
      <c r="A28" s="4" t="s">
        <v>635</v>
      </c>
      <c r="B28" s="4" t="s">
        <v>371</v>
      </c>
      <c r="C28" s="19" t="s">
        <v>103</v>
      </c>
      <c r="D28" s="19" t="s">
        <v>104</v>
      </c>
      <c r="E28" s="19" t="s">
        <v>268</v>
      </c>
      <c r="F28" s="19" t="s">
        <v>268</v>
      </c>
      <c r="G28" s="19"/>
      <c r="H28" s="19">
        <v>2015551002</v>
      </c>
      <c r="I28" s="19">
        <v>2015551003</v>
      </c>
      <c r="J28" s="19">
        <v>2015551004</v>
      </c>
      <c r="K28" s="19">
        <v>2015551005</v>
      </c>
      <c r="L28" s="19" t="s">
        <v>105</v>
      </c>
      <c r="M28" s="8" t="s">
        <v>103</v>
      </c>
      <c r="N28" s="8"/>
      <c r="O28" s="8" t="s">
        <v>106</v>
      </c>
      <c r="P28" s="8" t="s">
        <v>103</v>
      </c>
      <c r="Q28" s="8" t="s">
        <v>107</v>
      </c>
      <c r="R28" s="8" t="s">
        <v>108</v>
      </c>
      <c r="S28" s="15" t="s">
        <v>220</v>
      </c>
      <c r="T28" s="15" t="s">
        <v>220</v>
      </c>
      <c r="U28" s="39" t="str">
        <f>searchValues!L28</f>
        <v>Alaska</v>
      </c>
      <c r="V28" s="15">
        <v>99501</v>
      </c>
      <c r="W28" s="8" t="s">
        <v>109</v>
      </c>
      <c r="X28" s="8" t="s">
        <v>103</v>
      </c>
      <c r="Y28" s="8" t="s">
        <v>103</v>
      </c>
      <c r="Z28" s="35" t="s">
        <v>158</v>
      </c>
      <c r="AA28" s="17"/>
      <c r="AB28" s="17"/>
      <c r="AC28" s="30"/>
      <c r="AD28" s="30"/>
      <c r="AE28" s="30"/>
    </row>
    <row r="29" spans="1:31" x14ac:dyDescent="0.25">
      <c r="A29" s="4" t="s">
        <v>636</v>
      </c>
      <c r="B29" s="4" t="s">
        <v>371</v>
      </c>
      <c r="C29" s="19" t="s">
        <v>103</v>
      </c>
      <c r="D29" s="19" t="s">
        <v>104</v>
      </c>
      <c r="E29" s="19" t="s">
        <v>268</v>
      </c>
      <c r="F29" s="19" t="s">
        <v>268</v>
      </c>
      <c r="G29" s="19"/>
      <c r="H29" s="19">
        <v>2015551002</v>
      </c>
      <c r="I29" s="19">
        <v>2015551003</v>
      </c>
      <c r="J29" s="19">
        <v>2015551004</v>
      </c>
      <c r="K29" s="19">
        <v>2015551005</v>
      </c>
      <c r="L29" s="19" t="s">
        <v>105</v>
      </c>
      <c r="M29" s="8" t="s">
        <v>103</v>
      </c>
      <c r="N29" s="8"/>
      <c r="O29" s="8" t="s">
        <v>106</v>
      </c>
      <c r="P29" s="8" t="s">
        <v>103</v>
      </c>
      <c r="Q29" s="8" t="s">
        <v>107</v>
      </c>
      <c r="R29" s="8" t="s">
        <v>108</v>
      </c>
      <c r="S29" s="15" t="s">
        <v>220</v>
      </c>
      <c r="T29" s="15" t="s">
        <v>220</v>
      </c>
      <c r="U29" s="39" t="str">
        <f>searchValues!L29</f>
        <v>Alaska</v>
      </c>
      <c r="V29" s="15">
        <v>99501</v>
      </c>
      <c r="W29" s="8" t="s">
        <v>109</v>
      </c>
      <c r="X29" s="8" t="s">
        <v>103</v>
      </c>
      <c r="Y29" s="8" t="s">
        <v>103</v>
      </c>
      <c r="Z29" s="35" t="s">
        <v>158</v>
      </c>
      <c r="AA29" s="17"/>
      <c r="AB29" s="17"/>
      <c r="AC29" s="30"/>
      <c r="AD29" s="30"/>
      <c r="AE29" s="30"/>
    </row>
    <row r="30" spans="1:31" x14ac:dyDescent="0.25">
      <c r="A30" s="4" t="s">
        <v>637</v>
      </c>
      <c r="B30" s="4" t="s">
        <v>371</v>
      </c>
      <c r="C30" s="19" t="s">
        <v>103</v>
      </c>
      <c r="D30" s="19" t="s">
        <v>104</v>
      </c>
      <c r="E30" s="19" t="s">
        <v>268</v>
      </c>
      <c r="F30" s="19" t="s">
        <v>268</v>
      </c>
      <c r="G30" s="19"/>
      <c r="H30" s="19">
        <v>2015551002</v>
      </c>
      <c r="I30" s="19">
        <v>2015551003</v>
      </c>
      <c r="J30" s="19">
        <v>2015551004</v>
      </c>
      <c r="K30" s="19">
        <v>2015551005</v>
      </c>
      <c r="L30" s="19" t="s">
        <v>105</v>
      </c>
      <c r="M30" s="8" t="s">
        <v>103</v>
      </c>
      <c r="N30" s="8"/>
      <c r="O30" s="8" t="s">
        <v>106</v>
      </c>
      <c r="P30" s="8" t="s">
        <v>103</v>
      </c>
      <c r="Q30" s="8" t="s">
        <v>107</v>
      </c>
      <c r="R30" s="8" t="s">
        <v>108</v>
      </c>
      <c r="S30" s="15" t="s">
        <v>220</v>
      </c>
      <c r="T30" s="15" t="s">
        <v>220</v>
      </c>
      <c r="U30" s="39" t="str">
        <f>searchValues!L30</f>
        <v>Alaska</v>
      </c>
      <c r="V30" s="15">
        <v>99501</v>
      </c>
      <c r="W30" s="8" t="s">
        <v>109</v>
      </c>
      <c r="X30" s="8" t="s">
        <v>103</v>
      </c>
      <c r="Y30" s="8" t="s">
        <v>103</v>
      </c>
      <c r="Z30" s="35" t="s">
        <v>158</v>
      </c>
      <c r="AA30" s="17"/>
      <c r="AB30" s="17"/>
      <c r="AC30" s="30"/>
      <c r="AD30" s="30"/>
      <c r="AE30" s="30"/>
    </row>
    <row r="31" spans="1:31" x14ac:dyDescent="0.25">
      <c r="A31" s="4" t="s">
        <v>638</v>
      </c>
      <c r="B31" s="4" t="s">
        <v>371</v>
      </c>
      <c r="C31" s="19" t="s">
        <v>103</v>
      </c>
      <c r="D31" s="19" t="s">
        <v>104</v>
      </c>
      <c r="E31" s="19" t="s">
        <v>268</v>
      </c>
      <c r="F31" s="19" t="s">
        <v>268</v>
      </c>
      <c r="G31" s="19"/>
      <c r="H31" s="19">
        <v>2015551002</v>
      </c>
      <c r="I31" s="19">
        <v>2015551003</v>
      </c>
      <c r="J31" s="19">
        <v>2015551004</v>
      </c>
      <c r="K31" s="19">
        <v>2015551005</v>
      </c>
      <c r="L31" s="19" t="s">
        <v>105</v>
      </c>
      <c r="M31" s="8" t="s">
        <v>103</v>
      </c>
      <c r="N31" s="8"/>
      <c r="O31" s="8" t="s">
        <v>106</v>
      </c>
      <c r="P31" s="8" t="s">
        <v>103</v>
      </c>
      <c r="Q31" s="8" t="s">
        <v>107</v>
      </c>
      <c r="R31" s="8" t="s">
        <v>108</v>
      </c>
      <c r="S31" s="15" t="s">
        <v>220</v>
      </c>
      <c r="T31" s="15" t="s">
        <v>220</v>
      </c>
      <c r="U31" s="39" t="str">
        <f>searchValues!L31</f>
        <v>Alaska</v>
      </c>
      <c r="V31" s="15">
        <v>99501</v>
      </c>
      <c r="W31" s="8" t="s">
        <v>109</v>
      </c>
      <c r="X31" s="8" t="s">
        <v>103</v>
      </c>
      <c r="Y31" s="8" t="s">
        <v>103</v>
      </c>
      <c r="Z31" s="35" t="s">
        <v>158</v>
      </c>
      <c r="AA31" s="17"/>
      <c r="AB31" s="17"/>
      <c r="AC31" s="30"/>
      <c r="AD31" s="30"/>
      <c r="AE31" s="30"/>
    </row>
    <row r="32" spans="1:31" x14ac:dyDescent="0.25">
      <c r="A32" s="4" t="s">
        <v>639</v>
      </c>
      <c r="B32" s="4" t="s">
        <v>371</v>
      </c>
      <c r="C32" s="19" t="s">
        <v>103</v>
      </c>
      <c r="D32" s="19" t="s">
        <v>104</v>
      </c>
      <c r="E32" s="19" t="s">
        <v>268</v>
      </c>
      <c r="F32" s="19" t="s">
        <v>268</v>
      </c>
      <c r="G32" s="19"/>
      <c r="H32" s="19">
        <v>2015551002</v>
      </c>
      <c r="I32" s="19">
        <v>2015551003</v>
      </c>
      <c r="J32" s="19">
        <v>2015551004</v>
      </c>
      <c r="K32" s="19">
        <v>2015551005</v>
      </c>
      <c r="L32" s="19" t="s">
        <v>105</v>
      </c>
      <c r="M32" s="8" t="s">
        <v>103</v>
      </c>
      <c r="N32" s="8"/>
      <c r="O32" s="8" t="s">
        <v>106</v>
      </c>
      <c r="P32" s="8" t="s">
        <v>103</v>
      </c>
      <c r="Q32" s="8" t="s">
        <v>107</v>
      </c>
      <c r="R32" s="8" t="s">
        <v>108</v>
      </c>
      <c r="S32" s="15" t="s">
        <v>220</v>
      </c>
      <c r="T32" s="15" t="s">
        <v>220</v>
      </c>
      <c r="U32" s="39" t="str">
        <f>searchValues!L32</f>
        <v>Alaska</v>
      </c>
      <c r="V32" s="15">
        <v>99501</v>
      </c>
      <c r="W32" s="8" t="s">
        <v>109</v>
      </c>
      <c r="X32" s="8" t="s">
        <v>103</v>
      </c>
      <c r="Y32" s="8" t="s">
        <v>103</v>
      </c>
      <c r="Z32" s="35" t="s">
        <v>158</v>
      </c>
      <c r="AA32" s="17"/>
      <c r="AB32" s="17"/>
      <c r="AC32" s="30"/>
      <c r="AD32" s="30"/>
      <c r="AE32" s="30"/>
    </row>
    <row r="33" spans="1:31" x14ac:dyDescent="0.25">
      <c r="A33" s="4" t="s">
        <v>640</v>
      </c>
      <c r="B33" s="4" t="s">
        <v>371</v>
      </c>
      <c r="C33" s="19" t="s">
        <v>103</v>
      </c>
      <c r="D33" s="19" t="s">
        <v>104</v>
      </c>
      <c r="E33" s="19" t="s">
        <v>268</v>
      </c>
      <c r="F33" s="19" t="s">
        <v>268</v>
      </c>
      <c r="G33" s="19"/>
      <c r="H33" s="19">
        <v>2015551002</v>
      </c>
      <c r="I33" s="19">
        <v>2015551003</v>
      </c>
      <c r="J33" s="19">
        <v>2015551004</v>
      </c>
      <c r="K33" s="19">
        <v>2015551005</v>
      </c>
      <c r="L33" s="19" t="s">
        <v>105</v>
      </c>
      <c r="M33" s="8" t="s">
        <v>103</v>
      </c>
      <c r="N33" s="8"/>
      <c r="O33" s="8" t="s">
        <v>106</v>
      </c>
      <c r="P33" s="8" t="s">
        <v>103</v>
      </c>
      <c r="Q33" s="8" t="s">
        <v>107</v>
      </c>
      <c r="R33" s="8" t="s">
        <v>108</v>
      </c>
      <c r="S33" s="15" t="s">
        <v>220</v>
      </c>
      <c r="T33" s="15" t="s">
        <v>220</v>
      </c>
      <c r="U33" s="39" t="str">
        <f>searchValues!L33</f>
        <v>Alaska</v>
      </c>
      <c r="V33" s="15">
        <v>99501</v>
      </c>
      <c r="W33" s="8" t="s">
        <v>109</v>
      </c>
      <c r="X33" s="8" t="s">
        <v>103</v>
      </c>
      <c r="Y33" s="8" t="s">
        <v>103</v>
      </c>
      <c r="Z33" s="35" t="s">
        <v>158</v>
      </c>
      <c r="AA33" s="17"/>
      <c r="AB33" s="17"/>
      <c r="AC33" s="30"/>
      <c r="AD33" s="30"/>
      <c r="AE33" s="30"/>
    </row>
    <row r="34" spans="1:31" x14ac:dyDescent="0.25">
      <c r="A34" s="4" t="s">
        <v>641</v>
      </c>
      <c r="B34" s="4" t="s">
        <v>371</v>
      </c>
      <c r="C34" s="19" t="s">
        <v>103</v>
      </c>
      <c r="D34" s="19" t="s">
        <v>104</v>
      </c>
      <c r="E34" s="19" t="s">
        <v>268</v>
      </c>
      <c r="F34" s="19" t="s">
        <v>268</v>
      </c>
      <c r="G34" s="19"/>
      <c r="H34" s="19">
        <v>2015551002</v>
      </c>
      <c r="I34" s="19">
        <v>2015551003</v>
      </c>
      <c r="J34" s="19">
        <v>2015551004</v>
      </c>
      <c r="K34" s="19">
        <v>2015551005</v>
      </c>
      <c r="L34" s="19" t="s">
        <v>105</v>
      </c>
      <c r="M34" s="8" t="s">
        <v>103</v>
      </c>
      <c r="N34" s="8"/>
      <c r="O34" s="8" t="s">
        <v>106</v>
      </c>
      <c r="P34" s="8" t="s">
        <v>103</v>
      </c>
      <c r="Q34" s="8" t="s">
        <v>107</v>
      </c>
      <c r="R34" s="8" t="s">
        <v>108</v>
      </c>
      <c r="S34" s="15" t="s">
        <v>220</v>
      </c>
      <c r="T34" s="15" t="s">
        <v>220</v>
      </c>
      <c r="U34" s="39" t="str">
        <f>searchValues!L34</f>
        <v>Alaska</v>
      </c>
      <c r="V34" s="15">
        <v>99501</v>
      </c>
      <c r="W34" s="8" t="s">
        <v>109</v>
      </c>
      <c r="X34" s="8" t="s">
        <v>103</v>
      </c>
      <c r="Y34" s="8" t="s">
        <v>103</v>
      </c>
      <c r="Z34" s="35" t="s">
        <v>158</v>
      </c>
      <c r="AA34" s="17"/>
      <c r="AB34" s="17"/>
      <c r="AC34" s="30"/>
      <c r="AD34" s="30"/>
      <c r="AE34" s="30"/>
    </row>
    <row r="35" spans="1:31" x14ac:dyDescent="0.25">
      <c r="A35" s="4" t="s">
        <v>642</v>
      </c>
      <c r="B35" s="4" t="s">
        <v>371</v>
      </c>
      <c r="C35" s="19" t="s">
        <v>103</v>
      </c>
      <c r="D35" s="19" t="s">
        <v>104</v>
      </c>
      <c r="E35" s="19" t="s">
        <v>268</v>
      </c>
      <c r="F35" s="19" t="s">
        <v>268</v>
      </c>
      <c r="G35" s="19"/>
      <c r="H35" s="19">
        <v>2015551002</v>
      </c>
      <c r="I35" s="19">
        <v>2015551003</v>
      </c>
      <c r="J35" s="19">
        <v>2015551004</v>
      </c>
      <c r="K35" s="19">
        <v>2015551005</v>
      </c>
      <c r="L35" s="19" t="s">
        <v>105</v>
      </c>
      <c r="M35" s="8" t="s">
        <v>103</v>
      </c>
      <c r="N35" s="8"/>
      <c r="O35" s="8" t="s">
        <v>106</v>
      </c>
      <c r="P35" s="8" t="s">
        <v>103</v>
      </c>
      <c r="Q35" s="8" t="s">
        <v>107</v>
      </c>
      <c r="R35" s="8" t="s">
        <v>108</v>
      </c>
      <c r="S35" s="15" t="s">
        <v>220</v>
      </c>
      <c r="T35" s="15" t="s">
        <v>220</v>
      </c>
      <c r="U35" s="39" t="str">
        <f>searchValues!L35</f>
        <v>Alaska</v>
      </c>
      <c r="V35" s="15">
        <v>99501</v>
      </c>
      <c r="W35" s="8" t="s">
        <v>109</v>
      </c>
      <c r="X35" s="8" t="s">
        <v>103</v>
      </c>
      <c r="Y35" s="8" t="s">
        <v>103</v>
      </c>
      <c r="Z35" s="35" t="s">
        <v>158</v>
      </c>
      <c r="AA35" s="17"/>
      <c r="AB35" s="17"/>
      <c r="AC35" s="30"/>
      <c r="AD35" s="30"/>
      <c r="AE35" s="30"/>
    </row>
    <row r="36" spans="1:31" x14ac:dyDescent="0.25">
      <c r="A36" s="4" t="s">
        <v>643</v>
      </c>
      <c r="B36" s="4" t="s">
        <v>371</v>
      </c>
      <c r="C36" s="19" t="s">
        <v>103</v>
      </c>
      <c r="D36" s="19" t="s">
        <v>104</v>
      </c>
      <c r="E36" s="19" t="s">
        <v>268</v>
      </c>
      <c r="F36" s="19" t="s">
        <v>268</v>
      </c>
      <c r="G36" s="19"/>
      <c r="H36" s="19">
        <v>2015551002</v>
      </c>
      <c r="I36" s="19">
        <v>2015551003</v>
      </c>
      <c r="J36" s="19">
        <v>2015551004</v>
      </c>
      <c r="K36" s="19">
        <v>2015551005</v>
      </c>
      <c r="L36" s="19" t="s">
        <v>105</v>
      </c>
      <c r="M36" s="8" t="s">
        <v>103</v>
      </c>
      <c r="N36" s="8"/>
      <c r="O36" s="8" t="s">
        <v>106</v>
      </c>
      <c r="P36" s="8" t="s">
        <v>103</v>
      </c>
      <c r="Q36" s="8" t="s">
        <v>107</v>
      </c>
      <c r="R36" s="8" t="s">
        <v>108</v>
      </c>
      <c r="S36" s="15" t="s">
        <v>220</v>
      </c>
      <c r="T36" s="15" t="s">
        <v>220</v>
      </c>
      <c r="U36" s="39" t="str">
        <f>searchValues!L36</f>
        <v>Alaska</v>
      </c>
      <c r="V36" s="15">
        <v>99501</v>
      </c>
      <c r="W36" s="8" t="s">
        <v>109</v>
      </c>
      <c r="X36" s="8" t="s">
        <v>103</v>
      </c>
      <c r="Y36" s="8" t="s">
        <v>103</v>
      </c>
      <c r="Z36" s="35" t="s">
        <v>158</v>
      </c>
      <c r="AA36" s="17"/>
      <c r="AB36" s="17"/>
      <c r="AC36" s="30"/>
      <c r="AD36" s="30"/>
      <c r="AE36" s="30"/>
    </row>
    <row r="37" spans="1:31" x14ac:dyDescent="0.25">
      <c r="A37" s="4" t="s">
        <v>644</v>
      </c>
      <c r="B37" s="4" t="s">
        <v>371</v>
      </c>
      <c r="C37" s="19" t="s">
        <v>103</v>
      </c>
      <c r="D37" s="19" t="s">
        <v>104</v>
      </c>
      <c r="E37" s="19" t="s">
        <v>268</v>
      </c>
      <c r="F37" s="19" t="s">
        <v>268</v>
      </c>
      <c r="G37" s="19"/>
      <c r="H37" s="19">
        <v>2015551002</v>
      </c>
      <c r="I37" s="19">
        <v>2015551003</v>
      </c>
      <c r="J37" s="19">
        <v>2015551004</v>
      </c>
      <c r="K37" s="19">
        <v>2015551005</v>
      </c>
      <c r="L37" s="19" t="s">
        <v>105</v>
      </c>
      <c r="M37" s="8" t="s">
        <v>103</v>
      </c>
      <c r="N37" s="8"/>
      <c r="O37" s="8" t="s">
        <v>106</v>
      </c>
      <c r="P37" s="8" t="s">
        <v>103</v>
      </c>
      <c r="Q37" s="8" t="s">
        <v>107</v>
      </c>
      <c r="R37" s="8" t="s">
        <v>108</v>
      </c>
      <c r="S37" s="15" t="s">
        <v>220</v>
      </c>
      <c r="T37" s="15" t="s">
        <v>220</v>
      </c>
      <c r="U37" s="39" t="str">
        <f>searchValues!L37</f>
        <v>Alaska</v>
      </c>
      <c r="V37" s="15">
        <v>99501</v>
      </c>
      <c r="W37" s="8" t="s">
        <v>109</v>
      </c>
      <c r="X37" s="8" t="s">
        <v>103</v>
      </c>
      <c r="Y37" s="8" t="s">
        <v>103</v>
      </c>
      <c r="Z37" s="35" t="s">
        <v>158</v>
      </c>
      <c r="AA37" s="17"/>
      <c r="AB37" s="17"/>
      <c r="AC37" s="30"/>
      <c r="AD37" s="30"/>
      <c r="AE37" s="30"/>
    </row>
    <row r="38" spans="1:31" x14ac:dyDescent="0.25">
      <c r="A38" s="4" t="s">
        <v>645</v>
      </c>
      <c r="B38" s="4" t="s">
        <v>371</v>
      </c>
      <c r="C38" s="19" t="s">
        <v>103</v>
      </c>
      <c r="D38" s="19" t="s">
        <v>104</v>
      </c>
      <c r="E38" s="19" t="s">
        <v>268</v>
      </c>
      <c r="F38" s="19" t="s">
        <v>268</v>
      </c>
      <c r="G38" s="19"/>
      <c r="H38" s="19">
        <v>2015551002</v>
      </c>
      <c r="I38" s="19">
        <v>2015551003</v>
      </c>
      <c r="J38" s="19">
        <v>2015551004</v>
      </c>
      <c r="K38" s="19">
        <v>2015551005</v>
      </c>
      <c r="L38" s="19" t="s">
        <v>105</v>
      </c>
      <c r="M38" s="8" t="s">
        <v>103</v>
      </c>
      <c r="N38" s="8"/>
      <c r="O38" s="8" t="s">
        <v>106</v>
      </c>
      <c r="P38" s="8" t="s">
        <v>103</v>
      </c>
      <c r="Q38" s="8" t="s">
        <v>107</v>
      </c>
      <c r="R38" s="8" t="s">
        <v>108</v>
      </c>
      <c r="S38" s="15" t="s">
        <v>220</v>
      </c>
      <c r="T38" s="15" t="s">
        <v>220</v>
      </c>
      <c r="U38" s="39" t="str">
        <f>searchValues!L38</f>
        <v>Alaska</v>
      </c>
      <c r="V38" s="15">
        <v>99501</v>
      </c>
      <c r="W38" s="8" t="s">
        <v>109</v>
      </c>
      <c r="X38" s="8" t="s">
        <v>103</v>
      </c>
      <c r="Y38" s="8" t="s">
        <v>103</v>
      </c>
      <c r="Z38" s="35" t="s">
        <v>158</v>
      </c>
      <c r="AA38" s="17"/>
      <c r="AB38" s="17"/>
      <c r="AC38" s="30"/>
      <c r="AD38" s="30"/>
      <c r="AE38" s="30"/>
    </row>
    <row r="39" spans="1:31" x14ac:dyDescent="0.25">
      <c r="A39" s="4" t="s">
        <v>646</v>
      </c>
      <c r="B39" s="4" t="s">
        <v>371</v>
      </c>
      <c r="C39" s="19" t="s">
        <v>103</v>
      </c>
      <c r="D39" s="19" t="s">
        <v>104</v>
      </c>
      <c r="E39" s="19" t="s">
        <v>268</v>
      </c>
      <c r="F39" s="19" t="s">
        <v>268</v>
      </c>
      <c r="G39" s="19"/>
      <c r="H39" s="19">
        <v>2015551002</v>
      </c>
      <c r="I39" s="19">
        <v>2015551003</v>
      </c>
      <c r="J39" s="19">
        <v>2015551004</v>
      </c>
      <c r="K39" s="19">
        <v>2015551005</v>
      </c>
      <c r="L39" s="19" t="s">
        <v>105</v>
      </c>
      <c r="M39" s="8" t="s">
        <v>103</v>
      </c>
      <c r="N39" s="8"/>
      <c r="O39" s="8" t="s">
        <v>106</v>
      </c>
      <c r="P39" s="8" t="s">
        <v>103</v>
      </c>
      <c r="Q39" s="8" t="s">
        <v>107</v>
      </c>
      <c r="R39" s="8" t="s">
        <v>108</v>
      </c>
      <c r="S39" s="15" t="s">
        <v>220</v>
      </c>
      <c r="T39" s="15" t="s">
        <v>220</v>
      </c>
      <c r="U39" s="39" t="str">
        <f>searchValues!L39</f>
        <v>Alaska</v>
      </c>
      <c r="V39" s="15">
        <v>99501</v>
      </c>
      <c r="W39" s="8" t="s">
        <v>109</v>
      </c>
      <c r="X39" s="8" t="s">
        <v>103</v>
      </c>
      <c r="Y39" s="8" t="s">
        <v>103</v>
      </c>
      <c r="Z39" s="35" t="s">
        <v>158</v>
      </c>
      <c r="AA39" s="17"/>
      <c r="AB39" s="17"/>
      <c r="AC39" s="30"/>
      <c r="AD39" s="30"/>
      <c r="AE39" s="30"/>
    </row>
    <row r="40" spans="1:31" x14ac:dyDescent="0.25">
      <c r="A40" s="4" t="s">
        <v>647</v>
      </c>
      <c r="B40" s="4" t="s">
        <v>371</v>
      </c>
      <c r="C40" s="19" t="s">
        <v>103</v>
      </c>
      <c r="D40" s="19" t="s">
        <v>104</v>
      </c>
      <c r="E40" s="19" t="s">
        <v>268</v>
      </c>
      <c r="F40" s="19" t="s">
        <v>268</v>
      </c>
      <c r="G40" s="19"/>
      <c r="H40" s="19">
        <v>2015551002</v>
      </c>
      <c r="I40" s="19">
        <v>2015551003</v>
      </c>
      <c r="J40" s="19">
        <v>2015551004</v>
      </c>
      <c r="K40" s="19">
        <v>2015551005</v>
      </c>
      <c r="L40" s="19" t="s">
        <v>105</v>
      </c>
      <c r="M40" s="8" t="s">
        <v>103</v>
      </c>
      <c r="N40" s="8"/>
      <c r="O40" s="8" t="s">
        <v>106</v>
      </c>
      <c r="P40" s="8" t="s">
        <v>103</v>
      </c>
      <c r="Q40" s="8" t="s">
        <v>107</v>
      </c>
      <c r="R40" s="8" t="s">
        <v>108</v>
      </c>
      <c r="S40" s="15" t="s">
        <v>220</v>
      </c>
      <c r="T40" s="15" t="s">
        <v>220</v>
      </c>
      <c r="U40" s="39" t="str">
        <f>searchValues!L40</f>
        <v>Alaska</v>
      </c>
      <c r="V40" s="15">
        <v>99501</v>
      </c>
      <c r="W40" s="8" t="s">
        <v>109</v>
      </c>
      <c r="X40" s="8" t="s">
        <v>103</v>
      </c>
      <c r="Y40" s="8" t="s">
        <v>103</v>
      </c>
      <c r="Z40" s="35" t="s">
        <v>158</v>
      </c>
      <c r="AA40" s="17"/>
      <c r="AB40" s="17"/>
      <c r="AC40" s="30"/>
      <c r="AD40" s="30"/>
      <c r="AE40" s="30"/>
    </row>
    <row r="41" spans="1:31" x14ac:dyDescent="0.25">
      <c r="A41" s="4" t="s">
        <v>648</v>
      </c>
      <c r="B41" s="4" t="s">
        <v>371</v>
      </c>
      <c r="C41" s="19" t="s">
        <v>103</v>
      </c>
      <c r="D41" s="19" t="s">
        <v>104</v>
      </c>
      <c r="E41" s="19" t="s">
        <v>268</v>
      </c>
      <c r="F41" s="19" t="s">
        <v>268</v>
      </c>
      <c r="G41" s="19"/>
      <c r="H41" s="19">
        <v>2015551002</v>
      </c>
      <c r="I41" s="19">
        <v>2015551003</v>
      </c>
      <c r="J41" s="19">
        <v>2015551004</v>
      </c>
      <c r="K41" s="19">
        <v>2015551005</v>
      </c>
      <c r="L41" s="19" t="s">
        <v>105</v>
      </c>
      <c r="M41" s="8" t="s">
        <v>103</v>
      </c>
      <c r="N41" s="8"/>
      <c r="O41" s="8" t="s">
        <v>106</v>
      </c>
      <c r="P41" s="8" t="s">
        <v>103</v>
      </c>
      <c r="Q41" s="8" t="s">
        <v>107</v>
      </c>
      <c r="R41" s="8" t="s">
        <v>108</v>
      </c>
      <c r="S41" s="15" t="s">
        <v>220</v>
      </c>
      <c r="T41" s="15" t="s">
        <v>220</v>
      </c>
      <c r="U41" s="39" t="str">
        <f>searchValues!L41</f>
        <v>Alaska</v>
      </c>
      <c r="V41" s="15">
        <v>99501</v>
      </c>
      <c r="W41" s="8" t="s">
        <v>109</v>
      </c>
      <c r="X41" s="8" t="s">
        <v>103</v>
      </c>
      <c r="Y41" s="8" t="s">
        <v>103</v>
      </c>
      <c r="Z41" s="35" t="s">
        <v>158</v>
      </c>
      <c r="AA41" s="17"/>
      <c r="AB41" s="17"/>
      <c r="AC41" s="30"/>
      <c r="AD41" s="30"/>
      <c r="AE41" s="30"/>
    </row>
    <row r="42" spans="1:31" x14ac:dyDescent="0.25">
      <c r="A42" s="4" t="s">
        <v>649</v>
      </c>
      <c r="B42" s="4" t="s">
        <v>371</v>
      </c>
      <c r="C42" s="19" t="s">
        <v>103</v>
      </c>
      <c r="D42" s="19" t="s">
        <v>104</v>
      </c>
      <c r="E42" s="19" t="s">
        <v>268</v>
      </c>
      <c r="F42" s="19" t="s">
        <v>268</v>
      </c>
      <c r="G42" s="19"/>
      <c r="H42" s="19">
        <v>2015551002</v>
      </c>
      <c r="I42" s="19">
        <v>2015551003</v>
      </c>
      <c r="J42" s="19">
        <v>2015551004</v>
      </c>
      <c r="K42" s="19">
        <v>2015551005</v>
      </c>
      <c r="L42" s="19" t="s">
        <v>105</v>
      </c>
      <c r="M42" s="8" t="s">
        <v>103</v>
      </c>
      <c r="N42" s="8"/>
      <c r="O42" s="8" t="s">
        <v>106</v>
      </c>
      <c r="P42" s="8" t="s">
        <v>103</v>
      </c>
      <c r="Q42" s="8" t="s">
        <v>107</v>
      </c>
      <c r="R42" s="8" t="s">
        <v>108</v>
      </c>
      <c r="S42" s="15" t="s">
        <v>220</v>
      </c>
      <c r="T42" s="15" t="s">
        <v>220</v>
      </c>
      <c r="U42" s="39" t="str">
        <f>searchValues!L42</f>
        <v>Alaska</v>
      </c>
      <c r="V42" s="15">
        <v>99501</v>
      </c>
      <c r="W42" s="8" t="s">
        <v>109</v>
      </c>
      <c r="X42" s="8" t="s">
        <v>103</v>
      </c>
      <c r="Y42" s="8" t="s">
        <v>103</v>
      </c>
      <c r="Z42" s="35" t="s">
        <v>158</v>
      </c>
      <c r="AA42" s="17"/>
      <c r="AB42" s="17"/>
      <c r="AC42" s="30"/>
      <c r="AD42" s="30"/>
      <c r="AE42" s="30"/>
    </row>
    <row r="43" spans="1:31" x14ac:dyDescent="0.25">
      <c r="A43" s="4" t="s">
        <v>650</v>
      </c>
      <c r="B43" s="4" t="s">
        <v>371</v>
      </c>
      <c r="C43" s="19" t="s">
        <v>103</v>
      </c>
      <c r="D43" s="19" t="s">
        <v>104</v>
      </c>
      <c r="E43" s="19" t="s">
        <v>268</v>
      </c>
      <c r="F43" s="19" t="s">
        <v>268</v>
      </c>
      <c r="G43" s="19"/>
      <c r="H43" s="19">
        <v>2015551002</v>
      </c>
      <c r="I43" s="19">
        <v>2015551003</v>
      </c>
      <c r="J43" s="19">
        <v>2015551004</v>
      </c>
      <c r="K43" s="19">
        <v>2015551005</v>
      </c>
      <c r="L43" s="19" t="s">
        <v>105</v>
      </c>
      <c r="M43" s="8" t="s">
        <v>103</v>
      </c>
      <c r="N43" s="8"/>
      <c r="O43" s="8" t="s">
        <v>106</v>
      </c>
      <c r="P43" s="8" t="s">
        <v>103</v>
      </c>
      <c r="Q43" s="8" t="s">
        <v>107</v>
      </c>
      <c r="R43" s="8" t="s">
        <v>108</v>
      </c>
      <c r="S43" s="15" t="s">
        <v>220</v>
      </c>
      <c r="T43" s="15" t="s">
        <v>220</v>
      </c>
      <c r="U43" s="39" t="str">
        <f>searchValues!L43</f>
        <v>Alaska</v>
      </c>
      <c r="V43" s="15">
        <v>99501</v>
      </c>
      <c r="W43" s="8" t="s">
        <v>109</v>
      </c>
      <c r="X43" s="8" t="s">
        <v>103</v>
      </c>
      <c r="Y43" s="8" t="s">
        <v>103</v>
      </c>
      <c r="Z43" s="35" t="s">
        <v>158</v>
      </c>
      <c r="AA43" s="17"/>
      <c r="AB43" s="17"/>
      <c r="AC43" s="30"/>
      <c r="AD43" s="30"/>
      <c r="AE43" s="30"/>
    </row>
    <row r="44" spans="1:31" x14ac:dyDescent="0.25">
      <c r="A44" s="4" t="s">
        <v>651</v>
      </c>
      <c r="B44" s="4" t="s">
        <v>371</v>
      </c>
      <c r="C44" s="19" t="s">
        <v>103</v>
      </c>
      <c r="D44" s="19" t="s">
        <v>104</v>
      </c>
      <c r="E44" s="19" t="s">
        <v>268</v>
      </c>
      <c r="F44" s="19" t="s">
        <v>268</v>
      </c>
      <c r="G44" s="19"/>
      <c r="H44" s="19">
        <v>2015551002</v>
      </c>
      <c r="I44" s="19">
        <v>2015551003</v>
      </c>
      <c r="J44" s="19">
        <v>2015551004</v>
      </c>
      <c r="K44" s="19">
        <v>2015551005</v>
      </c>
      <c r="L44" s="19" t="s">
        <v>105</v>
      </c>
      <c r="M44" s="8" t="s">
        <v>103</v>
      </c>
      <c r="N44" s="8"/>
      <c r="O44" s="8" t="s">
        <v>106</v>
      </c>
      <c r="P44" s="8" t="s">
        <v>103</v>
      </c>
      <c r="Q44" s="8" t="s">
        <v>107</v>
      </c>
      <c r="R44" s="8" t="s">
        <v>108</v>
      </c>
      <c r="S44" s="15" t="s">
        <v>220</v>
      </c>
      <c r="T44" s="15" t="s">
        <v>220</v>
      </c>
      <c r="U44" s="39" t="str">
        <f>searchValues!L44</f>
        <v>Alaska</v>
      </c>
      <c r="V44" s="15">
        <v>99501</v>
      </c>
      <c r="W44" s="8" t="s">
        <v>109</v>
      </c>
      <c r="X44" s="8" t="s">
        <v>103</v>
      </c>
      <c r="Y44" s="8" t="s">
        <v>103</v>
      </c>
      <c r="Z44" s="35" t="s">
        <v>158</v>
      </c>
      <c r="AA44" s="17"/>
      <c r="AB44" s="17"/>
      <c r="AC44" s="30"/>
      <c r="AD44" s="30"/>
      <c r="AE44" s="30"/>
    </row>
    <row r="45" spans="1:31" x14ac:dyDescent="0.25">
      <c r="A45" s="4" t="s">
        <v>652</v>
      </c>
      <c r="B45" s="4" t="s">
        <v>371</v>
      </c>
      <c r="C45" s="19" t="s">
        <v>103</v>
      </c>
      <c r="D45" s="19" t="s">
        <v>104</v>
      </c>
      <c r="E45" s="19" t="s">
        <v>268</v>
      </c>
      <c r="F45" s="19" t="s">
        <v>268</v>
      </c>
      <c r="G45" s="19"/>
      <c r="H45" s="19">
        <v>2015551002</v>
      </c>
      <c r="I45" s="19">
        <v>2015551003</v>
      </c>
      <c r="J45" s="19">
        <v>2015551004</v>
      </c>
      <c r="K45" s="19">
        <v>2015551005</v>
      </c>
      <c r="L45" s="19" t="s">
        <v>105</v>
      </c>
      <c r="M45" s="8" t="s">
        <v>103</v>
      </c>
      <c r="N45" s="8"/>
      <c r="O45" s="8" t="s">
        <v>106</v>
      </c>
      <c r="P45" s="8" t="s">
        <v>103</v>
      </c>
      <c r="Q45" s="8" t="s">
        <v>107</v>
      </c>
      <c r="R45" s="8" t="s">
        <v>108</v>
      </c>
      <c r="S45" s="15" t="s">
        <v>220</v>
      </c>
      <c r="T45" s="15" t="s">
        <v>220</v>
      </c>
      <c r="U45" s="39" t="str">
        <f>searchValues!L45</f>
        <v>Alaska</v>
      </c>
      <c r="V45" s="15">
        <v>99501</v>
      </c>
      <c r="W45" s="8" t="s">
        <v>109</v>
      </c>
      <c r="X45" s="8" t="s">
        <v>103</v>
      </c>
      <c r="Y45" s="8" t="s">
        <v>103</v>
      </c>
      <c r="Z45" s="35" t="s">
        <v>158</v>
      </c>
      <c r="AA45" s="17"/>
      <c r="AB45" s="17"/>
      <c r="AC45" s="30"/>
      <c r="AD45" s="30"/>
      <c r="AE45" s="30"/>
    </row>
    <row r="46" spans="1:31" x14ac:dyDescent="0.25">
      <c r="A46" s="4" t="s">
        <v>653</v>
      </c>
      <c r="B46" s="4" t="s">
        <v>371</v>
      </c>
      <c r="C46" s="19" t="s">
        <v>103</v>
      </c>
      <c r="D46" s="19" t="s">
        <v>104</v>
      </c>
      <c r="E46" s="19" t="s">
        <v>268</v>
      </c>
      <c r="F46" s="19" t="s">
        <v>268</v>
      </c>
      <c r="G46" s="19"/>
      <c r="H46" s="19">
        <v>2015551002</v>
      </c>
      <c r="I46" s="19">
        <v>2015551003</v>
      </c>
      <c r="J46" s="19">
        <v>2015551004</v>
      </c>
      <c r="K46" s="19">
        <v>2015551005</v>
      </c>
      <c r="L46" s="19" t="s">
        <v>105</v>
      </c>
      <c r="M46" s="8" t="s">
        <v>103</v>
      </c>
      <c r="N46" s="8"/>
      <c r="O46" s="8" t="s">
        <v>106</v>
      </c>
      <c r="P46" s="8" t="s">
        <v>103</v>
      </c>
      <c r="Q46" s="8" t="s">
        <v>107</v>
      </c>
      <c r="R46" s="8" t="s">
        <v>108</v>
      </c>
      <c r="S46" s="15" t="s">
        <v>220</v>
      </c>
      <c r="T46" s="15" t="s">
        <v>220</v>
      </c>
      <c r="U46" s="39" t="str">
        <f>searchValues!L46</f>
        <v>Alaska</v>
      </c>
      <c r="V46" s="15">
        <v>99501</v>
      </c>
      <c r="W46" s="8" t="s">
        <v>109</v>
      </c>
      <c r="X46" s="8" t="s">
        <v>103</v>
      </c>
      <c r="Y46" s="8" t="s">
        <v>103</v>
      </c>
      <c r="Z46" s="35" t="s">
        <v>158</v>
      </c>
      <c r="AA46" s="17"/>
      <c r="AB46" s="17"/>
      <c r="AC46" s="30"/>
      <c r="AD46" s="30"/>
      <c r="AE46" s="30"/>
    </row>
    <row r="47" spans="1:31" x14ac:dyDescent="0.25">
      <c r="A47" s="4" t="s">
        <v>654</v>
      </c>
      <c r="B47" s="4" t="s">
        <v>371</v>
      </c>
      <c r="C47" s="19" t="s">
        <v>103</v>
      </c>
      <c r="D47" s="19" t="s">
        <v>104</v>
      </c>
      <c r="E47" s="19" t="s">
        <v>268</v>
      </c>
      <c r="F47" s="19" t="s">
        <v>268</v>
      </c>
      <c r="G47" s="19"/>
      <c r="H47" s="19">
        <v>2015551002</v>
      </c>
      <c r="I47" s="19">
        <v>2015551003</v>
      </c>
      <c r="J47" s="19">
        <v>2015551004</v>
      </c>
      <c r="K47" s="19">
        <v>2015551005</v>
      </c>
      <c r="L47" s="19" t="s">
        <v>105</v>
      </c>
      <c r="M47" s="8" t="s">
        <v>103</v>
      </c>
      <c r="N47" s="8"/>
      <c r="O47" s="8" t="s">
        <v>106</v>
      </c>
      <c r="P47" s="8" t="s">
        <v>103</v>
      </c>
      <c r="Q47" s="8" t="s">
        <v>107</v>
      </c>
      <c r="R47" s="8" t="s">
        <v>108</v>
      </c>
      <c r="S47" s="15" t="s">
        <v>220</v>
      </c>
      <c r="T47" s="15" t="s">
        <v>220</v>
      </c>
      <c r="U47" s="39" t="str">
        <f>searchValues!L47</f>
        <v>Alaska</v>
      </c>
      <c r="V47" s="15">
        <v>99501</v>
      </c>
      <c r="W47" s="8" t="s">
        <v>109</v>
      </c>
      <c r="X47" s="8" t="s">
        <v>103</v>
      </c>
      <c r="Y47" s="8" t="s">
        <v>103</v>
      </c>
      <c r="Z47" s="35" t="s">
        <v>158</v>
      </c>
      <c r="AA47" s="17"/>
      <c r="AB47" s="17"/>
      <c r="AC47" s="30"/>
      <c r="AD47" s="30"/>
      <c r="AE47" s="30"/>
    </row>
    <row r="48" spans="1:31" x14ac:dyDescent="0.25">
      <c r="A48" s="4" t="s">
        <v>655</v>
      </c>
      <c r="B48" s="4" t="s">
        <v>371</v>
      </c>
      <c r="C48" s="19" t="s">
        <v>103</v>
      </c>
      <c r="D48" s="19" t="s">
        <v>104</v>
      </c>
      <c r="E48" s="19" t="s">
        <v>268</v>
      </c>
      <c r="F48" s="19" t="s">
        <v>268</v>
      </c>
      <c r="G48" s="19"/>
      <c r="H48" s="19">
        <v>2015551002</v>
      </c>
      <c r="I48" s="19">
        <v>2015551003</v>
      </c>
      <c r="J48" s="19">
        <v>2015551004</v>
      </c>
      <c r="K48" s="19">
        <v>2015551005</v>
      </c>
      <c r="L48" s="19" t="s">
        <v>105</v>
      </c>
      <c r="M48" s="8" t="s">
        <v>103</v>
      </c>
      <c r="N48" s="8"/>
      <c r="O48" s="8" t="s">
        <v>106</v>
      </c>
      <c r="P48" s="8" t="s">
        <v>103</v>
      </c>
      <c r="Q48" s="8" t="s">
        <v>107</v>
      </c>
      <c r="R48" s="8" t="s">
        <v>108</v>
      </c>
      <c r="S48" s="15" t="s">
        <v>220</v>
      </c>
      <c r="T48" s="15" t="s">
        <v>220</v>
      </c>
      <c r="U48" s="39" t="str">
        <f>searchValues!L48</f>
        <v>Alaska</v>
      </c>
      <c r="V48" s="15">
        <v>99501</v>
      </c>
      <c r="W48" s="8" t="s">
        <v>109</v>
      </c>
      <c r="X48" s="8" t="s">
        <v>103</v>
      </c>
      <c r="Y48" s="8" t="s">
        <v>103</v>
      </c>
      <c r="Z48" s="35" t="s">
        <v>158</v>
      </c>
      <c r="AA48" s="17"/>
      <c r="AB48" s="17"/>
      <c r="AC48" s="30"/>
      <c r="AD48" s="30"/>
      <c r="AE48" s="30"/>
    </row>
    <row r="49" spans="1:31" x14ac:dyDescent="0.25">
      <c r="A49" s="4" t="s">
        <v>656</v>
      </c>
      <c r="B49" s="4" t="s">
        <v>371</v>
      </c>
      <c r="C49" s="19" t="s">
        <v>103</v>
      </c>
      <c r="D49" s="19" t="s">
        <v>104</v>
      </c>
      <c r="E49" s="19" t="s">
        <v>268</v>
      </c>
      <c r="F49" s="19" t="s">
        <v>268</v>
      </c>
      <c r="G49" s="19"/>
      <c r="H49" s="19">
        <v>2015551002</v>
      </c>
      <c r="I49" s="19">
        <v>2015551003</v>
      </c>
      <c r="J49" s="19">
        <v>2015551004</v>
      </c>
      <c r="K49" s="19">
        <v>2015551005</v>
      </c>
      <c r="L49" s="19" t="s">
        <v>105</v>
      </c>
      <c r="M49" s="8" t="s">
        <v>103</v>
      </c>
      <c r="N49" s="8"/>
      <c r="O49" s="8" t="s">
        <v>106</v>
      </c>
      <c r="P49" s="8" t="s">
        <v>103</v>
      </c>
      <c r="Q49" s="8" t="s">
        <v>107</v>
      </c>
      <c r="R49" s="8" t="s">
        <v>108</v>
      </c>
      <c r="S49" s="15" t="s">
        <v>220</v>
      </c>
      <c r="T49" s="15" t="s">
        <v>220</v>
      </c>
      <c r="U49" s="39" t="str">
        <f>searchValues!L49</f>
        <v>Alaska</v>
      </c>
      <c r="V49" s="15">
        <v>99501</v>
      </c>
      <c r="W49" s="8" t="s">
        <v>109</v>
      </c>
      <c r="X49" s="8" t="s">
        <v>103</v>
      </c>
      <c r="Y49" s="8" t="s">
        <v>103</v>
      </c>
      <c r="Z49" s="35" t="s">
        <v>158</v>
      </c>
      <c r="AA49" s="17"/>
      <c r="AB49" s="17"/>
      <c r="AC49" s="30"/>
      <c r="AD49" s="30"/>
      <c r="AE49" s="30"/>
    </row>
    <row r="50" spans="1:31" x14ac:dyDescent="0.25">
      <c r="A50" s="4" t="s">
        <v>657</v>
      </c>
      <c r="B50" s="4" t="s">
        <v>371</v>
      </c>
      <c r="C50" s="19" t="s">
        <v>103</v>
      </c>
      <c r="D50" s="19" t="s">
        <v>104</v>
      </c>
      <c r="E50" s="19" t="s">
        <v>268</v>
      </c>
      <c r="F50" s="19" t="s">
        <v>268</v>
      </c>
      <c r="G50" s="19"/>
      <c r="H50" s="19">
        <v>2015551002</v>
      </c>
      <c r="I50" s="19">
        <v>2015551003</v>
      </c>
      <c r="J50" s="19">
        <v>2015551004</v>
      </c>
      <c r="K50" s="19">
        <v>2015551005</v>
      </c>
      <c r="L50" s="19" t="s">
        <v>105</v>
      </c>
      <c r="M50" s="8" t="s">
        <v>103</v>
      </c>
      <c r="N50" s="8"/>
      <c r="O50" s="8" t="s">
        <v>106</v>
      </c>
      <c r="P50" s="8" t="s">
        <v>103</v>
      </c>
      <c r="Q50" s="8" t="s">
        <v>107</v>
      </c>
      <c r="R50" s="8" t="s">
        <v>108</v>
      </c>
      <c r="S50" s="15" t="s">
        <v>220</v>
      </c>
      <c r="T50" s="15" t="s">
        <v>220</v>
      </c>
      <c r="U50" s="39" t="str">
        <f>searchValues!L50</f>
        <v>Alaska</v>
      </c>
      <c r="V50" s="15">
        <v>99501</v>
      </c>
      <c r="W50" s="8" t="s">
        <v>109</v>
      </c>
      <c r="X50" s="8" t="s">
        <v>103</v>
      </c>
      <c r="Y50" s="8" t="s">
        <v>103</v>
      </c>
      <c r="Z50" s="35" t="s">
        <v>158</v>
      </c>
      <c r="AA50" s="17"/>
      <c r="AB50" s="17"/>
      <c r="AC50" s="30"/>
      <c r="AD50" s="30"/>
      <c r="AE50" s="30"/>
    </row>
    <row r="51" spans="1:31" x14ac:dyDescent="0.25">
      <c r="A51" s="4" t="s">
        <v>658</v>
      </c>
      <c r="B51" s="4" t="s">
        <v>371</v>
      </c>
      <c r="C51" s="19" t="s">
        <v>103</v>
      </c>
      <c r="D51" s="19" t="s">
        <v>104</v>
      </c>
      <c r="E51" s="19" t="s">
        <v>268</v>
      </c>
      <c r="F51" s="19" t="s">
        <v>268</v>
      </c>
      <c r="G51" s="19"/>
      <c r="H51" s="19">
        <v>2015551002</v>
      </c>
      <c r="I51" s="19">
        <v>2015551003</v>
      </c>
      <c r="J51" s="19">
        <v>2015551004</v>
      </c>
      <c r="K51" s="19">
        <v>2015551005</v>
      </c>
      <c r="L51" s="19" t="s">
        <v>105</v>
      </c>
      <c r="M51" s="8" t="s">
        <v>103</v>
      </c>
      <c r="N51" s="8"/>
      <c r="O51" s="8" t="s">
        <v>106</v>
      </c>
      <c r="P51" s="8" t="s">
        <v>103</v>
      </c>
      <c r="Q51" s="8" t="s">
        <v>107</v>
      </c>
      <c r="R51" s="8" t="s">
        <v>108</v>
      </c>
      <c r="S51" s="15" t="s">
        <v>220</v>
      </c>
      <c r="T51" s="15" t="s">
        <v>220</v>
      </c>
      <c r="U51" s="39" t="str">
        <f>searchValues!L51</f>
        <v>Alaska</v>
      </c>
      <c r="V51" s="15">
        <v>99501</v>
      </c>
      <c r="W51" s="8" t="s">
        <v>109</v>
      </c>
      <c r="X51" s="8" t="s">
        <v>103</v>
      </c>
      <c r="Y51" s="8" t="s">
        <v>103</v>
      </c>
      <c r="Z51" s="35" t="s">
        <v>158</v>
      </c>
      <c r="AA51" s="17"/>
      <c r="AB51" s="17"/>
      <c r="AC51" s="30"/>
      <c r="AD51" s="30"/>
      <c r="AE51" s="30"/>
    </row>
    <row r="52" spans="1:31" x14ac:dyDescent="0.25">
      <c r="A52" s="4" t="s">
        <v>659</v>
      </c>
      <c r="B52" s="4" t="s">
        <v>371</v>
      </c>
      <c r="C52" s="19" t="s">
        <v>103</v>
      </c>
      <c r="D52" s="19" t="s">
        <v>104</v>
      </c>
      <c r="E52" s="19" t="s">
        <v>268</v>
      </c>
      <c r="F52" s="19" t="s">
        <v>268</v>
      </c>
      <c r="G52" s="19"/>
      <c r="H52" s="19">
        <v>2015551002</v>
      </c>
      <c r="I52" s="19">
        <v>2015551003</v>
      </c>
      <c r="J52" s="19">
        <v>2015551004</v>
      </c>
      <c r="K52" s="19">
        <v>2015551005</v>
      </c>
      <c r="L52" s="19" t="s">
        <v>105</v>
      </c>
      <c r="M52" s="8" t="s">
        <v>103</v>
      </c>
      <c r="N52" s="8"/>
      <c r="O52" s="8" t="s">
        <v>106</v>
      </c>
      <c r="P52" s="8" t="s">
        <v>103</v>
      </c>
      <c r="Q52" s="8" t="s">
        <v>107</v>
      </c>
      <c r="R52" s="8" t="s">
        <v>108</v>
      </c>
      <c r="S52" s="15" t="s">
        <v>220</v>
      </c>
      <c r="T52" s="15" t="s">
        <v>220</v>
      </c>
      <c r="U52" s="39" t="str">
        <f>searchValues!L52</f>
        <v>Alaska</v>
      </c>
      <c r="V52" s="15">
        <v>99501</v>
      </c>
      <c r="W52" s="8" t="s">
        <v>109</v>
      </c>
      <c r="X52" s="8" t="s">
        <v>103</v>
      </c>
      <c r="Y52" s="8" t="s">
        <v>103</v>
      </c>
      <c r="Z52" s="35" t="s">
        <v>158</v>
      </c>
      <c r="AA52" s="17"/>
      <c r="AB52" s="17"/>
      <c r="AC52" s="30"/>
      <c r="AD52" s="30"/>
      <c r="AE52" s="30"/>
    </row>
    <row r="53" spans="1:31" x14ac:dyDescent="0.25">
      <c r="A53" s="4" t="s">
        <v>660</v>
      </c>
      <c r="B53" s="4" t="s">
        <v>371</v>
      </c>
      <c r="C53" s="19" t="s">
        <v>103</v>
      </c>
      <c r="D53" s="19" t="s">
        <v>104</v>
      </c>
      <c r="E53" s="19" t="s">
        <v>268</v>
      </c>
      <c r="F53" s="19" t="s">
        <v>268</v>
      </c>
      <c r="G53" s="19"/>
      <c r="H53" s="19">
        <v>2015551002</v>
      </c>
      <c r="I53" s="19">
        <v>2015551003</v>
      </c>
      <c r="J53" s="19">
        <v>2015551004</v>
      </c>
      <c r="K53" s="19">
        <v>2015551005</v>
      </c>
      <c r="L53" s="19" t="s">
        <v>105</v>
      </c>
      <c r="M53" s="8" t="s">
        <v>103</v>
      </c>
      <c r="N53" s="8"/>
      <c r="O53" s="8" t="s">
        <v>106</v>
      </c>
      <c r="P53" s="8" t="s">
        <v>103</v>
      </c>
      <c r="Q53" s="8" t="s">
        <v>107</v>
      </c>
      <c r="R53" s="8" t="s">
        <v>108</v>
      </c>
      <c r="S53" s="15" t="s">
        <v>220</v>
      </c>
      <c r="T53" s="15" t="s">
        <v>220</v>
      </c>
      <c r="U53" s="39" t="str">
        <f>searchValues!L53</f>
        <v>Alaska</v>
      </c>
      <c r="V53" s="15">
        <v>99501</v>
      </c>
      <c r="W53" s="8" t="s">
        <v>109</v>
      </c>
      <c r="X53" s="8" t="s">
        <v>103</v>
      </c>
      <c r="Y53" s="8" t="s">
        <v>103</v>
      </c>
      <c r="Z53" s="35" t="s">
        <v>158</v>
      </c>
      <c r="AA53" s="17"/>
      <c r="AB53" s="17"/>
      <c r="AC53" s="30"/>
      <c r="AD53" s="30"/>
      <c r="AE53" s="30"/>
    </row>
    <row r="54" spans="1:31" x14ac:dyDescent="0.25">
      <c r="A54" s="4" t="s">
        <v>661</v>
      </c>
      <c r="B54" s="4" t="s">
        <v>371</v>
      </c>
      <c r="C54" s="19" t="s">
        <v>103</v>
      </c>
      <c r="D54" s="19" t="s">
        <v>104</v>
      </c>
      <c r="E54" s="19" t="s">
        <v>268</v>
      </c>
      <c r="F54" s="19" t="s">
        <v>268</v>
      </c>
      <c r="G54" s="19"/>
      <c r="H54" s="19">
        <v>2015551002</v>
      </c>
      <c r="I54" s="19">
        <v>2015551003</v>
      </c>
      <c r="J54" s="19">
        <v>2015551004</v>
      </c>
      <c r="K54" s="19">
        <v>2015551005</v>
      </c>
      <c r="L54" s="19" t="s">
        <v>105</v>
      </c>
      <c r="M54" s="8" t="s">
        <v>103</v>
      </c>
      <c r="N54" s="8"/>
      <c r="O54" s="8" t="s">
        <v>106</v>
      </c>
      <c r="P54" s="8" t="s">
        <v>103</v>
      </c>
      <c r="Q54" s="8" t="s">
        <v>107</v>
      </c>
      <c r="R54" s="8" t="s">
        <v>108</v>
      </c>
      <c r="S54" s="15" t="s">
        <v>220</v>
      </c>
      <c r="T54" s="15" t="s">
        <v>220</v>
      </c>
      <c r="U54" s="39" t="str">
        <f>searchValues!L54</f>
        <v>Alaska</v>
      </c>
      <c r="V54" s="15">
        <v>99501</v>
      </c>
      <c r="W54" s="8" t="s">
        <v>109</v>
      </c>
      <c r="X54" s="8" t="s">
        <v>103</v>
      </c>
      <c r="Y54" s="8" t="s">
        <v>103</v>
      </c>
      <c r="Z54" s="35" t="s">
        <v>158</v>
      </c>
      <c r="AA54" s="17"/>
      <c r="AB54" s="17"/>
      <c r="AC54" s="30"/>
      <c r="AD54" s="30"/>
      <c r="AE54" s="30"/>
    </row>
    <row r="55" spans="1:31" x14ac:dyDescent="0.25">
      <c r="A55" s="4" t="s">
        <v>662</v>
      </c>
      <c r="B55" s="4" t="s">
        <v>371</v>
      </c>
      <c r="C55" s="19" t="s">
        <v>103</v>
      </c>
      <c r="D55" s="19" t="s">
        <v>104</v>
      </c>
      <c r="E55" s="19" t="s">
        <v>268</v>
      </c>
      <c r="F55" s="19" t="s">
        <v>268</v>
      </c>
      <c r="G55" s="19"/>
      <c r="H55" s="19">
        <v>2015551002</v>
      </c>
      <c r="I55" s="19">
        <v>2015551003</v>
      </c>
      <c r="J55" s="19">
        <v>2015551004</v>
      </c>
      <c r="K55" s="19">
        <v>2015551005</v>
      </c>
      <c r="L55" s="19" t="s">
        <v>105</v>
      </c>
      <c r="M55" s="8" t="s">
        <v>103</v>
      </c>
      <c r="N55" s="8"/>
      <c r="O55" s="8" t="s">
        <v>106</v>
      </c>
      <c r="P55" s="8" t="s">
        <v>103</v>
      </c>
      <c r="Q55" s="8" t="s">
        <v>107</v>
      </c>
      <c r="R55" s="8" t="s">
        <v>108</v>
      </c>
      <c r="S55" s="15" t="s">
        <v>220</v>
      </c>
      <c r="T55" s="15" t="s">
        <v>220</v>
      </c>
      <c r="U55" s="39" t="str">
        <f>searchValues!L55</f>
        <v>Alaska</v>
      </c>
      <c r="V55" s="15">
        <v>99501</v>
      </c>
      <c r="W55" s="8" t="s">
        <v>109</v>
      </c>
      <c r="X55" s="8" t="s">
        <v>103</v>
      </c>
      <c r="Y55" s="8" t="s">
        <v>103</v>
      </c>
      <c r="Z55" s="35" t="s">
        <v>158</v>
      </c>
      <c r="AA55" s="17"/>
      <c r="AB55" s="17"/>
      <c r="AC55" s="30"/>
      <c r="AD55" s="30"/>
      <c r="AE55" s="30"/>
    </row>
    <row r="56" spans="1:31" x14ac:dyDescent="0.25">
      <c r="A56" s="4" t="s">
        <v>663</v>
      </c>
      <c r="B56" s="4" t="s">
        <v>371</v>
      </c>
      <c r="C56" s="19" t="s">
        <v>103</v>
      </c>
      <c r="D56" s="19" t="s">
        <v>104</v>
      </c>
      <c r="E56" s="19" t="s">
        <v>268</v>
      </c>
      <c r="F56" s="19" t="s">
        <v>268</v>
      </c>
      <c r="G56" s="19"/>
      <c r="H56" s="19">
        <v>2015551002</v>
      </c>
      <c r="I56" s="19">
        <v>2015551003</v>
      </c>
      <c r="J56" s="19">
        <v>2015551004</v>
      </c>
      <c r="K56" s="19">
        <v>2015551005</v>
      </c>
      <c r="L56" s="19" t="s">
        <v>105</v>
      </c>
      <c r="M56" s="8" t="s">
        <v>103</v>
      </c>
      <c r="N56" s="8"/>
      <c r="O56" s="8" t="s">
        <v>106</v>
      </c>
      <c r="P56" s="8" t="s">
        <v>103</v>
      </c>
      <c r="Q56" s="8" t="s">
        <v>107</v>
      </c>
      <c r="R56" s="8" t="s">
        <v>108</v>
      </c>
      <c r="S56" s="15" t="s">
        <v>220</v>
      </c>
      <c r="T56" s="15" t="s">
        <v>220</v>
      </c>
      <c r="U56" s="39" t="str">
        <f>searchValues!L56</f>
        <v>Alaska</v>
      </c>
      <c r="V56" s="15">
        <v>99501</v>
      </c>
      <c r="W56" s="8" t="s">
        <v>109</v>
      </c>
      <c r="X56" s="8" t="s">
        <v>103</v>
      </c>
      <c r="Y56" s="8" t="s">
        <v>103</v>
      </c>
      <c r="Z56" s="35" t="s">
        <v>158</v>
      </c>
      <c r="AA56" s="17"/>
      <c r="AB56" s="17"/>
      <c r="AC56" s="30"/>
      <c r="AD56" s="30"/>
      <c r="AE56" s="30"/>
    </row>
    <row r="57" spans="1:31" x14ac:dyDescent="0.25">
      <c r="A57" s="4" t="s">
        <v>664</v>
      </c>
      <c r="B57" s="4" t="s">
        <v>371</v>
      </c>
      <c r="C57" s="19" t="s">
        <v>103</v>
      </c>
      <c r="D57" s="19" t="s">
        <v>104</v>
      </c>
      <c r="E57" s="19" t="s">
        <v>268</v>
      </c>
      <c r="F57" s="19" t="s">
        <v>268</v>
      </c>
      <c r="G57" s="19"/>
      <c r="H57" s="19">
        <v>2015551002</v>
      </c>
      <c r="I57" s="19">
        <v>2015551003</v>
      </c>
      <c r="J57" s="19">
        <v>2015551004</v>
      </c>
      <c r="K57" s="19">
        <v>2015551005</v>
      </c>
      <c r="L57" s="19" t="s">
        <v>105</v>
      </c>
      <c r="M57" s="8" t="s">
        <v>103</v>
      </c>
      <c r="N57" s="8"/>
      <c r="O57" s="8" t="s">
        <v>106</v>
      </c>
      <c r="P57" s="8" t="s">
        <v>103</v>
      </c>
      <c r="Q57" s="8" t="s">
        <v>107</v>
      </c>
      <c r="R57" s="8" t="s">
        <v>108</v>
      </c>
      <c r="S57" s="15" t="s">
        <v>220</v>
      </c>
      <c r="T57" s="15" t="s">
        <v>220</v>
      </c>
      <c r="U57" s="39" t="str">
        <f>searchValues!L57</f>
        <v>Alaska</v>
      </c>
      <c r="V57" s="15">
        <v>99501</v>
      </c>
      <c r="W57" s="8" t="s">
        <v>109</v>
      </c>
      <c r="X57" s="8" t="s">
        <v>103</v>
      </c>
      <c r="Y57" s="8" t="s">
        <v>103</v>
      </c>
      <c r="Z57" s="35" t="s">
        <v>158</v>
      </c>
      <c r="AA57" s="17"/>
      <c r="AB57" s="17"/>
      <c r="AC57" s="30"/>
      <c r="AD57" s="30"/>
      <c r="AE57" s="30"/>
    </row>
    <row r="58" spans="1:31" x14ac:dyDescent="0.25">
      <c r="A58" s="4" t="s">
        <v>665</v>
      </c>
      <c r="B58" s="4" t="s">
        <v>371</v>
      </c>
      <c r="C58" s="19" t="s">
        <v>103</v>
      </c>
      <c r="D58" s="19" t="s">
        <v>104</v>
      </c>
      <c r="E58" s="19" t="s">
        <v>268</v>
      </c>
      <c r="F58" s="19" t="s">
        <v>268</v>
      </c>
      <c r="G58" s="19"/>
      <c r="H58" s="19">
        <v>2015551002</v>
      </c>
      <c r="I58" s="19">
        <v>2015551003</v>
      </c>
      <c r="J58" s="19">
        <v>2015551004</v>
      </c>
      <c r="K58" s="19">
        <v>2015551005</v>
      </c>
      <c r="L58" s="19" t="s">
        <v>105</v>
      </c>
      <c r="M58" s="8" t="s">
        <v>103</v>
      </c>
      <c r="N58" s="8"/>
      <c r="O58" s="8" t="s">
        <v>106</v>
      </c>
      <c r="P58" s="8" t="s">
        <v>103</v>
      </c>
      <c r="Q58" s="8" t="s">
        <v>107</v>
      </c>
      <c r="R58" s="8" t="s">
        <v>108</v>
      </c>
      <c r="S58" s="15" t="s">
        <v>220</v>
      </c>
      <c r="T58" s="15" t="s">
        <v>220</v>
      </c>
      <c r="U58" s="39" t="str">
        <f>searchValues!L58</f>
        <v>Alaska</v>
      </c>
      <c r="V58" s="15">
        <v>99501</v>
      </c>
      <c r="W58" s="8" t="s">
        <v>109</v>
      </c>
      <c r="X58" s="8" t="s">
        <v>103</v>
      </c>
      <c r="Y58" s="8" t="s">
        <v>103</v>
      </c>
      <c r="Z58" s="35" t="s">
        <v>158</v>
      </c>
      <c r="AA58" s="17"/>
      <c r="AB58" s="17"/>
      <c r="AC58" s="30"/>
      <c r="AD58" s="30"/>
      <c r="AE58" s="30"/>
    </row>
    <row r="59" spans="1:31" x14ac:dyDescent="0.25">
      <c r="A59" s="4" t="s">
        <v>666</v>
      </c>
      <c r="B59" s="4" t="s">
        <v>371</v>
      </c>
      <c r="C59" s="19" t="s">
        <v>103</v>
      </c>
      <c r="D59" s="19" t="s">
        <v>104</v>
      </c>
      <c r="E59" s="19" t="s">
        <v>268</v>
      </c>
      <c r="F59" s="19" t="s">
        <v>268</v>
      </c>
      <c r="G59" s="19"/>
      <c r="H59" s="19">
        <v>2015551002</v>
      </c>
      <c r="I59" s="19">
        <v>2015551003</v>
      </c>
      <c r="J59" s="19">
        <v>2015551004</v>
      </c>
      <c r="K59" s="19">
        <v>2015551005</v>
      </c>
      <c r="L59" s="19" t="s">
        <v>105</v>
      </c>
      <c r="M59" s="8" t="s">
        <v>103</v>
      </c>
      <c r="N59" s="8"/>
      <c r="O59" s="8" t="s">
        <v>106</v>
      </c>
      <c r="P59" s="8" t="s">
        <v>103</v>
      </c>
      <c r="Q59" s="8" t="s">
        <v>107</v>
      </c>
      <c r="R59" s="8" t="s">
        <v>108</v>
      </c>
      <c r="S59" s="15" t="s">
        <v>220</v>
      </c>
      <c r="T59" s="15" t="s">
        <v>220</v>
      </c>
      <c r="U59" s="39" t="str">
        <f>searchValues!L59</f>
        <v>Alaska</v>
      </c>
      <c r="V59" s="15">
        <v>99501</v>
      </c>
      <c r="W59" s="8" t="s">
        <v>109</v>
      </c>
      <c r="X59" s="8" t="s">
        <v>103</v>
      </c>
      <c r="Y59" s="8" t="s">
        <v>103</v>
      </c>
      <c r="Z59" s="35" t="s">
        <v>158</v>
      </c>
      <c r="AA59" s="17"/>
      <c r="AB59" s="17"/>
      <c r="AC59" s="30"/>
      <c r="AD59" s="30"/>
      <c r="AE59" s="30"/>
    </row>
    <row r="60" spans="1:31" x14ac:dyDescent="0.25">
      <c r="A60" s="4" t="s">
        <v>667</v>
      </c>
      <c r="B60" s="4" t="s">
        <v>371</v>
      </c>
      <c r="C60" s="19" t="s">
        <v>103</v>
      </c>
      <c r="D60" s="19" t="s">
        <v>104</v>
      </c>
      <c r="E60" s="19" t="s">
        <v>268</v>
      </c>
      <c r="F60" s="19" t="s">
        <v>268</v>
      </c>
      <c r="G60" s="19"/>
      <c r="H60" s="19">
        <v>2015551002</v>
      </c>
      <c r="I60" s="19">
        <v>2015551003</v>
      </c>
      <c r="J60" s="19">
        <v>2015551004</v>
      </c>
      <c r="K60" s="19">
        <v>2015551005</v>
      </c>
      <c r="L60" s="19" t="s">
        <v>105</v>
      </c>
      <c r="M60" s="8" t="s">
        <v>103</v>
      </c>
      <c r="N60" s="8"/>
      <c r="O60" s="8" t="s">
        <v>106</v>
      </c>
      <c r="P60" s="8" t="s">
        <v>103</v>
      </c>
      <c r="Q60" s="8" t="s">
        <v>107</v>
      </c>
      <c r="R60" s="8" t="s">
        <v>108</v>
      </c>
      <c r="S60" s="15" t="s">
        <v>220</v>
      </c>
      <c r="T60" s="15" t="s">
        <v>220</v>
      </c>
      <c r="U60" s="39" t="str">
        <f>searchValues!L60</f>
        <v>Alaska</v>
      </c>
      <c r="V60" s="15">
        <v>99501</v>
      </c>
      <c r="W60" s="8" t="s">
        <v>109</v>
      </c>
      <c r="X60" s="8" t="s">
        <v>103</v>
      </c>
      <c r="Y60" s="8" t="s">
        <v>103</v>
      </c>
      <c r="Z60" s="35" t="s">
        <v>158</v>
      </c>
      <c r="AA60" s="17"/>
      <c r="AB60" s="17"/>
      <c r="AC60" s="30"/>
      <c r="AD60" s="30"/>
      <c r="AE60" s="30"/>
    </row>
    <row r="61" spans="1:31" x14ac:dyDescent="0.25">
      <c r="A61" s="4" t="s">
        <v>668</v>
      </c>
      <c r="B61" s="4" t="s">
        <v>371</v>
      </c>
      <c r="C61" s="19" t="s">
        <v>103</v>
      </c>
      <c r="D61" s="19" t="s">
        <v>104</v>
      </c>
      <c r="E61" s="19" t="s">
        <v>268</v>
      </c>
      <c r="F61" s="19" t="s">
        <v>268</v>
      </c>
      <c r="G61" s="19"/>
      <c r="H61" s="19">
        <v>2015551002</v>
      </c>
      <c r="I61" s="19">
        <v>2015551003</v>
      </c>
      <c r="J61" s="19">
        <v>2015551004</v>
      </c>
      <c r="K61" s="19">
        <v>2015551005</v>
      </c>
      <c r="L61" s="19" t="s">
        <v>105</v>
      </c>
      <c r="M61" s="8" t="s">
        <v>103</v>
      </c>
      <c r="N61" s="8"/>
      <c r="O61" s="8" t="s">
        <v>106</v>
      </c>
      <c r="P61" s="8" t="s">
        <v>103</v>
      </c>
      <c r="Q61" s="8" t="s">
        <v>107</v>
      </c>
      <c r="R61" s="8" t="s">
        <v>108</v>
      </c>
      <c r="S61" s="15" t="s">
        <v>220</v>
      </c>
      <c r="T61" s="15" t="s">
        <v>220</v>
      </c>
      <c r="U61" s="39" t="str">
        <f>searchValues!L61</f>
        <v>Alaska</v>
      </c>
      <c r="V61" s="15">
        <v>99501</v>
      </c>
      <c r="W61" s="8" t="s">
        <v>109</v>
      </c>
      <c r="X61" s="8" t="s">
        <v>103</v>
      </c>
      <c r="Y61" s="8" t="s">
        <v>103</v>
      </c>
      <c r="Z61" s="35" t="s">
        <v>158</v>
      </c>
      <c r="AA61" s="17"/>
      <c r="AB61" s="17"/>
      <c r="AC61" s="30"/>
      <c r="AD61" s="30"/>
      <c r="AE61" s="30"/>
    </row>
    <row r="62" spans="1:31" x14ac:dyDescent="0.25">
      <c r="A62" s="4" t="s">
        <v>669</v>
      </c>
      <c r="B62" s="4" t="s">
        <v>371</v>
      </c>
      <c r="C62" s="19" t="s">
        <v>103</v>
      </c>
      <c r="D62" s="19" t="s">
        <v>104</v>
      </c>
      <c r="E62" s="19" t="s">
        <v>268</v>
      </c>
      <c r="F62" s="19" t="s">
        <v>268</v>
      </c>
      <c r="G62" s="19"/>
      <c r="H62" s="19">
        <v>2015551002</v>
      </c>
      <c r="I62" s="19">
        <v>2015551003</v>
      </c>
      <c r="J62" s="19">
        <v>2015551004</v>
      </c>
      <c r="K62" s="19">
        <v>2015551005</v>
      </c>
      <c r="L62" s="19" t="s">
        <v>105</v>
      </c>
      <c r="M62" s="8" t="s">
        <v>103</v>
      </c>
      <c r="N62" s="8"/>
      <c r="O62" s="8" t="s">
        <v>106</v>
      </c>
      <c r="P62" s="8" t="s">
        <v>103</v>
      </c>
      <c r="Q62" s="8" t="s">
        <v>107</v>
      </c>
      <c r="R62" s="8" t="s">
        <v>108</v>
      </c>
      <c r="S62" s="15" t="s">
        <v>220</v>
      </c>
      <c r="T62" s="15" t="s">
        <v>220</v>
      </c>
      <c r="U62" s="39" t="str">
        <f>searchValues!L62</f>
        <v>Alaska</v>
      </c>
      <c r="V62" s="15">
        <v>99501</v>
      </c>
      <c r="W62" s="8" t="s">
        <v>109</v>
      </c>
      <c r="X62" s="8" t="s">
        <v>103</v>
      </c>
      <c r="Y62" s="8" t="s">
        <v>103</v>
      </c>
      <c r="Z62" s="35" t="s">
        <v>158</v>
      </c>
      <c r="AA62" s="17"/>
      <c r="AB62" s="17"/>
      <c r="AC62" s="30"/>
      <c r="AD62" s="30"/>
      <c r="AE62" s="30"/>
    </row>
    <row r="63" spans="1:31" x14ac:dyDescent="0.25">
      <c r="A63" s="4" t="s">
        <v>670</v>
      </c>
      <c r="B63" s="4" t="s">
        <v>371</v>
      </c>
      <c r="C63" s="19" t="s">
        <v>103</v>
      </c>
      <c r="D63" s="19" t="s">
        <v>104</v>
      </c>
      <c r="E63" s="19" t="s">
        <v>268</v>
      </c>
      <c r="F63" s="19" t="s">
        <v>268</v>
      </c>
      <c r="G63" s="19"/>
      <c r="H63" s="19">
        <v>2015551002</v>
      </c>
      <c r="I63" s="19">
        <v>2015551003</v>
      </c>
      <c r="J63" s="19">
        <v>2015551004</v>
      </c>
      <c r="K63" s="19">
        <v>2015551005</v>
      </c>
      <c r="L63" s="19" t="s">
        <v>105</v>
      </c>
      <c r="M63" s="8" t="s">
        <v>103</v>
      </c>
      <c r="N63" s="8"/>
      <c r="O63" s="8" t="s">
        <v>106</v>
      </c>
      <c r="P63" s="8" t="s">
        <v>103</v>
      </c>
      <c r="Q63" s="8" t="s">
        <v>107</v>
      </c>
      <c r="R63" s="8" t="s">
        <v>108</v>
      </c>
      <c r="S63" s="15" t="s">
        <v>220</v>
      </c>
      <c r="T63" s="15" t="s">
        <v>220</v>
      </c>
      <c r="U63" s="39" t="str">
        <f>searchValues!L63</f>
        <v>Alaska</v>
      </c>
      <c r="V63" s="15">
        <v>99501</v>
      </c>
      <c r="W63" s="8" t="s">
        <v>109</v>
      </c>
      <c r="X63" s="8" t="s">
        <v>103</v>
      </c>
      <c r="Y63" s="8" t="s">
        <v>103</v>
      </c>
      <c r="Z63" s="35" t="s">
        <v>158</v>
      </c>
      <c r="AA63" s="17"/>
      <c r="AB63" s="17"/>
      <c r="AC63" s="30"/>
      <c r="AD63" s="30"/>
      <c r="AE63" s="30"/>
    </row>
    <row r="64" spans="1:31" x14ac:dyDescent="0.25">
      <c r="A64" s="4" t="s">
        <v>671</v>
      </c>
      <c r="B64" s="4" t="s">
        <v>371</v>
      </c>
      <c r="C64" s="19" t="s">
        <v>103</v>
      </c>
      <c r="D64" s="19" t="s">
        <v>104</v>
      </c>
      <c r="E64" s="19" t="s">
        <v>268</v>
      </c>
      <c r="F64" s="19" t="s">
        <v>268</v>
      </c>
      <c r="G64" s="19"/>
      <c r="H64" s="19">
        <v>2015551002</v>
      </c>
      <c r="I64" s="19">
        <v>2015551003</v>
      </c>
      <c r="J64" s="19">
        <v>2015551004</v>
      </c>
      <c r="K64" s="19">
        <v>2015551005</v>
      </c>
      <c r="L64" s="19" t="s">
        <v>105</v>
      </c>
      <c r="M64" s="8" t="s">
        <v>103</v>
      </c>
      <c r="N64" s="8"/>
      <c r="O64" s="8" t="s">
        <v>106</v>
      </c>
      <c r="P64" s="8" t="s">
        <v>103</v>
      </c>
      <c r="Q64" s="8" t="s">
        <v>107</v>
      </c>
      <c r="R64" s="8" t="s">
        <v>108</v>
      </c>
      <c r="S64" s="15" t="s">
        <v>220</v>
      </c>
      <c r="T64" s="15" t="s">
        <v>220</v>
      </c>
      <c r="U64" s="39" t="str">
        <f>searchValues!L64</f>
        <v>Alaska</v>
      </c>
      <c r="V64" s="15">
        <v>99501</v>
      </c>
      <c r="W64" s="8" t="s">
        <v>109</v>
      </c>
      <c r="X64" s="8" t="s">
        <v>103</v>
      </c>
      <c r="Y64" s="8" t="s">
        <v>103</v>
      </c>
      <c r="Z64" s="35" t="s">
        <v>158</v>
      </c>
      <c r="AA64" s="17"/>
      <c r="AB64" s="17"/>
      <c r="AC64" s="30"/>
      <c r="AD64" s="30"/>
      <c r="AE64" s="30"/>
    </row>
    <row r="65" spans="1:31" x14ac:dyDescent="0.25">
      <c r="A65" s="4" t="s">
        <v>672</v>
      </c>
      <c r="B65" s="4" t="s">
        <v>371</v>
      </c>
      <c r="C65" s="19" t="s">
        <v>103</v>
      </c>
      <c r="D65" s="19" t="s">
        <v>104</v>
      </c>
      <c r="E65" s="19" t="s">
        <v>268</v>
      </c>
      <c r="F65" s="19" t="s">
        <v>268</v>
      </c>
      <c r="G65" s="19"/>
      <c r="H65" s="19">
        <v>2015551002</v>
      </c>
      <c r="I65" s="19">
        <v>2015551003</v>
      </c>
      <c r="J65" s="19">
        <v>2015551004</v>
      </c>
      <c r="K65" s="19">
        <v>2015551005</v>
      </c>
      <c r="L65" s="19" t="s">
        <v>105</v>
      </c>
      <c r="M65" s="8" t="s">
        <v>103</v>
      </c>
      <c r="N65" s="8"/>
      <c r="O65" s="8" t="s">
        <v>106</v>
      </c>
      <c r="P65" s="8" t="s">
        <v>103</v>
      </c>
      <c r="Q65" s="8" t="s">
        <v>107</v>
      </c>
      <c r="R65" s="8" t="s">
        <v>108</v>
      </c>
      <c r="S65" s="15" t="s">
        <v>220</v>
      </c>
      <c r="T65" s="15" t="s">
        <v>220</v>
      </c>
      <c r="U65" s="39" t="str">
        <f>searchValues!L65</f>
        <v>Alaska</v>
      </c>
      <c r="V65" s="15">
        <v>99501</v>
      </c>
      <c r="W65" s="8" t="s">
        <v>109</v>
      </c>
      <c r="X65" s="8" t="s">
        <v>103</v>
      </c>
      <c r="Y65" s="8" t="s">
        <v>103</v>
      </c>
      <c r="Z65" s="35" t="s">
        <v>158</v>
      </c>
      <c r="AA65" s="17"/>
      <c r="AB65" s="17"/>
      <c r="AC65" s="30"/>
      <c r="AD65" s="30"/>
      <c r="AE65" s="30"/>
    </row>
    <row r="66" spans="1:31" x14ac:dyDescent="0.25">
      <c r="A66" s="4" t="s">
        <v>673</v>
      </c>
      <c r="B66" s="4" t="s">
        <v>371</v>
      </c>
      <c r="C66" s="19" t="s">
        <v>103</v>
      </c>
      <c r="D66" s="19" t="s">
        <v>104</v>
      </c>
      <c r="E66" s="19" t="s">
        <v>268</v>
      </c>
      <c r="F66" s="19" t="s">
        <v>268</v>
      </c>
      <c r="G66" s="19"/>
      <c r="H66" s="19">
        <v>2015551002</v>
      </c>
      <c r="I66" s="19">
        <v>2015551003</v>
      </c>
      <c r="J66" s="19">
        <v>2015551004</v>
      </c>
      <c r="K66" s="19">
        <v>2015551005</v>
      </c>
      <c r="L66" s="19" t="s">
        <v>105</v>
      </c>
      <c r="M66" s="8" t="s">
        <v>103</v>
      </c>
      <c r="N66" s="8"/>
      <c r="O66" s="8" t="s">
        <v>106</v>
      </c>
      <c r="P66" s="8" t="s">
        <v>103</v>
      </c>
      <c r="Q66" s="8" t="s">
        <v>107</v>
      </c>
      <c r="R66" s="8" t="s">
        <v>108</v>
      </c>
      <c r="S66" s="15" t="s">
        <v>220</v>
      </c>
      <c r="T66" s="15" t="s">
        <v>220</v>
      </c>
      <c r="U66" s="39" t="str">
        <f>searchValues!L66</f>
        <v>Alaska</v>
      </c>
      <c r="V66" s="15">
        <v>99501</v>
      </c>
      <c r="W66" s="8" t="s">
        <v>109</v>
      </c>
      <c r="X66" s="8" t="s">
        <v>103</v>
      </c>
      <c r="Y66" s="8" t="s">
        <v>103</v>
      </c>
      <c r="Z66" s="35" t="s">
        <v>158</v>
      </c>
      <c r="AA66" s="17"/>
      <c r="AB66" s="17"/>
      <c r="AC66" s="30"/>
      <c r="AD66" s="30"/>
      <c r="AE66" s="30"/>
    </row>
    <row r="67" spans="1:31" x14ac:dyDescent="0.25">
      <c r="A67" s="4" t="s">
        <v>674</v>
      </c>
      <c r="B67" s="4" t="s">
        <v>371</v>
      </c>
      <c r="C67" s="19" t="s">
        <v>103</v>
      </c>
      <c r="D67" s="19" t="s">
        <v>104</v>
      </c>
      <c r="E67" s="19" t="s">
        <v>268</v>
      </c>
      <c r="F67" s="19" t="s">
        <v>268</v>
      </c>
      <c r="G67" s="19"/>
      <c r="H67" s="19">
        <v>2015551002</v>
      </c>
      <c r="I67" s="19">
        <v>2015551003</v>
      </c>
      <c r="J67" s="19">
        <v>2015551004</v>
      </c>
      <c r="K67" s="19">
        <v>2015551005</v>
      </c>
      <c r="L67" s="19" t="s">
        <v>105</v>
      </c>
      <c r="M67" s="8" t="s">
        <v>103</v>
      </c>
      <c r="N67" s="8"/>
      <c r="O67" s="8" t="s">
        <v>106</v>
      </c>
      <c r="P67" s="8" t="s">
        <v>103</v>
      </c>
      <c r="Q67" s="8" t="s">
        <v>107</v>
      </c>
      <c r="R67" s="8" t="s">
        <v>108</v>
      </c>
      <c r="S67" s="15" t="s">
        <v>220</v>
      </c>
      <c r="T67" s="15" t="s">
        <v>220</v>
      </c>
      <c r="U67" s="39" t="str">
        <f>searchValues!L67</f>
        <v>Alaska</v>
      </c>
      <c r="V67" s="15">
        <v>99501</v>
      </c>
      <c r="W67" s="8" t="s">
        <v>109</v>
      </c>
      <c r="X67" s="8" t="s">
        <v>103</v>
      </c>
      <c r="Y67" s="8" t="s">
        <v>103</v>
      </c>
      <c r="Z67" s="35" t="s">
        <v>158</v>
      </c>
      <c r="AA67" s="17"/>
      <c r="AB67" s="17"/>
      <c r="AC67" s="30"/>
      <c r="AD67" s="30"/>
      <c r="AE67" s="30"/>
    </row>
    <row r="68" spans="1:31" x14ac:dyDescent="0.25">
      <c r="A68" s="4" t="s">
        <v>675</v>
      </c>
      <c r="B68" s="4" t="s">
        <v>371</v>
      </c>
      <c r="C68" s="19" t="s">
        <v>103</v>
      </c>
      <c r="D68" s="19" t="s">
        <v>104</v>
      </c>
      <c r="E68" s="19" t="s">
        <v>268</v>
      </c>
      <c r="F68" s="19" t="s">
        <v>268</v>
      </c>
      <c r="G68" s="19"/>
      <c r="H68" s="19">
        <v>2015551002</v>
      </c>
      <c r="I68" s="19">
        <v>2015551003</v>
      </c>
      <c r="J68" s="19">
        <v>2015551004</v>
      </c>
      <c r="K68" s="19">
        <v>2015551005</v>
      </c>
      <c r="L68" s="19" t="s">
        <v>105</v>
      </c>
      <c r="M68" s="8" t="s">
        <v>103</v>
      </c>
      <c r="N68" s="8"/>
      <c r="O68" s="8" t="s">
        <v>106</v>
      </c>
      <c r="P68" s="8" t="s">
        <v>103</v>
      </c>
      <c r="Q68" s="8" t="s">
        <v>107</v>
      </c>
      <c r="R68" s="8" t="s">
        <v>108</v>
      </c>
      <c r="S68" s="15" t="s">
        <v>220</v>
      </c>
      <c r="T68" s="15" t="s">
        <v>220</v>
      </c>
      <c r="U68" s="39" t="str">
        <f>searchValues!L68</f>
        <v>Alaska</v>
      </c>
      <c r="V68" s="15">
        <v>99501</v>
      </c>
      <c r="W68" s="8" t="s">
        <v>109</v>
      </c>
      <c r="X68" s="8" t="s">
        <v>103</v>
      </c>
      <c r="Y68" s="8" t="s">
        <v>103</v>
      </c>
      <c r="Z68" s="35" t="s">
        <v>158</v>
      </c>
      <c r="AA68" s="17"/>
      <c r="AB68" s="17"/>
      <c r="AC68" s="30"/>
      <c r="AD68" s="30"/>
      <c r="AE68" s="30"/>
    </row>
    <row r="69" spans="1:31" x14ac:dyDescent="0.25">
      <c r="A69" s="4" t="s">
        <v>676</v>
      </c>
      <c r="B69" s="4" t="s">
        <v>371</v>
      </c>
      <c r="C69" s="19" t="s">
        <v>103</v>
      </c>
      <c r="D69" s="19" t="s">
        <v>104</v>
      </c>
      <c r="E69" s="19" t="s">
        <v>268</v>
      </c>
      <c r="F69" s="19" t="s">
        <v>268</v>
      </c>
      <c r="G69" s="19"/>
      <c r="H69" s="19">
        <v>2015551002</v>
      </c>
      <c r="I69" s="19">
        <v>2015551003</v>
      </c>
      <c r="J69" s="19">
        <v>2015551004</v>
      </c>
      <c r="K69" s="19">
        <v>2015551005</v>
      </c>
      <c r="L69" s="19" t="s">
        <v>105</v>
      </c>
      <c r="M69" s="8" t="s">
        <v>103</v>
      </c>
      <c r="N69" s="8"/>
      <c r="O69" s="8" t="s">
        <v>106</v>
      </c>
      <c r="P69" s="8" t="s">
        <v>103</v>
      </c>
      <c r="Q69" s="8" t="s">
        <v>107</v>
      </c>
      <c r="R69" s="8" t="s">
        <v>108</v>
      </c>
      <c r="S69" s="15" t="s">
        <v>220</v>
      </c>
      <c r="T69" s="15" t="s">
        <v>220</v>
      </c>
      <c r="U69" s="39" t="str">
        <f>searchValues!L69</f>
        <v>Alaska</v>
      </c>
      <c r="V69" s="15">
        <v>99501</v>
      </c>
      <c r="W69" s="8" t="s">
        <v>109</v>
      </c>
      <c r="X69" s="8" t="s">
        <v>103</v>
      </c>
      <c r="Y69" s="8" t="s">
        <v>103</v>
      </c>
      <c r="Z69" s="35" t="s">
        <v>158</v>
      </c>
      <c r="AA69" s="17"/>
      <c r="AB69" s="17"/>
      <c r="AC69" s="30"/>
      <c r="AD69" s="30"/>
      <c r="AE69" s="30"/>
    </row>
    <row r="70" spans="1:31" x14ac:dyDescent="0.25">
      <c r="A70" s="4" t="s">
        <v>677</v>
      </c>
      <c r="B70" s="4" t="s">
        <v>371</v>
      </c>
      <c r="C70" s="19" t="s">
        <v>103</v>
      </c>
      <c r="D70" s="19" t="s">
        <v>104</v>
      </c>
      <c r="E70" s="19" t="s">
        <v>268</v>
      </c>
      <c r="F70" s="19" t="s">
        <v>268</v>
      </c>
      <c r="G70" s="19"/>
      <c r="H70" s="19">
        <v>2015551002</v>
      </c>
      <c r="I70" s="19">
        <v>2015551003</v>
      </c>
      <c r="J70" s="19">
        <v>2015551004</v>
      </c>
      <c r="K70" s="19">
        <v>2015551005</v>
      </c>
      <c r="L70" s="19" t="s">
        <v>105</v>
      </c>
      <c r="M70" s="8" t="s">
        <v>103</v>
      </c>
      <c r="N70" s="8"/>
      <c r="O70" s="8" t="s">
        <v>106</v>
      </c>
      <c r="P70" s="8" t="s">
        <v>103</v>
      </c>
      <c r="Q70" s="8" t="s">
        <v>107</v>
      </c>
      <c r="R70" s="8" t="s">
        <v>108</v>
      </c>
      <c r="S70" s="15" t="s">
        <v>220</v>
      </c>
      <c r="T70" s="15" t="s">
        <v>220</v>
      </c>
      <c r="U70" s="39" t="str">
        <f>searchValues!L70</f>
        <v>Alaska</v>
      </c>
      <c r="V70" s="15">
        <v>99501</v>
      </c>
      <c r="W70" s="8" t="s">
        <v>109</v>
      </c>
      <c r="X70" s="8" t="s">
        <v>103</v>
      </c>
      <c r="Y70" s="8" t="s">
        <v>103</v>
      </c>
      <c r="Z70" s="35" t="s">
        <v>158</v>
      </c>
      <c r="AA70" s="17"/>
      <c r="AB70" s="17"/>
      <c r="AC70" s="30"/>
      <c r="AD70" s="30"/>
      <c r="AE70" s="30"/>
    </row>
    <row r="71" spans="1:31" x14ac:dyDescent="0.25">
      <c r="A71" s="4" t="s">
        <v>678</v>
      </c>
      <c r="B71" s="4" t="s">
        <v>371</v>
      </c>
      <c r="C71" s="19" t="s">
        <v>103</v>
      </c>
      <c r="D71" s="19" t="s">
        <v>104</v>
      </c>
      <c r="E71" s="19" t="s">
        <v>268</v>
      </c>
      <c r="F71" s="19" t="s">
        <v>268</v>
      </c>
      <c r="G71" s="19"/>
      <c r="H71" s="19">
        <v>2015551002</v>
      </c>
      <c r="I71" s="19">
        <v>2015551003</v>
      </c>
      <c r="J71" s="19">
        <v>2015551004</v>
      </c>
      <c r="K71" s="19">
        <v>2015551005</v>
      </c>
      <c r="L71" s="19" t="s">
        <v>105</v>
      </c>
      <c r="M71" s="8" t="s">
        <v>103</v>
      </c>
      <c r="N71" s="8"/>
      <c r="O71" s="8" t="s">
        <v>106</v>
      </c>
      <c r="P71" s="8" t="s">
        <v>103</v>
      </c>
      <c r="Q71" s="8" t="s">
        <v>107</v>
      </c>
      <c r="R71" s="8" t="s">
        <v>108</v>
      </c>
      <c r="S71" s="15" t="s">
        <v>220</v>
      </c>
      <c r="T71" s="15" t="s">
        <v>220</v>
      </c>
      <c r="U71" s="39" t="str">
        <f>searchValues!L71</f>
        <v>Alaska</v>
      </c>
      <c r="V71" s="15">
        <v>99501</v>
      </c>
      <c r="W71" s="8" t="s">
        <v>109</v>
      </c>
      <c r="X71" s="8" t="s">
        <v>103</v>
      </c>
      <c r="Y71" s="8" t="s">
        <v>103</v>
      </c>
      <c r="Z71" s="35" t="s">
        <v>158</v>
      </c>
      <c r="AA71" s="17"/>
      <c r="AB71" s="17"/>
      <c r="AC71" s="30"/>
      <c r="AD71" s="30"/>
      <c r="AE71" s="30"/>
    </row>
    <row r="72" spans="1:31" x14ac:dyDescent="0.25">
      <c r="A72" s="4" t="s">
        <v>679</v>
      </c>
      <c r="B72" s="4" t="s">
        <v>371</v>
      </c>
      <c r="C72" s="19" t="s">
        <v>103</v>
      </c>
      <c r="D72" s="19" t="s">
        <v>104</v>
      </c>
      <c r="E72" s="19" t="s">
        <v>268</v>
      </c>
      <c r="F72" s="19" t="s">
        <v>268</v>
      </c>
      <c r="G72" s="19"/>
      <c r="H72" s="19">
        <v>2015551002</v>
      </c>
      <c r="I72" s="19">
        <v>2015551003</v>
      </c>
      <c r="J72" s="19">
        <v>2015551004</v>
      </c>
      <c r="K72" s="19">
        <v>2015551005</v>
      </c>
      <c r="L72" s="19" t="s">
        <v>105</v>
      </c>
      <c r="M72" s="8" t="s">
        <v>103</v>
      </c>
      <c r="N72" s="8"/>
      <c r="O72" s="8" t="s">
        <v>106</v>
      </c>
      <c r="P72" s="8" t="s">
        <v>103</v>
      </c>
      <c r="Q72" s="8" t="s">
        <v>107</v>
      </c>
      <c r="R72" s="8" t="s">
        <v>108</v>
      </c>
      <c r="S72" s="15" t="s">
        <v>220</v>
      </c>
      <c r="T72" s="15" t="s">
        <v>220</v>
      </c>
      <c r="U72" s="39" t="str">
        <f>searchValues!L72</f>
        <v>Alaska</v>
      </c>
      <c r="V72" s="15">
        <v>99501</v>
      </c>
      <c r="W72" s="8" t="s">
        <v>109</v>
      </c>
      <c r="X72" s="8" t="s">
        <v>103</v>
      </c>
      <c r="Y72" s="8" t="s">
        <v>103</v>
      </c>
      <c r="Z72" s="35" t="s">
        <v>158</v>
      </c>
      <c r="AA72" s="17"/>
      <c r="AB72" s="17"/>
      <c r="AC72" s="30"/>
      <c r="AD72" s="30"/>
      <c r="AE72" s="30"/>
    </row>
    <row r="73" spans="1:31" x14ac:dyDescent="0.25">
      <c r="A73" s="4" t="s">
        <v>680</v>
      </c>
      <c r="B73" s="4" t="s">
        <v>371</v>
      </c>
      <c r="C73" s="19" t="s">
        <v>103</v>
      </c>
      <c r="D73" s="19" t="s">
        <v>104</v>
      </c>
      <c r="E73" s="19" t="s">
        <v>268</v>
      </c>
      <c r="F73" s="19" t="s">
        <v>268</v>
      </c>
      <c r="G73" s="19"/>
      <c r="H73" s="19">
        <v>2015551002</v>
      </c>
      <c r="I73" s="19">
        <v>2015551003</v>
      </c>
      <c r="J73" s="19">
        <v>2015551004</v>
      </c>
      <c r="K73" s="19">
        <v>2015551005</v>
      </c>
      <c r="L73" s="19" t="s">
        <v>105</v>
      </c>
      <c r="M73" s="8" t="s">
        <v>103</v>
      </c>
      <c r="N73" s="8"/>
      <c r="O73" s="8" t="s">
        <v>106</v>
      </c>
      <c r="P73" s="8" t="s">
        <v>103</v>
      </c>
      <c r="Q73" s="8" t="s">
        <v>107</v>
      </c>
      <c r="R73" s="8" t="s">
        <v>108</v>
      </c>
      <c r="S73" s="15" t="s">
        <v>220</v>
      </c>
      <c r="T73" s="15" t="s">
        <v>220</v>
      </c>
      <c r="U73" s="39" t="str">
        <f>searchValues!L73</f>
        <v>Alaska</v>
      </c>
      <c r="V73" s="15">
        <v>99501</v>
      </c>
      <c r="W73" s="8" t="s">
        <v>109</v>
      </c>
      <c r="X73" s="8" t="s">
        <v>103</v>
      </c>
      <c r="Y73" s="8" t="s">
        <v>103</v>
      </c>
      <c r="Z73" s="35" t="s">
        <v>158</v>
      </c>
      <c r="AA73" s="17"/>
      <c r="AB73" s="17"/>
      <c r="AC73" s="30"/>
      <c r="AD73" s="30"/>
      <c r="AE73" s="30"/>
    </row>
    <row r="74" spans="1:31" x14ac:dyDescent="0.25">
      <c r="A74" s="4" t="s">
        <v>681</v>
      </c>
      <c r="B74" s="4" t="s">
        <v>371</v>
      </c>
      <c r="C74" s="19" t="s">
        <v>103</v>
      </c>
      <c r="D74" s="19" t="s">
        <v>104</v>
      </c>
      <c r="E74" s="19" t="s">
        <v>268</v>
      </c>
      <c r="F74" s="19" t="s">
        <v>268</v>
      </c>
      <c r="G74" s="19"/>
      <c r="H74" s="19">
        <v>2015551002</v>
      </c>
      <c r="I74" s="19">
        <v>2015551003</v>
      </c>
      <c r="J74" s="19">
        <v>2015551004</v>
      </c>
      <c r="K74" s="19">
        <v>2015551005</v>
      </c>
      <c r="L74" s="19" t="s">
        <v>105</v>
      </c>
      <c r="M74" s="8" t="s">
        <v>103</v>
      </c>
      <c r="N74" s="8"/>
      <c r="O74" s="8" t="s">
        <v>106</v>
      </c>
      <c r="P74" s="8" t="s">
        <v>103</v>
      </c>
      <c r="Q74" s="8" t="s">
        <v>107</v>
      </c>
      <c r="R74" s="8" t="s">
        <v>108</v>
      </c>
      <c r="S74" s="15" t="s">
        <v>220</v>
      </c>
      <c r="T74" s="15" t="s">
        <v>220</v>
      </c>
      <c r="U74" s="39" t="str">
        <f>searchValues!L74</f>
        <v>Alaska</v>
      </c>
      <c r="V74" s="15">
        <v>99501</v>
      </c>
      <c r="W74" s="8" t="s">
        <v>109</v>
      </c>
      <c r="X74" s="8" t="s">
        <v>103</v>
      </c>
      <c r="Y74" s="8" t="s">
        <v>103</v>
      </c>
      <c r="Z74" s="35" t="s">
        <v>158</v>
      </c>
      <c r="AA74" s="17"/>
      <c r="AB74" s="17"/>
      <c r="AC74" s="30"/>
      <c r="AD74" s="30"/>
      <c r="AE74" s="30"/>
    </row>
    <row r="75" spans="1:31" x14ac:dyDescent="0.25">
      <c r="A75" s="4" t="s">
        <v>682</v>
      </c>
      <c r="B75" s="4" t="s">
        <v>371</v>
      </c>
      <c r="C75" s="19" t="s">
        <v>103</v>
      </c>
      <c r="D75" s="19" t="s">
        <v>104</v>
      </c>
      <c r="E75" s="19" t="s">
        <v>268</v>
      </c>
      <c r="F75" s="19" t="s">
        <v>268</v>
      </c>
      <c r="G75" s="19"/>
      <c r="H75" s="19">
        <v>2015551002</v>
      </c>
      <c r="I75" s="19">
        <v>2015551003</v>
      </c>
      <c r="J75" s="19">
        <v>2015551004</v>
      </c>
      <c r="K75" s="19">
        <v>2015551005</v>
      </c>
      <c r="L75" s="19" t="s">
        <v>105</v>
      </c>
      <c r="M75" s="8" t="s">
        <v>103</v>
      </c>
      <c r="N75" s="8"/>
      <c r="O75" s="8" t="s">
        <v>106</v>
      </c>
      <c r="P75" s="8" t="s">
        <v>103</v>
      </c>
      <c r="Q75" s="8" t="s">
        <v>107</v>
      </c>
      <c r="R75" s="8" t="s">
        <v>108</v>
      </c>
      <c r="S75" s="15" t="s">
        <v>220</v>
      </c>
      <c r="T75" s="15" t="s">
        <v>220</v>
      </c>
      <c r="U75" s="39" t="str">
        <f>searchValues!L75</f>
        <v>Alaska</v>
      </c>
      <c r="V75" s="15">
        <v>99501</v>
      </c>
      <c r="W75" s="8" t="s">
        <v>109</v>
      </c>
      <c r="X75" s="8" t="s">
        <v>103</v>
      </c>
      <c r="Y75" s="8" t="s">
        <v>103</v>
      </c>
      <c r="Z75" s="35" t="s">
        <v>158</v>
      </c>
      <c r="AA75" s="17"/>
      <c r="AB75" s="17"/>
      <c r="AC75" s="30"/>
      <c r="AD75" s="30"/>
      <c r="AE75" s="30"/>
    </row>
    <row r="76" spans="1:31" x14ac:dyDescent="0.25">
      <c r="A76" s="4" t="s">
        <v>683</v>
      </c>
      <c r="B76" s="4" t="s">
        <v>371</v>
      </c>
      <c r="C76" s="19" t="s">
        <v>103</v>
      </c>
      <c r="D76" s="19" t="s">
        <v>104</v>
      </c>
      <c r="E76" s="19" t="s">
        <v>268</v>
      </c>
      <c r="F76" s="19" t="s">
        <v>268</v>
      </c>
      <c r="G76" s="19"/>
      <c r="H76" s="19">
        <v>2015551002</v>
      </c>
      <c r="I76" s="19">
        <v>2015551003</v>
      </c>
      <c r="J76" s="19">
        <v>2015551004</v>
      </c>
      <c r="K76" s="19">
        <v>2015551005</v>
      </c>
      <c r="L76" s="19" t="s">
        <v>105</v>
      </c>
      <c r="M76" s="8" t="s">
        <v>103</v>
      </c>
      <c r="N76" s="8"/>
      <c r="O76" s="8" t="s">
        <v>106</v>
      </c>
      <c r="P76" s="8" t="s">
        <v>103</v>
      </c>
      <c r="Q76" s="8" t="s">
        <v>107</v>
      </c>
      <c r="R76" s="8" t="s">
        <v>108</v>
      </c>
      <c r="S76" s="15" t="s">
        <v>220</v>
      </c>
      <c r="T76" s="15" t="s">
        <v>220</v>
      </c>
      <c r="U76" s="39" t="str">
        <f>searchValues!L76</f>
        <v>Alaska</v>
      </c>
      <c r="V76" s="15">
        <v>99501</v>
      </c>
      <c r="W76" s="8" t="s">
        <v>109</v>
      </c>
      <c r="X76" s="8" t="s">
        <v>103</v>
      </c>
      <c r="Y76" s="8" t="s">
        <v>103</v>
      </c>
      <c r="Z76" s="35" t="s">
        <v>158</v>
      </c>
      <c r="AA76" s="17"/>
      <c r="AB76" s="17"/>
      <c r="AC76" s="30"/>
      <c r="AD76" s="30"/>
      <c r="AE76" s="30"/>
    </row>
    <row r="77" spans="1:31" x14ac:dyDescent="0.25">
      <c r="A77" s="4" t="s">
        <v>684</v>
      </c>
      <c r="B77" s="4" t="s">
        <v>371</v>
      </c>
      <c r="C77" s="19" t="s">
        <v>103</v>
      </c>
      <c r="D77" s="19" t="s">
        <v>104</v>
      </c>
      <c r="E77" s="19" t="s">
        <v>268</v>
      </c>
      <c r="F77" s="19" t="s">
        <v>268</v>
      </c>
      <c r="G77" s="19"/>
      <c r="H77" s="19">
        <v>2015551002</v>
      </c>
      <c r="I77" s="19">
        <v>2015551003</v>
      </c>
      <c r="J77" s="19">
        <v>2015551004</v>
      </c>
      <c r="K77" s="19">
        <v>2015551005</v>
      </c>
      <c r="L77" s="19" t="s">
        <v>105</v>
      </c>
      <c r="M77" s="8" t="s">
        <v>103</v>
      </c>
      <c r="N77" s="8"/>
      <c r="O77" s="8" t="s">
        <v>106</v>
      </c>
      <c r="P77" s="8" t="s">
        <v>103</v>
      </c>
      <c r="Q77" s="8" t="s">
        <v>107</v>
      </c>
      <c r="R77" s="8" t="s">
        <v>108</v>
      </c>
      <c r="S77" s="15" t="s">
        <v>220</v>
      </c>
      <c r="T77" s="15" t="s">
        <v>220</v>
      </c>
      <c r="U77" s="39" t="str">
        <f>searchValues!L77</f>
        <v>Alaska</v>
      </c>
      <c r="V77" s="15">
        <v>99501</v>
      </c>
      <c r="W77" s="8" t="s">
        <v>109</v>
      </c>
      <c r="X77" s="8" t="s">
        <v>103</v>
      </c>
      <c r="Y77" s="8" t="s">
        <v>103</v>
      </c>
      <c r="Z77" s="35" t="s">
        <v>158</v>
      </c>
      <c r="AA77" s="17"/>
      <c r="AB77" s="17"/>
      <c r="AC77" s="30"/>
      <c r="AD77" s="30"/>
      <c r="AE77" s="30"/>
    </row>
    <row r="78" spans="1:31" x14ac:dyDescent="0.25">
      <c r="A78" s="4" t="s">
        <v>685</v>
      </c>
      <c r="B78" s="4" t="s">
        <v>371</v>
      </c>
      <c r="C78" s="19" t="s">
        <v>103</v>
      </c>
      <c r="D78" s="19" t="s">
        <v>104</v>
      </c>
      <c r="E78" s="19" t="s">
        <v>268</v>
      </c>
      <c r="F78" s="19" t="s">
        <v>268</v>
      </c>
      <c r="G78" s="19"/>
      <c r="H78" s="19">
        <v>2015551002</v>
      </c>
      <c r="I78" s="19">
        <v>2015551003</v>
      </c>
      <c r="J78" s="19">
        <v>2015551004</v>
      </c>
      <c r="K78" s="19">
        <v>2015551005</v>
      </c>
      <c r="L78" s="19" t="s">
        <v>105</v>
      </c>
      <c r="M78" s="8" t="s">
        <v>103</v>
      </c>
      <c r="N78" s="8"/>
      <c r="O78" s="8" t="s">
        <v>106</v>
      </c>
      <c r="P78" s="8" t="s">
        <v>103</v>
      </c>
      <c r="Q78" s="8" t="s">
        <v>107</v>
      </c>
      <c r="R78" s="8" t="s">
        <v>108</v>
      </c>
      <c r="S78" s="15" t="s">
        <v>220</v>
      </c>
      <c r="T78" s="15" t="s">
        <v>220</v>
      </c>
      <c r="U78" s="39" t="str">
        <f>searchValues!L78</f>
        <v>Alaska</v>
      </c>
      <c r="V78" s="15">
        <v>99501</v>
      </c>
      <c r="W78" s="8" t="s">
        <v>109</v>
      </c>
      <c r="X78" s="8" t="s">
        <v>103</v>
      </c>
      <c r="Y78" s="8" t="s">
        <v>103</v>
      </c>
      <c r="Z78" s="35" t="s">
        <v>158</v>
      </c>
      <c r="AA78" s="17"/>
      <c r="AB78" s="17"/>
      <c r="AC78" s="30"/>
      <c r="AD78" s="30"/>
      <c r="AE78" s="30"/>
    </row>
    <row r="79" spans="1:31" x14ac:dyDescent="0.25">
      <c r="A79" s="4" t="s">
        <v>686</v>
      </c>
      <c r="B79" s="4" t="s">
        <v>371</v>
      </c>
      <c r="C79" s="19" t="s">
        <v>103</v>
      </c>
      <c r="D79" s="19" t="s">
        <v>104</v>
      </c>
      <c r="E79" s="19" t="s">
        <v>268</v>
      </c>
      <c r="F79" s="19" t="s">
        <v>268</v>
      </c>
      <c r="G79" s="19"/>
      <c r="H79" s="19">
        <v>2015551002</v>
      </c>
      <c r="I79" s="19">
        <v>2015551003</v>
      </c>
      <c r="J79" s="19">
        <v>2015551004</v>
      </c>
      <c r="K79" s="19">
        <v>2015551005</v>
      </c>
      <c r="L79" s="19" t="s">
        <v>105</v>
      </c>
      <c r="M79" s="8" t="s">
        <v>103</v>
      </c>
      <c r="N79" s="8"/>
      <c r="O79" s="8" t="s">
        <v>106</v>
      </c>
      <c r="P79" s="8" t="s">
        <v>103</v>
      </c>
      <c r="Q79" s="8" t="s">
        <v>107</v>
      </c>
      <c r="R79" s="8" t="s">
        <v>108</v>
      </c>
      <c r="S79" s="15" t="s">
        <v>220</v>
      </c>
      <c r="T79" s="15" t="s">
        <v>220</v>
      </c>
      <c r="U79" s="39" t="str">
        <f>searchValues!L79</f>
        <v>Alaska</v>
      </c>
      <c r="V79" s="15">
        <v>99501</v>
      </c>
      <c r="W79" s="8" t="s">
        <v>109</v>
      </c>
      <c r="X79" s="8" t="s">
        <v>103</v>
      </c>
      <c r="Y79" s="8" t="s">
        <v>103</v>
      </c>
      <c r="Z79" s="35" t="s">
        <v>158</v>
      </c>
      <c r="AA79" s="17"/>
      <c r="AB79" s="17"/>
      <c r="AC79" s="30"/>
      <c r="AD79" s="30"/>
      <c r="AE79" s="30"/>
    </row>
    <row r="80" spans="1:31" x14ac:dyDescent="0.25">
      <c r="A80" s="4" t="s">
        <v>687</v>
      </c>
      <c r="B80" s="4" t="s">
        <v>371</v>
      </c>
      <c r="C80" s="19" t="s">
        <v>103</v>
      </c>
      <c r="D80" s="19" t="s">
        <v>104</v>
      </c>
      <c r="E80" s="19" t="s">
        <v>268</v>
      </c>
      <c r="F80" s="19" t="s">
        <v>268</v>
      </c>
      <c r="G80" s="19"/>
      <c r="H80" s="19">
        <v>2015551002</v>
      </c>
      <c r="I80" s="19">
        <v>2015551003</v>
      </c>
      <c r="J80" s="19">
        <v>2015551004</v>
      </c>
      <c r="K80" s="19">
        <v>2015551005</v>
      </c>
      <c r="L80" s="19" t="s">
        <v>105</v>
      </c>
      <c r="M80" s="8" t="s">
        <v>103</v>
      </c>
      <c r="N80" s="8"/>
      <c r="O80" s="8" t="s">
        <v>106</v>
      </c>
      <c r="P80" s="8" t="s">
        <v>103</v>
      </c>
      <c r="Q80" s="8" t="s">
        <v>107</v>
      </c>
      <c r="R80" s="8" t="s">
        <v>108</v>
      </c>
      <c r="S80" s="15" t="s">
        <v>220</v>
      </c>
      <c r="T80" s="15" t="s">
        <v>220</v>
      </c>
      <c r="U80" s="39" t="str">
        <f>searchValues!L80</f>
        <v>Alaska</v>
      </c>
      <c r="V80" s="15">
        <v>99501</v>
      </c>
      <c r="W80" s="8" t="s">
        <v>109</v>
      </c>
      <c r="X80" s="8" t="s">
        <v>103</v>
      </c>
      <c r="Y80" s="8" t="s">
        <v>103</v>
      </c>
      <c r="Z80" s="35" t="s">
        <v>158</v>
      </c>
      <c r="AA80" s="17"/>
      <c r="AB80" s="17"/>
      <c r="AC80" s="30"/>
      <c r="AD80" s="30"/>
      <c r="AE80" s="30"/>
    </row>
    <row r="81" spans="1:31" x14ac:dyDescent="0.25">
      <c r="A81" s="4" t="s">
        <v>688</v>
      </c>
      <c r="B81" s="4" t="s">
        <v>371</v>
      </c>
      <c r="C81" s="19" t="s">
        <v>103</v>
      </c>
      <c r="D81" s="19" t="s">
        <v>104</v>
      </c>
      <c r="E81" s="19" t="s">
        <v>268</v>
      </c>
      <c r="F81" s="19" t="s">
        <v>268</v>
      </c>
      <c r="G81" s="19"/>
      <c r="H81" s="19">
        <v>2015551002</v>
      </c>
      <c r="I81" s="19">
        <v>2015551003</v>
      </c>
      <c r="J81" s="19">
        <v>2015551004</v>
      </c>
      <c r="K81" s="19">
        <v>2015551005</v>
      </c>
      <c r="L81" s="19" t="s">
        <v>105</v>
      </c>
      <c r="M81" s="8" t="s">
        <v>103</v>
      </c>
      <c r="N81" s="8"/>
      <c r="O81" s="8" t="s">
        <v>106</v>
      </c>
      <c r="P81" s="8" t="s">
        <v>103</v>
      </c>
      <c r="Q81" s="8" t="s">
        <v>107</v>
      </c>
      <c r="R81" s="8" t="s">
        <v>108</v>
      </c>
      <c r="S81" s="15" t="s">
        <v>220</v>
      </c>
      <c r="T81" s="15" t="s">
        <v>220</v>
      </c>
      <c r="U81" s="39" t="str">
        <f>searchValues!L81</f>
        <v>Alaska</v>
      </c>
      <c r="V81" s="15">
        <v>99501</v>
      </c>
      <c r="W81" s="8" t="s">
        <v>109</v>
      </c>
      <c r="X81" s="8" t="s">
        <v>103</v>
      </c>
      <c r="Y81" s="8" t="s">
        <v>103</v>
      </c>
      <c r="Z81" s="35" t="s">
        <v>158</v>
      </c>
      <c r="AA81" s="17"/>
      <c r="AB81" s="17"/>
      <c r="AC81" s="30"/>
      <c r="AD81" s="30"/>
      <c r="AE81" s="30"/>
    </row>
    <row r="82" spans="1:31" x14ac:dyDescent="0.25">
      <c r="A82" s="4" t="s">
        <v>689</v>
      </c>
      <c r="B82" s="4" t="s">
        <v>371</v>
      </c>
      <c r="C82" s="19" t="s">
        <v>103</v>
      </c>
      <c r="D82" s="19" t="s">
        <v>104</v>
      </c>
      <c r="E82" s="19" t="s">
        <v>268</v>
      </c>
      <c r="F82" s="19" t="s">
        <v>268</v>
      </c>
      <c r="G82" s="19"/>
      <c r="H82" s="19">
        <v>2015551002</v>
      </c>
      <c r="I82" s="19">
        <v>2015551003</v>
      </c>
      <c r="J82" s="19">
        <v>2015551004</v>
      </c>
      <c r="K82" s="19">
        <v>2015551005</v>
      </c>
      <c r="L82" s="19" t="s">
        <v>105</v>
      </c>
      <c r="M82" s="8" t="s">
        <v>103</v>
      </c>
      <c r="N82" s="8"/>
      <c r="O82" s="8" t="s">
        <v>106</v>
      </c>
      <c r="P82" s="8" t="s">
        <v>103</v>
      </c>
      <c r="Q82" s="8" t="s">
        <v>107</v>
      </c>
      <c r="R82" s="8" t="s">
        <v>108</v>
      </c>
      <c r="S82" s="15" t="s">
        <v>220</v>
      </c>
      <c r="T82" s="15" t="s">
        <v>220</v>
      </c>
      <c r="U82" s="39" t="str">
        <f>searchValues!L82</f>
        <v>Alaska</v>
      </c>
      <c r="V82" s="15">
        <v>99501</v>
      </c>
      <c r="W82" s="8" t="s">
        <v>109</v>
      </c>
      <c r="X82" s="8" t="s">
        <v>103</v>
      </c>
      <c r="Y82" s="8" t="s">
        <v>103</v>
      </c>
      <c r="Z82" s="35" t="s">
        <v>158</v>
      </c>
      <c r="AA82" s="17"/>
      <c r="AB82" s="17"/>
      <c r="AC82" s="30"/>
      <c r="AD82" s="30"/>
      <c r="AE82" s="30"/>
    </row>
    <row r="83" spans="1:31" x14ac:dyDescent="0.25">
      <c r="A83" s="4" t="s">
        <v>690</v>
      </c>
      <c r="B83" s="4" t="s">
        <v>371</v>
      </c>
      <c r="C83" s="19" t="s">
        <v>103</v>
      </c>
      <c r="D83" s="19" t="s">
        <v>104</v>
      </c>
      <c r="E83" s="19" t="s">
        <v>268</v>
      </c>
      <c r="F83" s="19" t="s">
        <v>268</v>
      </c>
      <c r="G83" s="19"/>
      <c r="H83" s="19">
        <v>2015551002</v>
      </c>
      <c r="I83" s="19">
        <v>2015551003</v>
      </c>
      <c r="J83" s="19">
        <v>2015551004</v>
      </c>
      <c r="K83" s="19">
        <v>2015551005</v>
      </c>
      <c r="L83" s="19" t="s">
        <v>105</v>
      </c>
      <c r="M83" s="8" t="s">
        <v>103</v>
      </c>
      <c r="N83" s="8"/>
      <c r="O83" s="8" t="s">
        <v>106</v>
      </c>
      <c r="P83" s="8" t="s">
        <v>103</v>
      </c>
      <c r="Q83" s="8" t="s">
        <v>107</v>
      </c>
      <c r="R83" s="8" t="s">
        <v>108</v>
      </c>
      <c r="S83" s="15" t="s">
        <v>220</v>
      </c>
      <c r="T83" s="15" t="s">
        <v>220</v>
      </c>
      <c r="U83" s="39" t="str">
        <f>searchValues!L83</f>
        <v>Alaska</v>
      </c>
      <c r="V83" s="15">
        <v>99501</v>
      </c>
      <c r="W83" s="8" t="s">
        <v>109</v>
      </c>
      <c r="X83" s="8" t="s">
        <v>103</v>
      </c>
      <c r="Y83" s="8" t="s">
        <v>103</v>
      </c>
      <c r="Z83" s="35" t="s">
        <v>158</v>
      </c>
      <c r="AA83" s="17"/>
      <c r="AB83" s="17"/>
      <c r="AC83" s="30"/>
      <c r="AD83" s="30"/>
      <c r="AE83" s="30"/>
    </row>
    <row r="84" spans="1:31" x14ac:dyDescent="0.25">
      <c r="A84" s="4" t="s">
        <v>691</v>
      </c>
      <c r="B84" s="4" t="s">
        <v>371</v>
      </c>
      <c r="C84" s="19" t="s">
        <v>103</v>
      </c>
      <c r="D84" s="19" t="s">
        <v>104</v>
      </c>
      <c r="E84" s="19" t="s">
        <v>268</v>
      </c>
      <c r="F84" s="19" t="s">
        <v>268</v>
      </c>
      <c r="G84" s="19"/>
      <c r="H84" s="19">
        <v>2015551002</v>
      </c>
      <c r="I84" s="19">
        <v>2015551003</v>
      </c>
      <c r="J84" s="19">
        <v>2015551004</v>
      </c>
      <c r="K84" s="19">
        <v>2015551005</v>
      </c>
      <c r="L84" s="19" t="s">
        <v>105</v>
      </c>
      <c r="M84" s="8" t="s">
        <v>103</v>
      </c>
      <c r="N84" s="8"/>
      <c r="O84" s="8" t="s">
        <v>106</v>
      </c>
      <c r="P84" s="8" t="s">
        <v>103</v>
      </c>
      <c r="Q84" s="8" t="s">
        <v>107</v>
      </c>
      <c r="R84" s="8" t="s">
        <v>108</v>
      </c>
      <c r="S84" s="15" t="s">
        <v>220</v>
      </c>
      <c r="T84" s="15" t="s">
        <v>220</v>
      </c>
      <c r="U84" s="39" t="str">
        <f>searchValues!L84</f>
        <v>Alaska</v>
      </c>
      <c r="V84" s="15">
        <v>99501</v>
      </c>
      <c r="W84" s="8" t="s">
        <v>109</v>
      </c>
      <c r="X84" s="8" t="s">
        <v>103</v>
      </c>
      <c r="Y84" s="8" t="s">
        <v>103</v>
      </c>
      <c r="Z84" s="35" t="s">
        <v>158</v>
      </c>
      <c r="AA84" s="17"/>
      <c r="AB84" s="17"/>
      <c r="AC84" s="30"/>
      <c r="AD84" s="30"/>
      <c r="AE84" s="30"/>
    </row>
    <row r="85" spans="1:31" x14ac:dyDescent="0.25">
      <c r="A85" s="4" t="s">
        <v>692</v>
      </c>
      <c r="B85" s="4" t="s">
        <v>371</v>
      </c>
      <c r="C85" s="19" t="s">
        <v>103</v>
      </c>
      <c r="D85" s="19" t="s">
        <v>104</v>
      </c>
      <c r="E85" s="19" t="s">
        <v>268</v>
      </c>
      <c r="F85" s="19" t="s">
        <v>268</v>
      </c>
      <c r="G85" s="19"/>
      <c r="H85" s="19">
        <v>2015551002</v>
      </c>
      <c r="I85" s="19">
        <v>2015551003</v>
      </c>
      <c r="J85" s="19">
        <v>2015551004</v>
      </c>
      <c r="K85" s="19">
        <v>2015551005</v>
      </c>
      <c r="L85" s="19" t="s">
        <v>105</v>
      </c>
      <c r="M85" s="8" t="s">
        <v>103</v>
      </c>
      <c r="N85" s="8"/>
      <c r="O85" s="8" t="s">
        <v>106</v>
      </c>
      <c r="P85" s="8" t="s">
        <v>103</v>
      </c>
      <c r="Q85" s="8" t="s">
        <v>107</v>
      </c>
      <c r="R85" s="8" t="s">
        <v>108</v>
      </c>
      <c r="S85" s="15" t="s">
        <v>220</v>
      </c>
      <c r="T85" s="15" t="s">
        <v>220</v>
      </c>
      <c r="U85" s="39" t="str">
        <f>searchValues!L85</f>
        <v>Alaska</v>
      </c>
      <c r="V85" s="15">
        <v>99501</v>
      </c>
      <c r="W85" s="8" t="s">
        <v>109</v>
      </c>
      <c r="X85" s="8" t="s">
        <v>103</v>
      </c>
      <c r="Y85" s="8" t="s">
        <v>103</v>
      </c>
      <c r="Z85" s="35" t="s">
        <v>158</v>
      </c>
      <c r="AA85" s="17"/>
      <c r="AB85" s="17"/>
      <c r="AC85" s="30"/>
      <c r="AD85" s="30"/>
      <c r="AE85" s="30"/>
    </row>
    <row r="86" spans="1:31" x14ac:dyDescent="0.25">
      <c r="A86" s="4" t="s">
        <v>693</v>
      </c>
      <c r="B86" s="4" t="s">
        <v>371</v>
      </c>
      <c r="C86" s="19" t="s">
        <v>103</v>
      </c>
      <c r="D86" s="19" t="s">
        <v>104</v>
      </c>
      <c r="E86" s="19" t="s">
        <v>268</v>
      </c>
      <c r="F86" s="19" t="s">
        <v>268</v>
      </c>
      <c r="G86" s="19"/>
      <c r="H86" s="19">
        <v>2015551002</v>
      </c>
      <c r="I86" s="19">
        <v>2015551003</v>
      </c>
      <c r="J86" s="19">
        <v>2015551004</v>
      </c>
      <c r="K86" s="19">
        <v>2015551005</v>
      </c>
      <c r="L86" s="19" t="s">
        <v>105</v>
      </c>
      <c r="M86" s="8" t="s">
        <v>103</v>
      </c>
      <c r="N86" s="8"/>
      <c r="O86" s="8" t="s">
        <v>106</v>
      </c>
      <c r="P86" s="8" t="s">
        <v>103</v>
      </c>
      <c r="Q86" s="8" t="s">
        <v>107</v>
      </c>
      <c r="R86" s="8" t="s">
        <v>108</v>
      </c>
      <c r="S86" s="15" t="s">
        <v>220</v>
      </c>
      <c r="T86" s="15" t="s">
        <v>220</v>
      </c>
      <c r="U86" s="39" t="str">
        <f>searchValues!L86</f>
        <v>Alaska</v>
      </c>
      <c r="V86" s="15">
        <v>99501</v>
      </c>
      <c r="W86" s="8" t="s">
        <v>109</v>
      </c>
      <c r="X86" s="8" t="s">
        <v>103</v>
      </c>
      <c r="Y86" s="8" t="s">
        <v>103</v>
      </c>
      <c r="Z86" s="35" t="s">
        <v>158</v>
      </c>
      <c r="AA86" s="17"/>
      <c r="AB86" s="17"/>
      <c r="AC86" s="30"/>
      <c r="AD86" s="30"/>
      <c r="AE86" s="30"/>
    </row>
    <row r="87" spans="1:31" x14ac:dyDescent="0.25">
      <c r="A87" s="4" t="s">
        <v>694</v>
      </c>
      <c r="B87" s="4" t="s">
        <v>371</v>
      </c>
      <c r="C87" s="19" t="s">
        <v>103</v>
      </c>
      <c r="D87" s="19" t="s">
        <v>104</v>
      </c>
      <c r="E87" s="19" t="s">
        <v>268</v>
      </c>
      <c r="F87" s="19" t="s">
        <v>268</v>
      </c>
      <c r="G87" s="19"/>
      <c r="H87" s="19">
        <v>2015551002</v>
      </c>
      <c r="I87" s="19">
        <v>2015551003</v>
      </c>
      <c r="J87" s="19">
        <v>2015551004</v>
      </c>
      <c r="K87" s="19">
        <v>2015551005</v>
      </c>
      <c r="L87" s="19" t="s">
        <v>105</v>
      </c>
      <c r="M87" s="8" t="s">
        <v>103</v>
      </c>
      <c r="N87" s="8"/>
      <c r="O87" s="8" t="s">
        <v>106</v>
      </c>
      <c r="P87" s="8" t="s">
        <v>103</v>
      </c>
      <c r="Q87" s="8" t="s">
        <v>107</v>
      </c>
      <c r="R87" s="8" t="s">
        <v>108</v>
      </c>
      <c r="S87" s="15" t="s">
        <v>220</v>
      </c>
      <c r="T87" s="15" t="s">
        <v>220</v>
      </c>
      <c r="U87" s="39" t="str">
        <f>searchValues!L87</f>
        <v>Alaska</v>
      </c>
      <c r="V87" s="15">
        <v>99501</v>
      </c>
      <c r="W87" s="8" t="s">
        <v>109</v>
      </c>
      <c r="X87" s="8" t="s">
        <v>103</v>
      </c>
      <c r="Y87" s="8" t="s">
        <v>103</v>
      </c>
      <c r="Z87" s="35" t="s">
        <v>158</v>
      </c>
      <c r="AA87" s="17"/>
      <c r="AB87" s="17"/>
      <c r="AC87" s="30"/>
      <c r="AD87" s="30"/>
      <c r="AE87" s="30"/>
    </row>
    <row r="88" spans="1:31" x14ac:dyDescent="0.25">
      <c r="A88" s="4" t="s">
        <v>695</v>
      </c>
      <c r="B88" s="4" t="s">
        <v>371</v>
      </c>
      <c r="C88" s="19" t="s">
        <v>103</v>
      </c>
      <c r="D88" s="19" t="s">
        <v>104</v>
      </c>
      <c r="E88" s="19" t="s">
        <v>268</v>
      </c>
      <c r="F88" s="19" t="s">
        <v>268</v>
      </c>
      <c r="G88" s="19"/>
      <c r="H88" s="19">
        <v>2015551002</v>
      </c>
      <c r="I88" s="19">
        <v>2015551003</v>
      </c>
      <c r="J88" s="19">
        <v>2015551004</v>
      </c>
      <c r="K88" s="19">
        <v>2015551005</v>
      </c>
      <c r="L88" s="19" t="s">
        <v>105</v>
      </c>
      <c r="M88" s="8" t="s">
        <v>103</v>
      </c>
      <c r="N88" s="8"/>
      <c r="O88" s="8" t="s">
        <v>106</v>
      </c>
      <c r="P88" s="8" t="s">
        <v>103</v>
      </c>
      <c r="Q88" s="8" t="s">
        <v>107</v>
      </c>
      <c r="R88" s="8" t="s">
        <v>108</v>
      </c>
      <c r="S88" s="15" t="s">
        <v>220</v>
      </c>
      <c r="T88" s="15" t="s">
        <v>220</v>
      </c>
      <c r="U88" s="39" t="str">
        <f>searchValues!L88</f>
        <v>Alaska</v>
      </c>
      <c r="V88" s="15">
        <v>99501</v>
      </c>
      <c r="W88" s="8" t="s">
        <v>109</v>
      </c>
      <c r="X88" s="8" t="s">
        <v>103</v>
      </c>
      <c r="Y88" s="8" t="s">
        <v>103</v>
      </c>
      <c r="Z88" s="35" t="s">
        <v>158</v>
      </c>
      <c r="AA88" s="17"/>
      <c r="AB88" s="17"/>
      <c r="AC88" s="30"/>
      <c r="AD88" s="30"/>
      <c r="AE88" s="30"/>
    </row>
    <row r="89" spans="1:31" x14ac:dyDescent="0.25">
      <c r="A89" s="4" t="s">
        <v>696</v>
      </c>
      <c r="B89" s="4" t="s">
        <v>371</v>
      </c>
      <c r="C89" s="19" t="s">
        <v>103</v>
      </c>
      <c r="D89" s="19" t="s">
        <v>104</v>
      </c>
      <c r="E89" s="19" t="s">
        <v>268</v>
      </c>
      <c r="F89" s="19" t="s">
        <v>268</v>
      </c>
      <c r="G89" s="19"/>
      <c r="H89" s="19">
        <v>2015551002</v>
      </c>
      <c r="I89" s="19">
        <v>2015551003</v>
      </c>
      <c r="J89" s="19">
        <v>2015551004</v>
      </c>
      <c r="K89" s="19">
        <v>2015551005</v>
      </c>
      <c r="L89" s="19" t="s">
        <v>105</v>
      </c>
      <c r="M89" s="8" t="s">
        <v>103</v>
      </c>
      <c r="N89" s="8"/>
      <c r="O89" s="8" t="s">
        <v>106</v>
      </c>
      <c r="P89" s="8" t="s">
        <v>103</v>
      </c>
      <c r="Q89" s="8" t="s">
        <v>107</v>
      </c>
      <c r="R89" s="8" t="s">
        <v>108</v>
      </c>
      <c r="S89" s="15" t="s">
        <v>220</v>
      </c>
      <c r="T89" s="15" t="s">
        <v>220</v>
      </c>
      <c r="U89" s="39" t="str">
        <f>searchValues!L89</f>
        <v>Alaska</v>
      </c>
      <c r="V89" s="15">
        <v>99501</v>
      </c>
      <c r="W89" s="8" t="s">
        <v>109</v>
      </c>
      <c r="X89" s="8" t="s">
        <v>103</v>
      </c>
      <c r="Y89" s="8" t="s">
        <v>103</v>
      </c>
      <c r="Z89" s="35" t="s">
        <v>158</v>
      </c>
      <c r="AA89" s="17"/>
      <c r="AB89" s="17"/>
      <c r="AC89" s="30"/>
      <c r="AD89" s="30"/>
      <c r="AE89" s="30"/>
    </row>
    <row r="90" spans="1:31" x14ac:dyDescent="0.25">
      <c r="A90" s="4" t="s">
        <v>697</v>
      </c>
      <c r="B90" s="4" t="s">
        <v>371</v>
      </c>
      <c r="C90" s="19" t="s">
        <v>103</v>
      </c>
      <c r="D90" s="19" t="s">
        <v>104</v>
      </c>
      <c r="E90" s="19" t="s">
        <v>268</v>
      </c>
      <c r="F90" s="19" t="s">
        <v>268</v>
      </c>
      <c r="G90" s="19"/>
      <c r="H90" s="19">
        <v>2015551002</v>
      </c>
      <c r="I90" s="19">
        <v>2015551003</v>
      </c>
      <c r="J90" s="19">
        <v>2015551004</v>
      </c>
      <c r="K90" s="19">
        <v>2015551005</v>
      </c>
      <c r="L90" s="19" t="s">
        <v>105</v>
      </c>
      <c r="M90" s="8" t="s">
        <v>103</v>
      </c>
      <c r="N90" s="8"/>
      <c r="O90" s="8" t="s">
        <v>106</v>
      </c>
      <c r="P90" s="8" t="s">
        <v>103</v>
      </c>
      <c r="Q90" s="8" t="s">
        <v>107</v>
      </c>
      <c r="R90" s="8" t="s">
        <v>108</v>
      </c>
      <c r="S90" s="15" t="s">
        <v>220</v>
      </c>
      <c r="T90" s="15" t="s">
        <v>220</v>
      </c>
      <c r="U90" s="39" t="str">
        <f>searchValues!L90</f>
        <v>Alaska</v>
      </c>
      <c r="V90" s="15">
        <v>99501</v>
      </c>
      <c r="W90" s="8" t="s">
        <v>109</v>
      </c>
      <c r="X90" s="8" t="s">
        <v>103</v>
      </c>
      <c r="Y90" s="8" t="s">
        <v>103</v>
      </c>
      <c r="Z90" s="35" t="s">
        <v>158</v>
      </c>
      <c r="AA90" s="17"/>
      <c r="AB90" s="17"/>
      <c r="AC90" s="30"/>
      <c r="AD90" s="30"/>
      <c r="AE90" s="30"/>
    </row>
    <row r="91" spans="1:31" x14ac:dyDescent="0.25">
      <c r="A91" s="4" t="s">
        <v>698</v>
      </c>
      <c r="B91" s="4" t="s">
        <v>371</v>
      </c>
      <c r="C91" s="19" t="s">
        <v>103</v>
      </c>
      <c r="D91" s="19" t="s">
        <v>104</v>
      </c>
      <c r="E91" s="19" t="s">
        <v>268</v>
      </c>
      <c r="F91" s="19" t="s">
        <v>268</v>
      </c>
      <c r="G91" s="19"/>
      <c r="H91" s="19">
        <v>2015551002</v>
      </c>
      <c r="I91" s="19">
        <v>2015551003</v>
      </c>
      <c r="J91" s="19">
        <v>2015551004</v>
      </c>
      <c r="K91" s="19">
        <v>2015551005</v>
      </c>
      <c r="L91" s="19" t="s">
        <v>105</v>
      </c>
      <c r="M91" s="8" t="s">
        <v>103</v>
      </c>
      <c r="N91" s="8"/>
      <c r="O91" s="8" t="s">
        <v>106</v>
      </c>
      <c r="P91" s="8" t="s">
        <v>103</v>
      </c>
      <c r="Q91" s="8" t="s">
        <v>107</v>
      </c>
      <c r="R91" s="8" t="s">
        <v>108</v>
      </c>
      <c r="S91" s="15" t="s">
        <v>220</v>
      </c>
      <c r="T91" s="15" t="s">
        <v>220</v>
      </c>
      <c r="U91" s="39" t="str">
        <f>searchValues!L91</f>
        <v>Alaska</v>
      </c>
      <c r="V91" s="15">
        <v>99501</v>
      </c>
      <c r="W91" s="8" t="s">
        <v>109</v>
      </c>
      <c r="X91" s="8" t="s">
        <v>103</v>
      </c>
      <c r="Y91" s="8" t="s">
        <v>103</v>
      </c>
      <c r="Z91" s="35" t="s">
        <v>158</v>
      </c>
      <c r="AA91" s="17"/>
      <c r="AB91" s="17"/>
      <c r="AC91" s="30"/>
      <c r="AD91" s="30"/>
      <c r="AE91" s="30"/>
    </row>
    <row r="92" spans="1:31" x14ac:dyDescent="0.25">
      <c r="A92" s="4" t="s">
        <v>699</v>
      </c>
      <c r="B92" s="4" t="s">
        <v>371</v>
      </c>
      <c r="C92" s="19" t="s">
        <v>103</v>
      </c>
      <c r="D92" s="19" t="s">
        <v>104</v>
      </c>
      <c r="E92" s="19" t="s">
        <v>268</v>
      </c>
      <c r="F92" s="19" t="s">
        <v>268</v>
      </c>
      <c r="G92" s="19"/>
      <c r="H92" s="19">
        <v>2015551002</v>
      </c>
      <c r="I92" s="19">
        <v>2015551003</v>
      </c>
      <c r="J92" s="19">
        <v>2015551004</v>
      </c>
      <c r="K92" s="19">
        <v>2015551005</v>
      </c>
      <c r="L92" s="19" t="s">
        <v>105</v>
      </c>
      <c r="M92" s="8" t="s">
        <v>103</v>
      </c>
      <c r="N92" s="8"/>
      <c r="O92" s="8" t="s">
        <v>106</v>
      </c>
      <c r="P92" s="8" t="s">
        <v>103</v>
      </c>
      <c r="Q92" s="8" t="s">
        <v>107</v>
      </c>
      <c r="R92" s="8" t="s">
        <v>108</v>
      </c>
      <c r="S92" s="15" t="s">
        <v>220</v>
      </c>
      <c r="T92" s="15" t="s">
        <v>220</v>
      </c>
      <c r="U92" s="39" t="str">
        <f>searchValues!L92</f>
        <v>Alaska</v>
      </c>
      <c r="V92" s="15">
        <v>99501</v>
      </c>
      <c r="W92" s="8" t="s">
        <v>109</v>
      </c>
      <c r="X92" s="8" t="s">
        <v>103</v>
      </c>
      <c r="Y92" s="8" t="s">
        <v>103</v>
      </c>
      <c r="Z92" s="35" t="s">
        <v>158</v>
      </c>
      <c r="AA92" s="17"/>
      <c r="AB92" s="17"/>
      <c r="AC92" s="30"/>
      <c r="AD92" s="30"/>
      <c r="AE92" s="30"/>
    </row>
    <row r="93" spans="1:31" x14ac:dyDescent="0.25">
      <c r="A93" s="4" t="s">
        <v>700</v>
      </c>
      <c r="B93" s="4" t="s">
        <v>371</v>
      </c>
      <c r="C93" s="19" t="s">
        <v>103</v>
      </c>
      <c r="D93" s="19" t="s">
        <v>104</v>
      </c>
      <c r="E93" s="19" t="s">
        <v>268</v>
      </c>
      <c r="F93" s="19" t="s">
        <v>268</v>
      </c>
      <c r="G93" s="19"/>
      <c r="H93" s="19">
        <v>2015551002</v>
      </c>
      <c r="I93" s="19">
        <v>2015551003</v>
      </c>
      <c r="J93" s="19">
        <v>2015551004</v>
      </c>
      <c r="K93" s="19">
        <v>2015551005</v>
      </c>
      <c r="L93" s="19" t="s">
        <v>105</v>
      </c>
      <c r="M93" s="8" t="s">
        <v>103</v>
      </c>
      <c r="N93" s="8"/>
      <c r="O93" s="8" t="s">
        <v>106</v>
      </c>
      <c r="P93" s="8" t="s">
        <v>103</v>
      </c>
      <c r="Q93" s="8" t="s">
        <v>107</v>
      </c>
      <c r="R93" s="8" t="s">
        <v>108</v>
      </c>
      <c r="S93" s="15" t="s">
        <v>220</v>
      </c>
      <c r="T93" s="15" t="s">
        <v>220</v>
      </c>
      <c r="U93" s="39" t="str">
        <f>searchValues!L93</f>
        <v>Alaska</v>
      </c>
      <c r="V93" s="15">
        <v>99501</v>
      </c>
      <c r="W93" s="8" t="s">
        <v>109</v>
      </c>
      <c r="X93" s="8" t="s">
        <v>103</v>
      </c>
      <c r="Y93" s="8" t="s">
        <v>103</v>
      </c>
      <c r="Z93" s="35" t="s">
        <v>158</v>
      </c>
      <c r="AA93" s="17"/>
      <c r="AB93" s="17"/>
      <c r="AC93" s="30"/>
      <c r="AD93" s="30"/>
      <c r="AE93" s="30"/>
    </row>
    <row r="94" spans="1:31" x14ac:dyDescent="0.25">
      <c r="A94" s="4" t="s">
        <v>701</v>
      </c>
      <c r="B94" s="4" t="s">
        <v>371</v>
      </c>
      <c r="C94" s="19" t="s">
        <v>103</v>
      </c>
      <c r="D94" s="19" t="s">
        <v>104</v>
      </c>
      <c r="E94" s="19" t="s">
        <v>268</v>
      </c>
      <c r="F94" s="19" t="s">
        <v>268</v>
      </c>
      <c r="G94" s="19"/>
      <c r="H94" s="19">
        <v>2015551002</v>
      </c>
      <c r="I94" s="19">
        <v>2015551003</v>
      </c>
      <c r="J94" s="19">
        <v>2015551004</v>
      </c>
      <c r="K94" s="19">
        <v>2015551005</v>
      </c>
      <c r="L94" s="19" t="s">
        <v>105</v>
      </c>
      <c r="M94" s="8" t="s">
        <v>103</v>
      </c>
      <c r="N94" s="8"/>
      <c r="O94" s="8" t="s">
        <v>106</v>
      </c>
      <c r="P94" s="8" t="s">
        <v>103</v>
      </c>
      <c r="Q94" s="8" t="s">
        <v>107</v>
      </c>
      <c r="R94" s="8" t="s">
        <v>108</v>
      </c>
      <c r="S94" s="15" t="s">
        <v>220</v>
      </c>
      <c r="T94" s="15" t="s">
        <v>220</v>
      </c>
      <c r="U94" s="39" t="str">
        <f>searchValues!L94</f>
        <v>Alaska</v>
      </c>
      <c r="V94" s="15">
        <v>99501</v>
      </c>
      <c r="W94" s="8" t="s">
        <v>109</v>
      </c>
      <c r="X94" s="8" t="s">
        <v>103</v>
      </c>
      <c r="Y94" s="8" t="s">
        <v>103</v>
      </c>
      <c r="Z94" s="35" t="s">
        <v>158</v>
      </c>
      <c r="AA94" s="17"/>
      <c r="AB94" s="17"/>
      <c r="AC94" s="30"/>
      <c r="AD94" s="30"/>
      <c r="AE94" s="30"/>
    </row>
    <row r="95" spans="1:31" x14ac:dyDescent="0.25">
      <c r="A95" s="4" t="s">
        <v>702</v>
      </c>
      <c r="B95" s="4" t="s">
        <v>371</v>
      </c>
      <c r="C95" s="19" t="s">
        <v>103</v>
      </c>
      <c r="D95" s="19" t="s">
        <v>104</v>
      </c>
      <c r="E95" s="19" t="s">
        <v>268</v>
      </c>
      <c r="F95" s="19" t="s">
        <v>268</v>
      </c>
      <c r="G95" s="19"/>
      <c r="H95" s="19">
        <v>2015551002</v>
      </c>
      <c r="I95" s="19">
        <v>2015551003</v>
      </c>
      <c r="J95" s="19">
        <v>2015551004</v>
      </c>
      <c r="K95" s="19">
        <v>2015551005</v>
      </c>
      <c r="L95" s="19" t="s">
        <v>105</v>
      </c>
      <c r="M95" s="8" t="s">
        <v>103</v>
      </c>
      <c r="N95" s="8"/>
      <c r="O95" s="8" t="s">
        <v>106</v>
      </c>
      <c r="P95" s="8" t="s">
        <v>103</v>
      </c>
      <c r="Q95" s="8" t="s">
        <v>107</v>
      </c>
      <c r="R95" s="8" t="s">
        <v>108</v>
      </c>
      <c r="S95" s="15" t="s">
        <v>220</v>
      </c>
      <c r="T95" s="15" t="s">
        <v>220</v>
      </c>
      <c r="U95" s="39" t="str">
        <f>searchValues!L95</f>
        <v>Alaska</v>
      </c>
      <c r="V95" s="15">
        <v>99501</v>
      </c>
      <c r="W95" s="8" t="s">
        <v>109</v>
      </c>
      <c r="X95" s="8" t="s">
        <v>103</v>
      </c>
      <c r="Y95" s="8" t="s">
        <v>103</v>
      </c>
      <c r="Z95" s="35" t="s">
        <v>158</v>
      </c>
      <c r="AA95" s="17"/>
      <c r="AB95" s="17"/>
      <c r="AC95" s="30"/>
      <c r="AD95" s="30"/>
      <c r="AE95" s="30"/>
    </row>
    <row r="96" spans="1:31" x14ac:dyDescent="0.25">
      <c r="A96" s="4" t="s">
        <v>703</v>
      </c>
      <c r="B96" s="4" t="s">
        <v>371</v>
      </c>
      <c r="C96" s="19" t="s">
        <v>103</v>
      </c>
      <c r="D96" s="19" t="s">
        <v>104</v>
      </c>
      <c r="E96" s="19" t="s">
        <v>268</v>
      </c>
      <c r="F96" s="19" t="s">
        <v>268</v>
      </c>
      <c r="G96" s="19"/>
      <c r="H96" s="19">
        <v>2015551002</v>
      </c>
      <c r="I96" s="19">
        <v>2015551003</v>
      </c>
      <c r="J96" s="19">
        <v>2015551004</v>
      </c>
      <c r="K96" s="19">
        <v>2015551005</v>
      </c>
      <c r="L96" s="19" t="s">
        <v>105</v>
      </c>
      <c r="M96" s="8" t="s">
        <v>103</v>
      </c>
      <c r="N96" s="8"/>
      <c r="O96" s="8" t="s">
        <v>106</v>
      </c>
      <c r="P96" s="8" t="s">
        <v>103</v>
      </c>
      <c r="Q96" s="8" t="s">
        <v>107</v>
      </c>
      <c r="R96" s="8" t="s">
        <v>108</v>
      </c>
      <c r="S96" s="15" t="s">
        <v>220</v>
      </c>
      <c r="T96" s="15" t="s">
        <v>220</v>
      </c>
      <c r="U96" s="39" t="str">
        <f>searchValues!L96</f>
        <v>Alaska</v>
      </c>
      <c r="V96" s="15">
        <v>99501</v>
      </c>
      <c r="W96" s="8" t="s">
        <v>109</v>
      </c>
      <c r="X96" s="8" t="s">
        <v>103</v>
      </c>
      <c r="Y96" s="8" t="s">
        <v>103</v>
      </c>
      <c r="Z96" s="35" t="s">
        <v>158</v>
      </c>
      <c r="AA96" s="17"/>
      <c r="AB96" s="17"/>
      <c r="AC96" s="30"/>
      <c r="AD96" s="30"/>
      <c r="AE96" s="30"/>
    </row>
    <row r="97" spans="1:31" x14ac:dyDescent="0.25">
      <c r="A97" s="4" t="s">
        <v>704</v>
      </c>
      <c r="B97" s="4" t="s">
        <v>371</v>
      </c>
      <c r="C97" s="19" t="s">
        <v>103</v>
      </c>
      <c r="D97" s="19" t="s">
        <v>104</v>
      </c>
      <c r="E97" s="19" t="s">
        <v>268</v>
      </c>
      <c r="F97" s="19" t="s">
        <v>268</v>
      </c>
      <c r="G97" s="19"/>
      <c r="H97" s="19">
        <v>2015551002</v>
      </c>
      <c r="I97" s="19">
        <v>2015551003</v>
      </c>
      <c r="J97" s="19">
        <v>2015551004</v>
      </c>
      <c r="K97" s="19">
        <v>2015551005</v>
      </c>
      <c r="L97" s="19" t="s">
        <v>105</v>
      </c>
      <c r="M97" s="8" t="s">
        <v>103</v>
      </c>
      <c r="N97" s="8"/>
      <c r="O97" s="8" t="s">
        <v>106</v>
      </c>
      <c r="P97" s="8" t="s">
        <v>103</v>
      </c>
      <c r="Q97" s="8" t="s">
        <v>107</v>
      </c>
      <c r="R97" s="8" t="s">
        <v>108</v>
      </c>
      <c r="S97" s="15" t="s">
        <v>220</v>
      </c>
      <c r="T97" s="15" t="s">
        <v>220</v>
      </c>
      <c r="U97" s="39" t="str">
        <f>searchValues!L97</f>
        <v>Alaska</v>
      </c>
      <c r="V97" s="15">
        <v>99501</v>
      </c>
      <c r="W97" s="8" t="s">
        <v>109</v>
      </c>
      <c r="X97" s="8" t="s">
        <v>103</v>
      </c>
      <c r="Y97" s="8" t="s">
        <v>103</v>
      </c>
      <c r="Z97" s="35" t="s">
        <v>158</v>
      </c>
      <c r="AA97" s="17"/>
      <c r="AB97" s="17"/>
      <c r="AC97" s="30"/>
      <c r="AD97" s="30"/>
      <c r="AE97" s="30"/>
    </row>
    <row r="98" spans="1:31" x14ac:dyDescent="0.25">
      <c r="A98" s="4" t="s">
        <v>705</v>
      </c>
      <c r="B98" s="4" t="s">
        <v>371</v>
      </c>
      <c r="C98" s="19" t="s">
        <v>103</v>
      </c>
      <c r="D98" s="19" t="s">
        <v>104</v>
      </c>
      <c r="E98" s="19" t="s">
        <v>268</v>
      </c>
      <c r="F98" s="19" t="s">
        <v>268</v>
      </c>
      <c r="G98" s="19"/>
      <c r="H98" s="19">
        <v>2015551002</v>
      </c>
      <c r="I98" s="19">
        <v>2015551003</v>
      </c>
      <c r="J98" s="19">
        <v>2015551004</v>
      </c>
      <c r="K98" s="19">
        <v>2015551005</v>
      </c>
      <c r="L98" s="19" t="s">
        <v>105</v>
      </c>
      <c r="M98" s="8" t="s">
        <v>103</v>
      </c>
      <c r="N98" s="8"/>
      <c r="O98" s="8" t="s">
        <v>106</v>
      </c>
      <c r="P98" s="8" t="s">
        <v>103</v>
      </c>
      <c r="Q98" s="8" t="s">
        <v>107</v>
      </c>
      <c r="R98" s="8" t="s">
        <v>108</v>
      </c>
      <c r="S98" s="15" t="s">
        <v>220</v>
      </c>
      <c r="T98" s="15" t="s">
        <v>220</v>
      </c>
      <c r="U98" s="39" t="str">
        <f>searchValues!L98</f>
        <v>Alaska</v>
      </c>
      <c r="V98" s="15">
        <v>99501</v>
      </c>
      <c r="W98" s="8" t="s">
        <v>109</v>
      </c>
      <c r="X98" s="8" t="s">
        <v>103</v>
      </c>
      <c r="Y98" s="8" t="s">
        <v>103</v>
      </c>
      <c r="Z98" s="35" t="s">
        <v>158</v>
      </c>
      <c r="AA98" s="17"/>
      <c r="AB98" s="17"/>
      <c r="AC98" s="30"/>
      <c r="AD98" s="30"/>
      <c r="AE98" s="30"/>
    </row>
    <row r="99" spans="1:31" x14ac:dyDescent="0.25">
      <c r="A99" s="4" t="s">
        <v>706</v>
      </c>
      <c r="B99" s="4" t="s">
        <v>371</v>
      </c>
      <c r="C99" s="19" t="s">
        <v>103</v>
      </c>
      <c r="D99" s="19" t="s">
        <v>104</v>
      </c>
      <c r="E99" s="19" t="s">
        <v>268</v>
      </c>
      <c r="F99" s="19" t="s">
        <v>268</v>
      </c>
      <c r="G99" s="19"/>
      <c r="H99" s="19">
        <v>2015551002</v>
      </c>
      <c r="I99" s="19">
        <v>2015551003</v>
      </c>
      <c r="J99" s="19">
        <v>2015551004</v>
      </c>
      <c r="K99" s="19">
        <v>2015551005</v>
      </c>
      <c r="L99" s="19" t="s">
        <v>105</v>
      </c>
      <c r="M99" s="8" t="s">
        <v>103</v>
      </c>
      <c r="N99" s="8"/>
      <c r="O99" s="8" t="s">
        <v>106</v>
      </c>
      <c r="P99" s="8" t="s">
        <v>103</v>
      </c>
      <c r="Q99" s="8" t="s">
        <v>107</v>
      </c>
      <c r="R99" s="8" t="s">
        <v>108</v>
      </c>
      <c r="S99" s="15" t="s">
        <v>220</v>
      </c>
      <c r="T99" s="15" t="s">
        <v>220</v>
      </c>
      <c r="U99" s="39" t="str">
        <f>searchValues!L99</f>
        <v>Alaska</v>
      </c>
      <c r="V99" s="15">
        <v>99501</v>
      </c>
      <c r="W99" s="8" t="s">
        <v>109</v>
      </c>
      <c r="X99" s="8" t="s">
        <v>103</v>
      </c>
      <c r="Y99" s="8" t="s">
        <v>103</v>
      </c>
      <c r="Z99" s="35" t="s">
        <v>158</v>
      </c>
      <c r="AA99" s="17"/>
      <c r="AB99" s="17"/>
      <c r="AC99" s="30"/>
      <c r="AD99" s="30"/>
      <c r="AE99" s="30"/>
    </row>
    <row r="100" spans="1:31" x14ac:dyDescent="0.25">
      <c r="A100" s="4" t="s">
        <v>707</v>
      </c>
      <c r="B100" s="4" t="s">
        <v>371</v>
      </c>
      <c r="C100" s="19" t="s">
        <v>103</v>
      </c>
      <c r="D100" s="19" t="s">
        <v>104</v>
      </c>
      <c r="E100" s="19" t="s">
        <v>268</v>
      </c>
      <c r="F100" s="19" t="s">
        <v>268</v>
      </c>
      <c r="G100" s="19"/>
      <c r="H100" s="19">
        <v>2015551002</v>
      </c>
      <c r="I100" s="19">
        <v>2015551003</v>
      </c>
      <c r="J100" s="19">
        <v>2015551004</v>
      </c>
      <c r="K100" s="19">
        <v>2015551005</v>
      </c>
      <c r="L100" s="19" t="s">
        <v>105</v>
      </c>
      <c r="M100" s="8" t="s">
        <v>103</v>
      </c>
      <c r="N100" s="8"/>
      <c r="O100" s="8" t="s">
        <v>106</v>
      </c>
      <c r="P100" s="8" t="s">
        <v>103</v>
      </c>
      <c r="Q100" s="8" t="s">
        <v>107</v>
      </c>
      <c r="R100" s="8" t="s">
        <v>108</v>
      </c>
      <c r="S100" s="15" t="s">
        <v>220</v>
      </c>
      <c r="T100" s="15" t="s">
        <v>220</v>
      </c>
      <c r="U100" s="39" t="str">
        <f>searchValues!L100</f>
        <v>Alaska</v>
      </c>
      <c r="V100" s="15">
        <v>99501</v>
      </c>
      <c r="W100" s="8" t="s">
        <v>109</v>
      </c>
      <c r="X100" s="8" t="s">
        <v>103</v>
      </c>
      <c r="Y100" s="8" t="s">
        <v>103</v>
      </c>
      <c r="Z100" s="35" t="s">
        <v>158</v>
      </c>
      <c r="AA100" s="17"/>
      <c r="AB100" s="17"/>
      <c r="AC100" s="30"/>
      <c r="AD100" s="30"/>
      <c r="AE100" s="30"/>
    </row>
    <row r="101" spans="1:31" x14ac:dyDescent="0.25">
      <c r="A101" s="4" t="s">
        <v>708</v>
      </c>
      <c r="B101" s="4" t="s">
        <v>371</v>
      </c>
      <c r="C101" s="19" t="s">
        <v>103</v>
      </c>
      <c r="D101" s="19" t="s">
        <v>104</v>
      </c>
      <c r="E101" s="19" t="s">
        <v>268</v>
      </c>
      <c r="F101" s="19" t="s">
        <v>268</v>
      </c>
      <c r="G101" s="19"/>
      <c r="H101" s="19">
        <v>2015551002</v>
      </c>
      <c r="I101" s="19">
        <v>2015551003</v>
      </c>
      <c r="J101" s="19">
        <v>2015551004</v>
      </c>
      <c r="K101" s="19">
        <v>2015551005</v>
      </c>
      <c r="L101" s="19" t="s">
        <v>105</v>
      </c>
      <c r="M101" s="8" t="s">
        <v>103</v>
      </c>
      <c r="N101" s="8"/>
      <c r="O101" s="8" t="s">
        <v>106</v>
      </c>
      <c r="P101" s="8" t="s">
        <v>103</v>
      </c>
      <c r="Q101" s="8" t="s">
        <v>107</v>
      </c>
      <c r="R101" s="8" t="s">
        <v>108</v>
      </c>
      <c r="S101" s="15" t="s">
        <v>220</v>
      </c>
      <c r="T101" s="15" t="s">
        <v>220</v>
      </c>
      <c r="U101" s="39" t="str">
        <f>searchValues!L101</f>
        <v>Alaska</v>
      </c>
      <c r="V101" s="15">
        <v>99501</v>
      </c>
      <c r="W101" s="8" t="s">
        <v>109</v>
      </c>
      <c r="X101" s="8" t="s">
        <v>103</v>
      </c>
      <c r="Y101" s="8" t="s">
        <v>103</v>
      </c>
      <c r="Z101" s="35" t="s">
        <v>158</v>
      </c>
      <c r="AA101" s="17"/>
      <c r="AB101" s="17"/>
      <c r="AC101" s="30"/>
      <c r="AD101" s="30"/>
      <c r="AE101" s="30"/>
    </row>
    <row r="102" spans="1:31" x14ac:dyDescent="0.25">
      <c r="A102" s="4" t="s">
        <v>709</v>
      </c>
      <c r="B102" s="4" t="s">
        <v>371</v>
      </c>
      <c r="C102" s="19" t="s">
        <v>103</v>
      </c>
      <c r="D102" s="19" t="s">
        <v>104</v>
      </c>
      <c r="E102" s="19" t="s">
        <v>268</v>
      </c>
      <c r="F102" s="19" t="s">
        <v>268</v>
      </c>
      <c r="G102" s="19"/>
      <c r="H102" s="19">
        <v>2015551002</v>
      </c>
      <c r="I102" s="19">
        <v>2015551003</v>
      </c>
      <c r="J102" s="19">
        <v>2015551004</v>
      </c>
      <c r="K102" s="19">
        <v>2015551005</v>
      </c>
      <c r="L102" s="19" t="s">
        <v>105</v>
      </c>
      <c r="M102" s="8" t="s">
        <v>103</v>
      </c>
      <c r="N102" s="8"/>
      <c r="O102" s="8" t="s">
        <v>106</v>
      </c>
      <c r="P102" s="8" t="s">
        <v>103</v>
      </c>
      <c r="Q102" s="8" t="s">
        <v>107</v>
      </c>
      <c r="R102" s="8" t="s">
        <v>108</v>
      </c>
      <c r="S102" s="15" t="s">
        <v>220</v>
      </c>
      <c r="T102" s="15" t="s">
        <v>220</v>
      </c>
      <c r="U102" s="39" t="str">
        <f>searchValues!L102</f>
        <v>Alaska</v>
      </c>
      <c r="V102" s="15">
        <v>99501</v>
      </c>
      <c r="W102" s="8" t="s">
        <v>109</v>
      </c>
      <c r="X102" s="8" t="s">
        <v>103</v>
      </c>
      <c r="Y102" s="8" t="s">
        <v>103</v>
      </c>
      <c r="Z102" s="35" t="s">
        <v>158</v>
      </c>
      <c r="AA102" s="17"/>
      <c r="AB102" s="17"/>
      <c r="AC102" s="30"/>
      <c r="AD102" s="30"/>
      <c r="AE102" s="30"/>
    </row>
    <row r="103" spans="1:31" x14ac:dyDescent="0.25">
      <c r="A103" s="4" t="s">
        <v>710</v>
      </c>
      <c r="B103" s="4" t="s">
        <v>371</v>
      </c>
      <c r="C103" s="19" t="s">
        <v>103</v>
      </c>
      <c r="D103" s="19" t="s">
        <v>104</v>
      </c>
      <c r="E103" s="19" t="s">
        <v>268</v>
      </c>
      <c r="F103" s="19" t="s">
        <v>268</v>
      </c>
      <c r="G103" s="19"/>
      <c r="H103" s="19">
        <v>2015551002</v>
      </c>
      <c r="I103" s="19">
        <v>2015551003</v>
      </c>
      <c r="J103" s="19">
        <v>2015551004</v>
      </c>
      <c r="K103" s="19">
        <v>2015551005</v>
      </c>
      <c r="L103" s="19" t="s">
        <v>105</v>
      </c>
      <c r="M103" s="8" t="s">
        <v>103</v>
      </c>
      <c r="N103" s="8"/>
      <c r="O103" s="8" t="s">
        <v>106</v>
      </c>
      <c r="P103" s="8" t="s">
        <v>103</v>
      </c>
      <c r="Q103" s="8" t="s">
        <v>107</v>
      </c>
      <c r="R103" s="8" t="s">
        <v>108</v>
      </c>
      <c r="S103" s="15" t="s">
        <v>220</v>
      </c>
      <c r="T103" s="15" t="s">
        <v>220</v>
      </c>
      <c r="U103" s="39" t="str">
        <f>searchValues!L103</f>
        <v>Alaska</v>
      </c>
      <c r="V103" s="15">
        <v>99501</v>
      </c>
      <c r="W103" s="8" t="s">
        <v>109</v>
      </c>
      <c r="X103" s="8" t="s">
        <v>103</v>
      </c>
      <c r="Y103" s="8" t="s">
        <v>103</v>
      </c>
      <c r="Z103" s="35" t="s">
        <v>158</v>
      </c>
      <c r="AA103" s="17"/>
      <c r="AB103" s="17"/>
      <c r="AC103" s="30"/>
      <c r="AD103" s="30"/>
      <c r="AE103" s="30"/>
    </row>
    <row r="104" spans="1:31" x14ac:dyDescent="0.25">
      <c r="A104" s="4" t="s">
        <v>711</v>
      </c>
      <c r="B104" s="4" t="s">
        <v>371</v>
      </c>
      <c r="C104" s="19" t="s">
        <v>103</v>
      </c>
      <c r="D104" s="19" t="s">
        <v>104</v>
      </c>
      <c r="E104" s="19" t="s">
        <v>268</v>
      </c>
      <c r="F104" s="19" t="s">
        <v>268</v>
      </c>
      <c r="G104" s="19"/>
      <c r="H104" s="19">
        <v>2015551002</v>
      </c>
      <c r="I104" s="19">
        <v>2015551003</v>
      </c>
      <c r="J104" s="19">
        <v>2015551004</v>
      </c>
      <c r="K104" s="19">
        <v>2015551005</v>
      </c>
      <c r="L104" s="19" t="s">
        <v>105</v>
      </c>
      <c r="M104" s="8" t="s">
        <v>103</v>
      </c>
      <c r="N104" s="8"/>
      <c r="O104" s="8" t="s">
        <v>106</v>
      </c>
      <c r="P104" s="8" t="s">
        <v>103</v>
      </c>
      <c r="Q104" s="8" t="s">
        <v>107</v>
      </c>
      <c r="R104" s="8" t="s">
        <v>108</v>
      </c>
      <c r="S104" s="15" t="s">
        <v>220</v>
      </c>
      <c r="T104" s="15" t="s">
        <v>220</v>
      </c>
      <c r="U104" s="39" t="str">
        <f>searchValues!L104</f>
        <v>Alaska</v>
      </c>
      <c r="V104" s="15">
        <v>99501</v>
      </c>
      <c r="W104" s="8" t="s">
        <v>109</v>
      </c>
      <c r="X104" s="8" t="s">
        <v>103</v>
      </c>
      <c r="Y104" s="8" t="s">
        <v>103</v>
      </c>
      <c r="Z104" s="35" t="s">
        <v>158</v>
      </c>
      <c r="AA104" s="17"/>
      <c r="AB104" s="17"/>
      <c r="AC104" s="30"/>
      <c r="AD104" s="30"/>
      <c r="AE104" s="30"/>
    </row>
    <row r="105" spans="1:31" x14ac:dyDescent="0.25">
      <c r="A105" s="4" t="s">
        <v>712</v>
      </c>
      <c r="B105" s="4" t="s">
        <v>371</v>
      </c>
      <c r="C105" s="19" t="s">
        <v>103</v>
      </c>
      <c r="D105" s="19" t="s">
        <v>104</v>
      </c>
      <c r="E105" s="19" t="s">
        <v>268</v>
      </c>
      <c r="F105" s="19" t="s">
        <v>268</v>
      </c>
      <c r="G105" s="19"/>
      <c r="H105" s="19">
        <v>2015551002</v>
      </c>
      <c r="I105" s="19">
        <v>2015551003</v>
      </c>
      <c r="J105" s="19">
        <v>2015551004</v>
      </c>
      <c r="K105" s="19">
        <v>2015551005</v>
      </c>
      <c r="L105" s="19" t="s">
        <v>105</v>
      </c>
      <c r="M105" s="8" t="s">
        <v>103</v>
      </c>
      <c r="N105" s="8"/>
      <c r="O105" s="8" t="s">
        <v>106</v>
      </c>
      <c r="P105" s="8" t="s">
        <v>103</v>
      </c>
      <c r="Q105" s="8" t="s">
        <v>107</v>
      </c>
      <c r="R105" s="8" t="s">
        <v>108</v>
      </c>
      <c r="S105" s="15" t="s">
        <v>220</v>
      </c>
      <c r="T105" s="15" t="s">
        <v>220</v>
      </c>
      <c r="U105" s="39" t="str">
        <f>searchValues!L105</f>
        <v>Alaska</v>
      </c>
      <c r="V105" s="15">
        <v>99501</v>
      </c>
      <c r="W105" s="8" t="s">
        <v>109</v>
      </c>
      <c r="X105" s="8" t="s">
        <v>103</v>
      </c>
      <c r="Y105" s="8" t="s">
        <v>103</v>
      </c>
      <c r="Z105" s="35" t="s">
        <v>158</v>
      </c>
      <c r="AA105" s="17"/>
      <c r="AB105" s="17"/>
      <c r="AC105" s="30"/>
      <c r="AD105" s="30"/>
      <c r="AE105" s="30"/>
    </row>
    <row r="106" spans="1:31" x14ac:dyDescent="0.25">
      <c r="A106" s="4" t="s">
        <v>713</v>
      </c>
      <c r="B106" s="4" t="s">
        <v>371</v>
      </c>
      <c r="C106" s="19" t="s">
        <v>103</v>
      </c>
      <c r="D106" s="19" t="s">
        <v>104</v>
      </c>
      <c r="E106" s="19" t="s">
        <v>268</v>
      </c>
      <c r="F106" s="19" t="s">
        <v>268</v>
      </c>
      <c r="G106" s="19"/>
      <c r="H106" s="19">
        <v>2015551002</v>
      </c>
      <c r="I106" s="19">
        <v>2015551003</v>
      </c>
      <c r="J106" s="19">
        <v>2015551004</v>
      </c>
      <c r="K106" s="19">
        <v>2015551005</v>
      </c>
      <c r="L106" s="19" t="s">
        <v>105</v>
      </c>
      <c r="M106" s="8" t="s">
        <v>103</v>
      </c>
      <c r="N106" s="8"/>
      <c r="O106" s="8" t="s">
        <v>106</v>
      </c>
      <c r="P106" s="8" t="s">
        <v>103</v>
      </c>
      <c r="Q106" s="8" t="s">
        <v>107</v>
      </c>
      <c r="R106" s="8" t="s">
        <v>108</v>
      </c>
      <c r="S106" s="15" t="s">
        <v>220</v>
      </c>
      <c r="T106" s="15" t="s">
        <v>220</v>
      </c>
      <c r="U106" s="39" t="str">
        <f>searchValues!L106</f>
        <v>Alaska</v>
      </c>
      <c r="V106" s="15">
        <v>99501</v>
      </c>
      <c r="W106" s="8" t="s">
        <v>109</v>
      </c>
      <c r="X106" s="8" t="s">
        <v>103</v>
      </c>
      <c r="Y106" s="8" t="s">
        <v>103</v>
      </c>
      <c r="Z106" s="35" t="s">
        <v>158</v>
      </c>
      <c r="AA106" s="17"/>
      <c r="AB106" s="17"/>
      <c r="AC106" s="30"/>
      <c r="AD106" s="30"/>
      <c r="AE106" s="30"/>
    </row>
    <row r="107" spans="1:31" x14ac:dyDescent="0.25">
      <c r="A107" s="4" t="s">
        <v>714</v>
      </c>
      <c r="B107" s="4" t="s">
        <v>371</v>
      </c>
      <c r="C107" s="19" t="s">
        <v>103</v>
      </c>
      <c r="D107" s="19" t="s">
        <v>104</v>
      </c>
      <c r="E107" s="19" t="s">
        <v>268</v>
      </c>
      <c r="F107" s="19" t="s">
        <v>268</v>
      </c>
      <c r="G107" s="19"/>
      <c r="H107" s="19">
        <v>2015551002</v>
      </c>
      <c r="I107" s="19">
        <v>2015551003</v>
      </c>
      <c r="J107" s="19">
        <v>2015551004</v>
      </c>
      <c r="K107" s="19">
        <v>2015551005</v>
      </c>
      <c r="L107" s="19" t="s">
        <v>105</v>
      </c>
      <c r="M107" s="8" t="s">
        <v>103</v>
      </c>
      <c r="N107" s="8"/>
      <c r="O107" s="8" t="s">
        <v>106</v>
      </c>
      <c r="P107" s="8" t="s">
        <v>103</v>
      </c>
      <c r="Q107" s="8" t="s">
        <v>107</v>
      </c>
      <c r="R107" s="8" t="s">
        <v>108</v>
      </c>
      <c r="S107" s="15" t="s">
        <v>220</v>
      </c>
      <c r="T107" s="15" t="s">
        <v>220</v>
      </c>
      <c r="U107" s="39" t="str">
        <f>searchValues!L107</f>
        <v>Alaska</v>
      </c>
      <c r="V107" s="15">
        <v>99501</v>
      </c>
      <c r="W107" s="8" t="s">
        <v>109</v>
      </c>
      <c r="X107" s="8" t="s">
        <v>103</v>
      </c>
      <c r="Y107" s="8" t="s">
        <v>103</v>
      </c>
      <c r="Z107" s="35" t="s">
        <v>158</v>
      </c>
      <c r="AA107" s="17"/>
      <c r="AB107" s="17"/>
      <c r="AC107" s="30"/>
      <c r="AD107" s="30"/>
      <c r="AE107" s="30"/>
    </row>
    <row r="108" spans="1:31" x14ac:dyDescent="0.25">
      <c r="A108" s="4" t="s">
        <v>715</v>
      </c>
      <c r="B108" s="4" t="s">
        <v>371</v>
      </c>
      <c r="C108" s="19" t="s">
        <v>103</v>
      </c>
      <c r="D108" s="19" t="s">
        <v>104</v>
      </c>
      <c r="E108" s="19" t="s">
        <v>268</v>
      </c>
      <c r="F108" s="19" t="s">
        <v>268</v>
      </c>
      <c r="G108" s="19"/>
      <c r="H108" s="19">
        <v>2015551002</v>
      </c>
      <c r="I108" s="19">
        <v>2015551003</v>
      </c>
      <c r="J108" s="19">
        <v>2015551004</v>
      </c>
      <c r="K108" s="19">
        <v>2015551005</v>
      </c>
      <c r="L108" s="19" t="s">
        <v>105</v>
      </c>
      <c r="M108" s="8" t="s">
        <v>103</v>
      </c>
      <c r="N108" s="8"/>
      <c r="O108" s="8" t="s">
        <v>106</v>
      </c>
      <c r="P108" s="8" t="s">
        <v>103</v>
      </c>
      <c r="Q108" s="8" t="s">
        <v>107</v>
      </c>
      <c r="R108" s="8" t="s">
        <v>108</v>
      </c>
      <c r="S108" s="15" t="s">
        <v>220</v>
      </c>
      <c r="T108" s="15" t="s">
        <v>220</v>
      </c>
      <c r="U108" s="39" t="str">
        <f>searchValues!L108</f>
        <v>Alaska</v>
      </c>
      <c r="V108" s="15">
        <v>99501</v>
      </c>
      <c r="W108" s="8" t="s">
        <v>109</v>
      </c>
      <c r="X108" s="8" t="s">
        <v>103</v>
      </c>
      <c r="Y108" s="8" t="s">
        <v>103</v>
      </c>
      <c r="Z108" s="35" t="s">
        <v>158</v>
      </c>
      <c r="AA108" s="17"/>
      <c r="AB108" s="17"/>
      <c r="AC108" s="30"/>
      <c r="AD108" s="30"/>
      <c r="AE108" s="30"/>
    </row>
    <row r="109" spans="1:31" x14ac:dyDescent="0.25">
      <c r="A109" s="4" t="s">
        <v>716</v>
      </c>
      <c r="B109" s="4" t="s">
        <v>371</v>
      </c>
      <c r="C109" s="19" t="s">
        <v>103</v>
      </c>
      <c r="D109" s="19" t="s">
        <v>104</v>
      </c>
      <c r="E109" s="19" t="s">
        <v>268</v>
      </c>
      <c r="F109" s="19" t="s">
        <v>268</v>
      </c>
      <c r="G109" s="19"/>
      <c r="H109" s="19">
        <v>2015551002</v>
      </c>
      <c r="I109" s="19">
        <v>2015551003</v>
      </c>
      <c r="J109" s="19">
        <v>2015551004</v>
      </c>
      <c r="K109" s="19">
        <v>2015551005</v>
      </c>
      <c r="L109" s="19" t="s">
        <v>105</v>
      </c>
      <c r="M109" s="8" t="s">
        <v>103</v>
      </c>
      <c r="N109" s="8"/>
      <c r="O109" s="8" t="s">
        <v>106</v>
      </c>
      <c r="P109" s="8" t="s">
        <v>103</v>
      </c>
      <c r="Q109" s="8" t="s">
        <v>107</v>
      </c>
      <c r="R109" s="8" t="s">
        <v>108</v>
      </c>
      <c r="S109" s="15" t="s">
        <v>220</v>
      </c>
      <c r="T109" s="15" t="s">
        <v>220</v>
      </c>
      <c r="U109" s="39" t="str">
        <f>searchValues!L109</f>
        <v>Alaska</v>
      </c>
      <c r="V109" s="15">
        <v>99501</v>
      </c>
      <c r="W109" s="8" t="s">
        <v>109</v>
      </c>
      <c r="X109" s="8" t="s">
        <v>103</v>
      </c>
      <c r="Y109" s="8" t="s">
        <v>103</v>
      </c>
      <c r="Z109" s="35" t="s">
        <v>158</v>
      </c>
      <c r="AA109" s="17"/>
      <c r="AB109" s="17"/>
      <c r="AC109" s="30"/>
      <c r="AD109" s="30"/>
      <c r="AE109" s="30"/>
    </row>
    <row r="110" spans="1:31" x14ac:dyDescent="0.25">
      <c r="A110" s="4" t="s">
        <v>717</v>
      </c>
      <c r="B110" s="4" t="s">
        <v>371</v>
      </c>
      <c r="C110" s="19" t="s">
        <v>103</v>
      </c>
      <c r="D110" s="19" t="s">
        <v>104</v>
      </c>
      <c r="E110" s="19" t="s">
        <v>268</v>
      </c>
      <c r="F110" s="19" t="s">
        <v>268</v>
      </c>
      <c r="G110" s="19"/>
      <c r="H110" s="19">
        <v>2015551002</v>
      </c>
      <c r="I110" s="19">
        <v>2015551003</v>
      </c>
      <c r="J110" s="19">
        <v>2015551004</v>
      </c>
      <c r="K110" s="19">
        <v>2015551005</v>
      </c>
      <c r="L110" s="19" t="s">
        <v>105</v>
      </c>
      <c r="M110" s="8" t="s">
        <v>103</v>
      </c>
      <c r="N110" s="8"/>
      <c r="O110" s="8" t="s">
        <v>106</v>
      </c>
      <c r="P110" s="8" t="s">
        <v>103</v>
      </c>
      <c r="Q110" s="8" t="s">
        <v>107</v>
      </c>
      <c r="R110" s="8" t="s">
        <v>108</v>
      </c>
      <c r="S110" s="15" t="s">
        <v>220</v>
      </c>
      <c r="T110" s="15" t="s">
        <v>220</v>
      </c>
      <c r="U110" s="39" t="str">
        <f>searchValues!L110</f>
        <v>Alaska</v>
      </c>
      <c r="V110" s="15">
        <v>99501</v>
      </c>
      <c r="W110" s="8" t="s">
        <v>109</v>
      </c>
      <c r="X110" s="8" t="s">
        <v>103</v>
      </c>
      <c r="Y110" s="8" t="s">
        <v>103</v>
      </c>
      <c r="Z110" s="35" t="s">
        <v>158</v>
      </c>
      <c r="AA110" s="17"/>
      <c r="AB110" s="17"/>
      <c r="AC110" s="30"/>
      <c r="AD110" s="30"/>
      <c r="AE110" s="30"/>
    </row>
    <row r="111" spans="1:31" x14ac:dyDescent="0.25">
      <c r="A111" s="4" t="s">
        <v>718</v>
      </c>
      <c r="B111" s="4" t="s">
        <v>371</v>
      </c>
      <c r="C111" s="19" t="s">
        <v>103</v>
      </c>
      <c r="D111" s="19" t="s">
        <v>104</v>
      </c>
      <c r="E111" s="19" t="s">
        <v>268</v>
      </c>
      <c r="F111" s="19" t="s">
        <v>268</v>
      </c>
      <c r="G111" s="19"/>
      <c r="H111" s="19">
        <v>2015551002</v>
      </c>
      <c r="I111" s="19">
        <v>2015551003</v>
      </c>
      <c r="J111" s="19">
        <v>2015551004</v>
      </c>
      <c r="K111" s="19">
        <v>2015551005</v>
      </c>
      <c r="L111" s="19" t="s">
        <v>105</v>
      </c>
      <c r="M111" s="8" t="s">
        <v>103</v>
      </c>
      <c r="N111" s="8"/>
      <c r="O111" s="8" t="s">
        <v>106</v>
      </c>
      <c r="P111" s="8" t="s">
        <v>103</v>
      </c>
      <c r="Q111" s="8" t="s">
        <v>107</v>
      </c>
      <c r="R111" s="8" t="s">
        <v>108</v>
      </c>
      <c r="S111" s="15" t="s">
        <v>220</v>
      </c>
      <c r="T111" s="15" t="s">
        <v>220</v>
      </c>
      <c r="U111" s="39" t="str">
        <f>searchValues!L111</f>
        <v>Alaska</v>
      </c>
      <c r="V111" s="15">
        <v>99501</v>
      </c>
      <c r="W111" s="8" t="s">
        <v>109</v>
      </c>
      <c r="X111" s="8" t="s">
        <v>103</v>
      </c>
      <c r="Y111" s="8" t="s">
        <v>103</v>
      </c>
      <c r="Z111" s="35" t="s">
        <v>158</v>
      </c>
      <c r="AA111" s="17"/>
      <c r="AB111" s="17"/>
      <c r="AC111" s="30"/>
      <c r="AD111" s="30"/>
      <c r="AE111" s="30"/>
    </row>
    <row r="112" spans="1:31" x14ac:dyDescent="0.25">
      <c r="A112" s="4" t="s">
        <v>719</v>
      </c>
      <c r="B112" s="4" t="s">
        <v>371</v>
      </c>
      <c r="C112" s="19" t="s">
        <v>103</v>
      </c>
      <c r="D112" s="19" t="s">
        <v>104</v>
      </c>
      <c r="E112" s="19" t="s">
        <v>268</v>
      </c>
      <c r="F112" s="19" t="s">
        <v>268</v>
      </c>
      <c r="G112" s="19"/>
      <c r="H112" s="19">
        <v>2015551002</v>
      </c>
      <c r="I112" s="19">
        <v>2015551003</v>
      </c>
      <c r="J112" s="19">
        <v>2015551004</v>
      </c>
      <c r="K112" s="19">
        <v>2015551005</v>
      </c>
      <c r="L112" s="19" t="s">
        <v>105</v>
      </c>
      <c r="M112" s="8" t="s">
        <v>103</v>
      </c>
      <c r="N112" s="8"/>
      <c r="O112" s="8" t="s">
        <v>106</v>
      </c>
      <c r="P112" s="8" t="s">
        <v>103</v>
      </c>
      <c r="Q112" s="8" t="s">
        <v>107</v>
      </c>
      <c r="R112" s="8" t="s">
        <v>108</v>
      </c>
      <c r="S112" s="15" t="s">
        <v>220</v>
      </c>
      <c r="T112" s="15" t="s">
        <v>220</v>
      </c>
      <c r="U112" s="39" t="str">
        <f>searchValues!L112</f>
        <v>Alaska</v>
      </c>
      <c r="V112" s="15">
        <v>99501</v>
      </c>
      <c r="W112" s="8" t="s">
        <v>109</v>
      </c>
      <c r="X112" s="8" t="s">
        <v>103</v>
      </c>
      <c r="Y112" s="8" t="s">
        <v>103</v>
      </c>
      <c r="Z112" s="35" t="s">
        <v>158</v>
      </c>
      <c r="AA112" s="17"/>
      <c r="AB112" s="17"/>
      <c r="AC112" s="30"/>
      <c r="AD112" s="30"/>
      <c r="AE112" s="30"/>
    </row>
    <row r="113" spans="1:31" x14ac:dyDescent="0.25">
      <c r="A113" s="4" t="s">
        <v>720</v>
      </c>
      <c r="B113" s="4" t="s">
        <v>371</v>
      </c>
      <c r="C113" s="19" t="s">
        <v>103</v>
      </c>
      <c r="D113" s="19" t="s">
        <v>104</v>
      </c>
      <c r="E113" s="19" t="s">
        <v>268</v>
      </c>
      <c r="F113" s="19" t="s">
        <v>268</v>
      </c>
      <c r="G113" s="19"/>
      <c r="H113" s="19">
        <v>2015551002</v>
      </c>
      <c r="I113" s="19">
        <v>2015551003</v>
      </c>
      <c r="J113" s="19">
        <v>2015551004</v>
      </c>
      <c r="K113" s="19">
        <v>2015551005</v>
      </c>
      <c r="L113" s="19" t="s">
        <v>105</v>
      </c>
      <c r="M113" s="8" t="s">
        <v>103</v>
      </c>
      <c r="N113" s="8"/>
      <c r="O113" s="8" t="s">
        <v>106</v>
      </c>
      <c r="P113" s="8" t="s">
        <v>103</v>
      </c>
      <c r="Q113" s="8" t="s">
        <v>107</v>
      </c>
      <c r="R113" s="8" t="s">
        <v>108</v>
      </c>
      <c r="S113" s="15" t="s">
        <v>220</v>
      </c>
      <c r="T113" s="15" t="s">
        <v>220</v>
      </c>
      <c r="U113" s="39" t="str">
        <f>searchValues!L113</f>
        <v>Alaska</v>
      </c>
      <c r="V113" s="15">
        <v>99501</v>
      </c>
      <c r="W113" s="8" t="s">
        <v>109</v>
      </c>
      <c r="X113" s="8" t="s">
        <v>103</v>
      </c>
      <c r="Y113" s="8" t="s">
        <v>103</v>
      </c>
      <c r="Z113" s="35" t="s">
        <v>158</v>
      </c>
      <c r="AA113" s="17"/>
      <c r="AB113" s="17"/>
      <c r="AC113" s="30"/>
      <c r="AD113" s="30"/>
      <c r="AE113" s="30"/>
    </row>
    <row r="114" spans="1:31" x14ac:dyDescent="0.25">
      <c r="A114" s="4" t="s">
        <v>721</v>
      </c>
      <c r="B114" s="4" t="s">
        <v>371</v>
      </c>
      <c r="C114" s="19" t="s">
        <v>103</v>
      </c>
      <c r="D114" s="19" t="s">
        <v>104</v>
      </c>
      <c r="E114" s="19" t="s">
        <v>268</v>
      </c>
      <c r="F114" s="19" t="s">
        <v>268</v>
      </c>
      <c r="G114" s="19"/>
      <c r="H114" s="19">
        <v>2015551002</v>
      </c>
      <c r="I114" s="19">
        <v>2015551003</v>
      </c>
      <c r="J114" s="19">
        <v>2015551004</v>
      </c>
      <c r="K114" s="19">
        <v>2015551005</v>
      </c>
      <c r="L114" s="19" t="s">
        <v>105</v>
      </c>
      <c r="M114" s="8" t="s">
        <v>103</v>
      </c>
      <c r="N114" s="8"/>
      <c r="O114" s="8" t="s">
        <v>106</v>
      </c>
      <c r="P114" s="8" t="s">
        <v>103</v>
      </c>
      <c r="Q114" s="8" t="s">
        <v>107</v>
      </c>
      <c r="R114" s="8" t="s">
        <v>108</v>
      </c>
      <c r="S114" s="15" t="s">
        <v>220</v>
      </c>
      <c r="T114" s="15" t="s">
        <v>220</v>
      </c>
      <c r="U114" s="39" t="str">
        <f>searchValues!L114</f>
        <v>Alaska</v>
      </c>
      <c r="V114" s="15">
        <v>99501</v>
      </c>
      <c r="W114" s="8" t="s">
        <v>109</v>
      </c>
      <c r="X114" s="8" t="s">
        <v>103</v>
      </c>
      <c r="Y114" s="8" t="s">
        <v>103</v>
      </c>
      <c r="Z114" s="35" t="s">
        <v>158</v>
      </c>
      <c r="AA114" s="17"/>
      <c r="AB114" s="17"/>
      <c r="AC114" s="30"/>
      <c r="AD114" s="30"/>
      <c r="AE114" s="30"/>
    </row>
    <row r="115" spans="1:31" x14ac:dyDescent="0.25">
      <c r="A115" s="4" t="s">
        <v>722</v>
      </c>
      <c r="B115" s="4" t="s">
        <v>371</v>
      </c>
      <c r="C115" s="19" t="s">
        <v>103</v>
      </c>
      <c r="D115" s="19" t="s">
        <v>104</v>
      </c>
      <c r="E115" s="19" t="s">
        <v>268</v>
      </c>
      <c r="F115" s="19" t="s">
        <v>268</v>
      </c>
      <c r="G115" s="19"/>
      <c r="H115" s="19">
        <v>2015551002</v>
      </c>
      <c r="I115" s="19">
        <v>2015551003</v>
      </c>
      <c r="J115" s="19">
        <v>2015551004</v>
      </c>
      <c r="K115" s="19">
        <v>2015551005</v>
      </c>
      <c r="L115" s="19" t="s">
        <v>105</v>
      </c>
      <c r="M115" s="8" t="s">
        <v>103</v>
      </c>
      <c r="N115" s="8"/>
      <c r="O115" s="8" t="s">
        <v>106</v>
      </c>
      <c r="P115" s="8" t="s">
        <v>103</v>
      </c>
      <c r="Q115" s="8" t="s">
        <v>107</v>
      </c>
      <c r="R115" s="8" t="s">
        <v>108</v>
      </c>
      <c r="S115" s="15" t="s">
        <v>220</v>
      </c>
      <c r="T115" s="15" t="s">
        <v>220</v>
      </c>
      <c r="U115" s="39" t="str">
        <f>searchValues!L115</f>
        <v>Alaska</v>
      </c>
      <c r="V115" s="15">
        <v>99501</v>
      </c>
      <c r="W115" s="8" t="s">
        <v>109</v>
      </c>
      <c r="X115" s="8" t="s">
        <v>103</v>
      </c>
      <c r="Y115" s="8" t="s">
        <v>103</v>
      </c>
      <c r="Z115" s="35" t="s">
        <v>158</v>
      </c>
      <c r="AA115" s="17"/>
      <c r="AB115" s="17"/>
      <c r="AC115" s="30"/>
      <c r="AD115" s="30"/>
      <c r="AE115" s="30"/>
    </row>
    <row r="116" spans="1:31" x14ac:dyDescent="0.25">
      <c r="A116" s="4" t="s">
        <v>723</v>
      </c>
      <c r="B116" s="4" t="s">
        <v>371</v>
      </c>
      <c r="C116" s="19" t="s">
        <v>103</v>
      </c>
      <c r="D116" s="19" t="s">
        <v>104</v>
      </c>
      <c r="E116" s="19" t="s">
        <v>268</v>
      </c>
      <c r="F116" s="19" t="s">
        <v>268</v>
      </c>
      <c r="G116" s="19"/>
      <c r="H116" s="19">
        <v>2015551002</v>
      </c>
      <c r="I116" s="19">
        <v>2015551003</v>
      </c>
      <c r="J116" s="19">
        <v>2015551004</v>
      </c>
      <c r="K116" s="19">
        <v>2015551005</v>
      </c>
      <c r="L116" s="19" t="s">
        <v>105</v>
      </c>
      <c r="M116" s="8" t="s">
        <v>103</v>
      </c>
      <c r="N116" s="8"/>
      <c r="O116" s="8" t="s">
        <v>106</v>
      </c>
      <c r="P116" s="8" t="s">
        <v>103</v>
      </c>
      <c r="Q116" s="8" t="s">
        <v>107</v>
      </c>
      <c r="R116" s="8" t="s">
        <v>108</v>
      </c>
      <c r="S116" s="15" t="s">
        <v>220</v>
      </c>
      <c r="T116" s="15" t="s">
        <v>220</v>
      </c>
      <c r="U116" s="39" t="str">
        <f>searchValues!L116</f>
        <v>Alaska</v>
      </c>
      <c r="V116" s="15">
        <v>99501</v>
      </c>
      <c r="W116" s="8" t="s">
        <v>109</v>
      </c>
      <c r="X116" s="8" t="s">
        <v>103</v>
      </c>
      <c r="Y116" s="8" t="s">
        <v>103</v>
      </c>
      <c r="Z116" s="35" t="s">
        <v>158</v>
      </c>
      <c r="AA116" s="17"/>
      <c r="AB116" s="17"/>
      <c r="AC116" s="30"/>
      <c r="AD116" s="30"/>
      <c r="AE116" s="30"/>
    </row>
    <row r="117" spans="1:31" x14ac:dyDescent="0.25">
      <c r="A117" s="4" t="s">
        <v>724</v>
      </c>
      <c r="B117" s="4" t="s">
        <v>371</v>
      </c>
      <c r="C117" s="19" t="s">
        <v>103</v>
      </c>
      <c r="D117" s="19" t="s">
        <v>104</v>
      </c>
      <c r="E117" s="19" t="s">
        <v>268</v>
      </c>
      <c r="F117" s="19" t="s">
        <v>268</v>
      </c>
      <c r="G117" s="19"/>
      <c r="H117" s="19">
        <v>2015551002</v>
      </c>
      <c r="I117" s="19">
        <v>2015551003</v>
      </c>
      <c r="J117" s="19">
        <v>2015551004</v>
      </c>
      <c r="K117" s="19">
        <v>2015551005</v>
      </c>
      <c r="L117" s="19" t="s">
        <v>105</v>
      </c>
      <c r="M117" s="8" t="s">
        <v>103</v>
      </c>
      <c r="N117" s="8"/>
      <c r="O117" s="8" t="s">
        <v>106</v>
      </c>
      <c r="P117" s="8" t="s">
        <v>103</v>
      </c>
      <c r="Q117" s="8" t="s">
        <v>107</v>
      </c>
      <c r="R117" s="8" t="s">
        <v>108</v>
      </c>
      <c r="S117" s="15" t="s">
        <v>220</v>
      </c>
      <c r="T117" s="15" t="s">
        <v>220</v>
      </c>
      <c r="U117" s="39" t="str">
        <f>searchValues!L117</f>
        <v>Alaska</v>
      </c>
      <c r="V117" s="15">
        <v>99501</v>
      </c>
      <c r="W117" s="8" t="s">
        <v>109</v>
      </c>
      <c r="X117" s="8" t="s">
        <v>103</v>
      </c>
      <c r="Y117" s="8" t="s">
        <v>103</v>
      </c>
      <c r="Z117" s="35" t="s">
        <v>158</v>
      </c>
      <c r="AA117" s="17"/>
      <c r="AB117" s="17"/>
      <c r="AC117" s="30"/>
      <c r="AD117" s="30"/>
      <c r="AE117" s="30"/>
    </row>
    <row r="118" spans="1:31" x14ac:dyDescent="0.25">
      <c r="A118" s="4" t="s">
        <v>725</v>
      </c>
      <c r="B118" s="4" t="s">
        <v>371</v>
      </c>
      <c r="C118" s="19" t="s">
        <v>103</v>
      </c>
      <c r="D118" s="19" t="s">
        <v>104</v>
      </c>
      <c r="E118" s="19" t="s">
        <v>268</v>
      </c>
      <c r="F118" s="19" t="s">
        <v>268</v>
      </c>
      <c r="G118" s="19"/>
      <c r="H118" s="19">
        <v>2015551002</v>
      </c>
      <c r="I118" s="19">
        <v>2015551003</v>
      </c>
      <c r="J118" s="19">
        <v>2015551004</v>
      </c>
      <c r="K118" s="19">
        <v>2015551005</v>
      </c>
      <c r="L118" s="19" t="s">
        <v>105</v>
      </c>
      <c r="M118" s="8" t="s">
        <v>103</v>
      </c>
      <c r="N118" s="8"/>
      <c r="O118" s="8" t="s">
        <v>106</v>
      </c>
      <c r="P118" s="8" t="s">
        <v>103</v>
      </c>
      <c r="Q118" s="8" t="s">
        <v>107</v>
      </c>
      <c r="R118" s="8" t="s">
        <v>108</v>
      </c>
      <c r="S118" s="15" t="s">
        <v>220</v>
      </c>
      <c r="T118" s="15" t="s">
        <v>220</v>
      </c>
      <c r="U118" s="39" t="str">
        <f>searchValues!L118</f>
        <v>Alaska</v>
      </c>
      <c r="V118" s="15">
        <v>99501</v>
      </c>
      <c r="W118" s="8" t="s">
        <v>109</v>
      </c>
      <c r="X118" s="8" t="s">
        <v>103</v>
      </c>
      <c r="Y118" s="8" t="s">
        <v>103</v>
      </c>
      <c r="Z118" s="35" t="s">
        <v>158</v>
      </c>
      <c r="AA118" s="17"/>
      <c r="AB118" s="17"/>
      <c r="AC118" s="30"/>
      <c r="AD118" s="30"/>
      <c r="AE118" s="30"/>
    </row>
    <row r="119" spans="1:31" x14ac:dyDescent="0.25">
      <c r="A119" s="4" t="s">
        <v>726</v>
      </c>
      <c r="B119" s="4" t="s">
        <v>371</v>
      </c>
      <c r="C119" s="19" t="s">
        <v>103</v>
      </c>
      <c r="D119" s="19" t="s">
        <v>104</v>
      </c>
      <c r="E119" s="19" t="s">
        <v>268</v>
      </c>
      <c r="F119" s="19" t="s">
        <v>268</v>
      </c>
      <c r="G119" s="19"/>
      <c r="H119" s="19">
        <v>2015551002</v>
      </c>
      <c r="I119" s="19">
        <v>2015551003</v>
      </c>
      <c r="J119" s="19">
        <v>2015551004</v>
      </c>
      <c r="K119" s="19">
        <v>2015551005</v>
      </c>
      <c r="L119" s="19" t="s">
        <v>105</v>
      </c>
      <c r="M119" s="8" t="s">
        <v>103</v>
      </c>
      <c r="N119" s="8"/>
      <c r="O119" s="8" t="s">
        <v>106</v>
      </c>
      <c r="P119" s="8" t="s">
        <v>103</v>
      </c>
      <c r="Q119" s="8" t="s">
        <v>107</v>
      </c>
      <c r="R119" s="8" t="s">
        <v>108</v>
      </c>
      <c r="S119" s="15" t="s">
        <v>220</v>
      </c>
      <c r="T119" s="15" t="s">
        <v>220</v>
      </c>
      <c r="U119" s="39" t="str">
        <f>searchValues!L119</f>
        <v>Alaska</v>
      </c>
      <c r="V119" s="15">
        <v>99501</v>
      </c>
      <c r="W119" s="8" t="s">
        <v>109</v>
      </c>
      <c r="X119" s="8" t="s">
        <v>103</v>
      </c>
      <c r="Y119" s="8" t="s">
        <v>103</v>
      </c>
      <c r="Z119" s="35" t="s">
        <v>158</v>
      </c>
      <c r="AA119" s="17"/>
      <c r="AB119" s="17"/>
      <c r="AC119" s="30"/>
      <c r="AD119" s="30"/>
      <c r="AE119" s="30"/>
    </row>
    <row r="120" spans="1:31" x14ac:dyDescent="0.25">
      <c r="A120" s="4" t="s">
        <v>727</v>
      </c>
      <c r="B120" s="4" t="s">
        <v>371</v>
      </c>
      <c r="C120" s="19" t="s">
        <v>103</v>
      </c>
      <c r="D120" s="19" t="s">
        <v>104</v>
      </c>
      <c r="E120" s="19" t="s">
        <v>268</v>
      </c>
      <c r="F120" s="19" t="s">
        <v>268</v>
      </c>
      <c r="G120" s="19"/>
      <c r="H120" s="19">
        <v>2015551002</v>
      </c>
      <c r="I120" s="19">
        <v>2015551003</v>
      </c>
      <c r="J120" s="19">
        <v>2015551004</v>
      </c>
      <c r="K120" s="19">
        <v>2015551005</v>
      </c>
      <c r="L120" s="19" t="s">
        <v>105</v>
      </c>
      <c r="M120" s="8" t="s">
        <v>103</v>
      </c>
      <c r="N120" s="8"/>
      <c r="O120" s="8" t="s">
        <v>106</v>
      </c>
      <c r="P120" s="8" t="s">
        <v>103</v>
      </c>
      <c r="Q120" s="8" t="s">
        <v>107</v>
      </c>
      <c r="R120" s="8" t="s">
        <v>108</v>
      </c>
      <c r="S120" s="15" t="s">
        <v>220</v>
      </c>
      <c r="T120" s="15" t="s">
        <v>220</v>
      </c>
      <c r="U120" s="39" t="str">
        <f>searchValues!L120</f>
        <v>Alaska</v>
      </c>
      <c r="V120" s="15">
        <v>99501</v>
      </c>
      <c r="W120" s="8" t="s">
        <v>109</v>
      </c>
      <c r="X120" s="8" t="s">
        <v>103</v>
      </c>
      <c r="Y120" s="8" t="s">
        <v>103</v>
      </c>
      <c r="Z120" s="35" t="s">
        <v>158</v>
      </c>
      <c r="AA120" s="17"/>
      <c r="AB120" s="17"/>
      <c r="AC120" s="30"/>
      <c r="AD120" s="30"/>
      <c r="AE120" s="30"/>
    </row>
    <row r="121" spans="1:31" x14ac:dyDescent="0.25">
      <c r="A121" s="4" t="s">
        <v>728</v>
      </c>
      <c r="B121" s="4" t="s">
        <v>371</v>
      </c>
      <c r="C121" s="19" t="s">
        <v>103</v>
      </c>
      <c r="D121" s="19" t="s">
        <v>104</v>
      </c>
      <c r="E121" s="19" t="s">
        <v>268</v>
      </c>
      <c r="F121" s="19" t="s">
        <v>268</v>
      </c>
      <c r="G121" s="19"/>
      <c r="H121" s="19">
        <v>2015551002</v>
      </c>
      <c r="I121" s="19">
        <v>2015551003</v>
      </c>
      <c r="J121" s="19">
        <v>2015551004</v>
      </c>
      <c r="K121" s="19">
        <v>2015551005</v>
      </c>
      <c r="L121" s="19" t="s">
        <v>105</v>
      </c>
      <c r="M121" s="8" t="s">
        <v>103</v>
      </c>
      <c r="N121" s="8"/>
      <c r="O121" s="8" t="s">
        <v>106</v>
      </c>
      <c r="P121" s="8" t="s">
        <v>103</v>
      </c>
      <c r="Q121" s="8" t="s">
        <v>107</v>
      </c>
      <c r="R121" s="8" t="s">
        <v>108</v>
      </c>
      <c r="S121" s="15" t="s">
        <v>220</v>
      </c>
      <c r="T121" s="15" t="s">
        <v>220</v>
      </c>
      <c r="U121" s="39" t="str">
        <f>searchValues!L121</f>
        <v>Alaska</v>
      </c>
      <c r="V121" s="15">
        <v>99501</v>
      </c>
      <c r="W121" s="8" t="s">
        <v>109</v>
      </c>
      <c r="X121" s="8" t="s">
        <v>103</v>
      </c>
      <c r="Y121" s="8" t="s">
        <v>103</v>
      </c>
      <c r="Z121" s="35" t="s">
        <v>158</v>
      </c>
      <c r="AA121" s="17"/>
      <c r="AB121" s="17"/>
      <c r="AC121" s="30"/>
      <c r="AD121" s="30"/>
      <c r="AE121" s="30"/>
    </row>
    <row r="122" spans="1:31" x14ac:dyDescent="0.25">
      <c r="A122" s="4" t="s">
        <v>729</v>
      </c>
      <c r="B122" s="4" t="s">
        <v>371</v>
      </c>
      <c r="C122" s="19" t="s">
        <v>103</v>
      </c>
      <c r="D122" s="19" t="s">
        <v>104</v>
      </c>
      <c r="E122" s="19" t="s">
        <v>268</v>
      </c>
      <c r="F122" s="19" t="s">
        <v>268</v>
      </c>
      <c r="G122" s="19"/>
      <c r="H122" s="19">
        <v>2015551002</v>
      </c>
      <c r="I122" s="19">
        <v>2015551003</v>
      </c>
      <c r="J122" s="19">
        <v>2015551004</v>
      </c>
      <c r="K122" s="19">
        <v>2015551005</v>
      </c>
      <c r="L122" s="19" t="s">
        <v>105</v>
      </c>
      <c r="M122" s="8" t="s">
        <v>103</v>
      </c>
      <c r="N122" s="8"/>
      <c r="O122" s="8" t="s">
        <v>106</v>
      </c>
      <c r="P122" s="8" t="s">
        <v>103</v>
      </c>
      <c r="Q122" s="8" t="s">
        <v>107</v>
      </c>
      <c r="R122" s="8" t="s">
        <v>108</v>
      </c>
      <c r="S122" s="15" t="s">
        <v>220</v>
      </c>
      <c r="T122" s="15" t="s">
        <v>220</v>
      </c>
      <c r="U122" s="39" t="str">
        <f>searchValues!L122</f>
        <v>Alaska</v>
      </c>
      <c r="V122" s="15">
        <v>99501</v>
      </c>
      <c r="W122" s="8" t="s">
        <v>109</v>
      </c>
      <c r="X122" s="8" t="s">
        <v>103</v>
      </c>
      <c r="Y122" s="8" t="s">
        <v>103</v>
      </c>
      <c r="Z122" s="35" t="s">
        <v>158</v>
      </c>
      <c r="AA122" s="17"/>
      <c r="AB122" s="17"/>
      <c r="AC122" s="30"/>
      <c r="AD122" s="30"/>
      <c r="AE122" s="30"/>
    </row>
    <row r="123" spans="1:31" x14ac:dyDescent="0.25">
      <c r="A123" s="4" t="s">
        <v>730</v>
      </c>
      <c r="B123" s="4" t="s">
        <v>371</v>
      </c>
      <c r="C123" s="19" t="s">
        <v>103</v>
      </c>
      <c r="D123" s="19" t="s">
        <v>104</v>
      </c>
      <c r="E123" s="19" t="s">
        <v>268</v>
      </c>
      <c r="F123" s="19" t="s">
        <v>268</v>
      </c>
      <c r="G123" s="19"/>
      <c r="H123" s="19">
        <v>2015551002</v>
      </c>
      <c r="I123" s="19">
        <v>2015551003</v>
      </c>
      <c r="J123" s="19">
        <v>2015551004</v>
      </c>
      <c r="K123" s="19">
        <v>2015551005</v>
      </c>
      <c r="L123" s="19" t="s">
        <v>105</v>
      </c>
      <c r="M123" s="8" t="s">
        <v>103</v>
      </c>
      <c r="N123" s="8"/>
      <c r="O123" s="8" t="s">
        <v>106</v>
      </c>
      <c r="P123" s="8" t="s">
        <v>103</v>
      </c>
      <c r="Q123" s="8" t="s">
        <v>107</v>
      </c>
      <c r="R123" s="8" t="s">
        <v>108</v>
      </c>
      <c r="S123" s="15" t="s">
        <v>220</v>
      </c>
      <c r="T123" s="15" t="s">
        <v>220</v>
      </c>
      <c r="U123" s="39" t="str">
        <f>searchValues!L123</f>
        <v>Alaska</v>
      </c>
      <c r="V123" s="15">
        <v>99501</v>
      </c>
      <c r="W123" s="8" t="s">
        <v>109</v>
      </c>
      <c r="X123" s="8" t="s">
        <v>103</v>
      </c>
      <c r="Y123" s="8" t="s">
        <v>103</v>
      </c>
      <c r="Z123" s="35" t="s">
        <v>158</v>
      </c>
      <c r="AA123" s="17"/>
      <c r="AB123" s="17"/>
      <c r="AC123" s="30"/>
      <c r="AD123" s="30"/>
      <c r="AE123" s="30"/>
    </row>
    <row r="124" spans="1:31" x14ac:dyDescent="0.25">
      <c r="A124" s="4" t="s">
        <v>731</v>
      </c>
      <c r="B124" s="4" t="s">
        <v>371</v>
      </c>
      <c r="C124" s="19" t="s">
        <v>103</v>
      </c>
      <c r="D124" s="19" t="s">
        <v>104</v>
      </c>
      <c r="E124" s="19" t="s">
        <v>268</v>
      </c>
      <c r="F124" s="19" t="s">
        <v>268</v>
      </c>
      <c r="G124" s="19"/>
      <c r="H124" s="19">
        <v>2015551002</v>
      </c>
      <c r="I124" s="19">
        <v>2015551003</v>
      </c>
      <c r="J124" s="19">
        <v>2015551004</v>
      </c>
      <c r="K124" s="19">
        <v>2015551005</v>
      </c>
      <c r="L124" s="19" t="s">
        <v>105</v>
      </c>
      <c r="M124" s="8" t="s">
        <v>103</v>
      </c>
      <c r="N124" s="8"/>
      <c r="O124" s="8" t="s">
        <v>106</v>
      </c>
      <c r="P124" s="8" t="s">
        <v>103</v>
      </c>
      <c r="Q124" s="8" t="s">
        <v>107</v>
      </c>
      <c r="R124" s="8" t="s">
        <v>108</v>
      </c>
      <c r="S124" s="15" t="s">
        <v>220</v>
      </c>
      <c r="T124" s="15" t="s">
        <v>220</v>
      </c>
      <c r="U124" s="39" t="str">
        <f>searchValues!L124</f>
        <v>Alaska</v>
      </c>
      <c r="V124" s="15">
        <v>99501</v>
      </c>
      <c r="W124" s="8" t="s">
        <v>109</v>
      </c>
      <c r="X124" s="8" t="s">
        <v>103</v>
      </c>
      <c r="Y124" s="8" t="s">
        <v>103</v>
      </c>
      <c r="Z124" s="35" t="s">
        <v>158</v>
      </c>
      <c r="AA124" s="17"/>
      <c r="AB124" s="17"/>
      <c r="AC124" s="30"/>
      <c r="AD124" s="30"/>
      <c r="AE124" s="30"/>
    </row>
    <row r="125" spans="1:31" x14ac:dyDescent="0.25">
      <c r="A125" s="4" t="s">
        <v>732</v>
      </c>
      <c r="B125" s="4" t="s">
        <v>371</v>
      </c>
      <c r="C125" s="19" t="s">
        <v>103</v>
      </c>
      <c r="D125" s="19" t="s">
        <v>104</v>
      </c>
      <c r="E125" s="19" t="s">
        <v>268</v>
      </c>
      <c r="F125" s="19" t="s">
        <v>268</v>
      </c>
      <c r="G125" s="19"/>
      <c r="H125" s="19">
        <v>2015551002</v>
      </c>
      <c r="I125" s="19">
        <v>2015551003</v>
      </c>
      <c r="J125" s="19">
        <v>2015551004</v>
      </c>
      <c r="K125" s="19">
        <v>2015551005</v>
      </c>
      <c r="L125" s="19" t="s">
        <v>105</v>
      </c>
      <c r="M125" s="8" t="s">
        <v>103</v>
      </c>
      <c r="N125" s="8"/>
      <c r="O125" s="8" t="s">
        <v>106</v>
      </c>
      <c r="P125" s="8" t="s">
        <v>103</v>
      </c>
      <c r="Q125" s="8" t="s">
        <v>107</v>
      </c>
      <c r="R125" s="8" t="s">
        <v>108</v>
      </c>
      <c r="S125" s="15" t="s">
        <v>220</v>
      </c>
      <c r="T125" s="15" t="s">
        <v>220</v>
      </c>
      <c r="U125" s="39" t="str">
        <f>searchValues!L125</f>
        <v>Alaska</v>
      </c>
      <c r="V125" s="15">
        <v>99501</v>
      </c>
      <c r="W125" s="8" t="s">
        <v>109</v>
      </c>
      <c r="X125" s="8" t="s">
        <v>103</v>
      </c>
      <c r="Y125" s="8" t="s">
        <v>103</v>
      </c>
      <c r="Z125" s="35" t="s">
        <v>158</v>
      </c>
      <c r="AA125" s="17"/>
      <c r="AB125" s="17"/>
      <c r="AC125" s="30"/>
      <c r="AD125" s="30"/>
      <c r="AE125" s="30"/>
    </row>
    <row r="126" spans="1:31" x14ac:dyDescent="0.25">
      <c r="A126" s="4" t="s">
        <v>733</v>
      </c>
      <c r="B126" s="4" t="s">
        <v>371</v>
      </c>
      <c r="C126" s="19" t="s">
        <v>103</v>
      </c>
      <c r="D126" s="19" t="s">
        <v>104</v>
      </c>
      <c r="E126" s="19" t="s">
        <v>268</v>
      </c>
      <c r="F126" s="19" t="s">
        <v>268</v>
      </c>
      <c r="G126" s="19"/>
      <c r="H126" s="19">
        <v>2015551002</v>
      </c>
      <c r="I126" s="19">
        <v>2015551003</v>
      </c>
      <c r="J126" s="19">
        <v>2015551004</v>
      </c>
      <c r="K126" s="19">
        <v>2015551005</v>
      </c>
      <c r="L126" s="19" t="s">
        <v>105</v>
      </c>
      <c r="M126" s="8" t="s">
        <v>103</v>
      </c>
      <c r="N126" s="8"/>
      <c r="O126" s="8" t="s">
        <v>106</v>
      </c>
      <c r="P126" s="8" t="s">
        <v>103</v>
      </c>
      <c r="Q126" s="8" t="s">
        <v>107</v>
      </c>
      <c r="R126" s="8" t="s">
        <v>108</v>
      </c>
      <c r="S126" s="15" t="s">
        <v>220</v>
      </c>
      <c r="T126" s="15" t="s">
        <v>220</v>
      </c>
      <c r="U126" s="39" t="str">
        <f>searchValues!L126</f>
        <v>Alaska</v>
      </c>
      <c r="V126" s="15">
        <v>99501</v>
      </c>
      <c r="W126" s="8" t="s">
        <v>109</v>
      </c>
      <c r="X126" s="8" t="s">
        <v>103</v>
      </c>
      <c r="Y126" s="8" t="s">
        <v>103</v>
      </c>
      <c r="Z126" s="35" t="s">
        <v>158</v>
      </c>
      <c r="AA126" s="17"/>
      <c r="AB126" s="17"/>
      <c r="AC126" s="30"/>
      <c r="AD126" s="30"/>
      <c r="AE126" s="30"/>
    </row>
    <row r="127" spans="1:31" x14ac:dyDescent="0.25">
      <c r="A127" s="4" t="s">
        <v>734</v>
      </c>
      <c r="B127" s="4" t="s">
        <v>371</v>
      </c>
      <c r="C127" s="19" t="s">
        <v>103</v>
      </c>
      <c r="D127" s="19" t="s">
        <v>104</v>
      </c>
      <c r="E127" s="19" t="s">
        <v>268</v>
      </c>
      <c r="F127" s="19" t="s">
        <v>268</v>
      </c>
      <c r="G127" s="19"/>
      <c r="H127" s="19">
        <v>2015551002</v>
      </c>
      <c r="I127" s="19">
        <v>2015551003</v>
      </c>
      <c r="J127" s="19">
        <v>2015551004</v>
      </c>
      <c r="K127" s="19">
        <v>2015551005</v>
      </c>
      <c r="L127" s="19" t="s">
        <v>105</v>
      </c>
      <c r="M127" s="8" t="s">
        <v>103</v>
      </c>
      <c r="N127" s="8"/>
      <c r="O127" s="8" t="s">
        <v>106</v>
      </c>
      <c r="P127" s="8" t="s">
        <v>103</v>
      </c>
      <c r="Q127" s="8" t="s">
        <v>107</v>
      </c>
      <c r="R127" s="8" t="s">
        <v>108</v>
      </c>
      <c r="S127" s="15" t="s">
        <v>220</v>
      </c>
      <c r="T127" s="15" t="s">
        <v>220</v>
      </c>
      <c r="U127" s="39" t="str">
        <f>searchValues!L127</f>
        <v>Alaska</v>
      </c>
      <c r="V127" s="15">
        <v>99501</v>
      </c>
      <c r="W127" s="8" t="s">
        <v>109</v>
      </c>
      <c r="X127" s="8" t="s">
        <v>103</v>
      </c>
      <c r="Y127" s="8" t="s">
        <v>103</v>
      </c>
      <c r="Z127" s="35" t="s">
        <v>158</v>
      </c>
      <c r="AA127" s="17"/>
      <c r="AB127" s="17"/>
      <c r="AC127" s="30"/>
      <c r="AD127" s="30"/>
      <c r="AE127" s="30"/>
    </row>
    <row r="128" spans="1:31" x14ac:dyDescent="0.25">
      <c r="A128" s="4" t="s">
        <v>735</v>
      </c>
      <c r="B128" s="4" t="s">
        <v>371</v>
      </c>
      <c r="C128" s="19" t="s">
        <v>103</v>
      </c>
      <c r="D128" s="19" t="s">
        <v>104</v>
      </c>
      <c r="E128" s="19" t="s">
        <v>268</v>
      </c>
      <c r="F128" s="19" t="s">
        <v>268</v>
      </c>
      <c r="G128" s="19"/>
      <c r="H128" s="19">
        <v>2015551002</v>
      </c>
      <c r="I128" s="19">
        <v>2015551003</v>
      </c>
      <c r="J128" s="19">
        <v>2015551004</v>
      </c>
      <c r="K128" s="19">
        <v>2015551005</v>
      </c>
      <c r="L128" s="19" t="s">
        <v>105</v>
      </c>
      <c r="M128" s="8" t="s">
        <v>103</v>
      </c>
      <c r="N128" s="8"/>
      <c r="O128" s="8" t="s">
        <v>106</v>
      </c>
      <c r="P128" s="8" t="s">
        <v>103</v>
      </c>
      <c r="Q128" s="8" t="s">
        <v>107</v>
      </c>
      <c r="R128" s="8" t="s">
        <v>108</v>
      </c>
      <c r="S128" s="15" t="s">
        <v>220</v>
      </c>
      <c r="T128" s="15" t="s">
        <v>220</v>
      </c>
      <c r="U128" s="39" t="str">
        <f>searchValues!L128</f>
        <v>Alaska</v>
      </c>
      <c r="V128" s="15">
        <v>99501</v>
      </c>
      <c r="W128" s="8" t="s">
        <v>109</v>
      </c>
      <c r="X128" s="8" t="s">
        <v>103</v>
      </c>
      <c r="Y128" s="8" t="s">
        <v>103</v>
      </c>
      <c r="Z128" s="35" t="s">
        <v>158</v>
      </c>
      <c r="AA128" s="17"/>
      <c r="AB128" s="17"/>
      <c r="AC128" s="30"/>
      <c r="AD128" s="30"/>
      <c r="AE128" s="30"/>
    </row>
    <row r="129" spans="1:31" x14ac:dyDescent="0.25">
      <c r="A129" s="4" t="s">
        <v>736</v>
      </c>
      <c r="B129" s="4" t="s">
        <v>371</v>
      </c>
      <c r="C129" s="19" t="s">
        <v>103</v>
      </c>
      <c r="D129" s="19" t="s">
        <v>104</v>
      </c>
      <c r="E129" s="19" t="s">
        <v>268</v>
      </c>
      <c r="F129" s="19" t="s">
        <v>268</v>
      </c>
      <c r="G129" s="19"/>
      <c r="H129" s="19">
        <v>2015551002</v>
      </c>
      <c r="I129" s="19">
        <v>2015551003</v>
      </c>
      <c r="J129" s="19">
        <v>2015551004</v>
      </c>
      <c r="K129" s="19">
        <v>2015551005</v>
      </c>
      <c r="L129" s="19" t="s">
        <v>105</v>
      </c>
      <c r="M129" s="8" t="s">
        <v>103</v>
      </c>
      <c r="N129" s="8"/>
      <c r="O129" s="8" t="s">
        <v>106</v>
      </c>
      <c r="P129" s="8" t="s">
        <v>103</v>
      </c>
      <c r="Q129" s="8" t="s">
        <v>107</v>
      </c>
      <c r="R129" s="8" t="s">
        <v>108</v>
      </c>
      <c r="S129" s="15" t="s">
        <v>220</v>
      </c>
      <c r="T129" s="15" t="s">
        <v>220</v>
      </c>
      <c r="U129" s="39" t="str">
        <f>searchValues!L129</f>
        <v>Alaska</v>
      </c>
      <c r="V129" s="15">
        <v>99501</v>
      </c>
      <c r="W129" s="8" t="s">
        <v>109</v>
      </c>
      <c r="X129" s="8" t="s">
        <v>103</v>
      </c>
      <c r="Y129" s="8" t="s">
        <v>103</v>
      </c>
      <c r="Z129" s="35" t="s">
        <v>158</v>
      </c>
      <c r="AA129" s="17"/>
      <c r="AB129" s="17"/>
      <c r="AC129" s="30"/>
      <c r="AD129" s="30"/>
      <c r="AE129" s="30"/>
    </row>
    <row r="130" spans="1:31" x14ac:dyDescent="0.25">
      <c r="A130" s="4" t="s">
        <v>737</v>
      </c>
      <c r="B130" s="4" t="s">
        <v>371</v>
      </c>
      <c r="C130" s="19" t="s">
        <v>103</v>
      </c>
      <c r="D130" s="19" t="s">
        <v>104</v>
      </c>
      <c r="E130" s="19" t="s">
        <v>268</v>
      </c>
      <c r="F130" s="19" t="s">
        <v>268</v>
      </c>
      <c r="G130" s="19"/>
      <c r="H130" s="19">
        <v>2015551002</v>
      </c>
      <c r="I130" s="19">
        <v>2015551003</v>
      </c>
      <c r="J130" s="19">
        <v>2015551004</v>
      </c>
      <c r="K130" s="19">
        <v>2015551005</v>
      </c>
      <c r="L130" s="19" t="s">
        <v>105</v>
      </c>
      <c r="M130" s="8" t="s">
        <v>103</v>
      </c>
      <c r="N130" s="8"/>
      <c r="O130" s="8" t="s">
        <v>106</v>
      </c>
      <c r="P130" s="8" t="s">
        <v>103</v>
      </c>
      <c r="Q130" s="8" t="s">
        <v>107</v>
      </c>
      <c r="R130" s="8" t="s">
        <v>108</v>
      </c>
      <c r="S130" s="15" t="s">
        <v>220</v>
      </c>
      <c r="T130" s="15" t="s">
        <v>220</v>
      </c>
      <c r="U130" s="39" t="str">
        <f>searchValues!L130</f>
        <v>Alaska</v>
      </c>
      <c r="V130" s="15">
        <v>99501</v>
      </c>
      <c r="W130" s="8" t="s">
        <v>109</v>
      </c>
      <c r="X130" s="8" t="s">
        <v>103</v>
      </c>
      <c r="Y130" s="8" t="s">
        <v>103</v>
      </c>
      <c r="Z130" s="35" t="s">
        <v>158</v>
      </c>
      <c r="AA130" s="17"/>
      <c r="AB130" s="17"/>
      <c r="AC130" s="30"/>
      <c r="AD130" s="30"/>
      <c r="AE130" s="30"/>
    </row>
    <row r="131" spans="1:31" x14ac:dyDescent="0.25">
      <c r="A131" s="4" t="s">
        <v>738</v>
      </c>
      <c r="B131" s="4" t="s">
        <v>371</v>
      </c>
      <c r="C131" s="19" t="s">
        <v>103</v>
      </c>
      <c r="D131" s="19" t="s">
        <v>104</v>
      </c>
      <c r="E131" s="19" t="s">
        <v>268</v>
      </c>
      <c r="F131" s="19" t="s">
        <v>268</v>
      </c>
      <c r="G131" s="19"/>
      <c r="H131" s="19">
        <v>2015551002</v>
      </c>
      <c r="I131" s="19">
        <v>2015551003</v>
      </c>
      <c r="J131" s="19">
        <v>2015551004</v>
      </c>
      <c r="K131" s="19">
        <v>2015551005</v>
      </c>
      <c r="L131" s="19" t="s">
        <v>105</v>
      </c>
      <c r="M131" s="8" t="s">
        <v>103</v>
      </c>
      <c r="N131" s="8"/>
      <c r="O131" s="8" t="s">
        <v>106</v>
      </c>
      <c r="P131" s="8" t="s">
        <v>103</v>
      </c>
      <c r="Q131" s="8" t="s">
        <v>107</v>
      </c>
      <c r="R131" s="8" t="s">
        <v>108</v>
      </c>
      <c r="S131" s="15" t="s">
        <v>220</v>
      </c>
      <c r="T131" s="15" t="s">
        <v>220</v>
      </c>
      <c r="U131" s="39" t="str">
        <f>searchValues!L131</f>
        <v>Alaska</v>
      </c>
      <c r="V131" s="15">
        <v>99501</v>
      </c>
      <c r="W131" s="8" t="s">
        <v>109</v>
      </c>
      <c r="X131" s="8" t="s">
        <v>103</v>
      </c>
      <c r="Y131" s="8" t="s">
        <v>103</v>
      </c>
      <c r="Z131" s="35" t="s">
        <v>158</v>
      </c>
      <c r="AA131" s="17"/>
      <c r="AB131" s="17"/>
      <c r="AC131" s="30"/>
      <c r="AD131" s="30"/>
      <c r="AE131" s="30"/>
    </row>
    <row r="132" spans="1:31" x14ac:dyDescent="0.25">
      <c r="A132" s="4" t="s">
        <v>739</v>
      </c>
      <c r="B132" s="4" t="s">
        <v>371</v>
      </c>
      <c r="C132" s="19" t="s">
        <v>103</v>
      </c>
      <c r="D132" s="19" t="s">
        <v>104</v>
      </c>
      <c r="E132" s="19" t="s">
        <v>268</v>
      </c>
      <c r="F132" s="19" t="s">
        <v>268</v>
      </c>
      <c r="G132" s="19"/>
      <c r="H132" s="19">
        <v>2015551002</v>
      </c>
      <c r="I132" s="19">
        <v>2015551003</v>
      </c>
      <c r="J132" s="19">
        <v>2015551004</v>
      </c>
      <c r="K132" s="19">
        <v>2015551005</v>
      </c>
      <c r="L132" s="19" t="s">
        <v>105</v>
      </c>
      <c r="M132" s="8" t="s">
        <v>103</v>
      </c>
      <c r="N132" s="8"/>
      <c r="O132" s="8" t="s">
        <v>106</v>
      </c>
      <c r="P132" s="8" t="s">
        <v>103</v>
      </c>
      <c r="Q132" s="8" t="s">
        <v>107</v>
      </c>
      <c r="R132" s="8" t="s">
        <v>108</v>
      </c>
      <c r="S132" s="15" t="s">
        <v>220</v>
      </c>
      <c r="T132" s="15" t="s">
        <v>220</v>
      </c>
      <c r="U132" s="39" t="str">
        <f>searchValues!L132</f>
        <v>Alaska</v>
      </c>
      <c r="V132" s="15">
        <v>99501</v>
      </c>
      <c r="W132" s="8" t="s">
        <v>109</v>
      </c>
      <c r="X132" s="8" t="s">
        <v>103</v>
      </c>
      <c r="Y132" s="8" t="s">
        <v>103</v>
      </c>
      <c r="Z132" s="35" t="s">
        <v>158</v>
      </c>
      <c r="AA132" s="17"/>
      <c r="AB132" s="17"/>
      <c r="AC132" s="30"/>
      <c r="AD132" s="30"/>
      <c r="AE132" s="30"/>
    </row>
    <row r="133" spans="1:31" x14ac:dyDescent="0.25">
      <c r="A133" s="4" t="s">
        <v>740</v>
      </c>
      <c r="B133" s="4" t="s">
        <v>371</v>
      </c>
      <c r="C133" s="19" t="s">
        <v>103</v>
      </c>
      <c r="D133" s="19" t="s">
        <v>104</v>
      </c>
      <c r="E133" s="19" t="s">
        <v>268</v>
      </c>
      <c r="F133" s="19" t="s">
        <v>268</v>
      </c>
      <c r="G133" s="19"/>
      <c r="H133" s="19">
        <v>2015551002</v>
      </c>
      <c r="I133" s="19">
        <v>2015551003</v>
      </c>
      <c r="J133" s="19">
        <v>2015551004</v>
      </c>
      <c r="K133" s="19">
        <v>2015551005</v>
      </c>
      <c r="L133" s="19" t="s">
        <v>105</v>
      </c>
      <c r="M133" s="8" t="s">
        <v>103</v>
      </c>
      <c r="N133" s="8"/>
      <c r="O133" s="8" t="s">
        <v>106</v>
      </c>
      <c r="P133" s="8" t="s">
        <v>103</v>
      </c>
      <c r="Q133" s="8" t="s">
        <v>107</v>
      </c>
      <c r="R133" s="8" t="s">
        <v>108</v>
      </c>
      <c r="S133" s="15" t="s">
        <v>220</v>
      </c>
      <c r="T133" s="15" t="s">
        <v>220</v>
      </c>
      <c r="U133" s="39" t="str">
        <f>searchValues!L133</f>
        <v>Alaska</v>
      </c>
      <c r="V133" s="15">
        <v>99501</v>
      </c>
      <c r="W133" s="8" t="s">
        <v>109</v>
      </c>
      <c r="X133" s="8" t="s">
        <v>103</v>
      </c>
      <c r="Y133" s="8" t="s">
        <v>103</v>
      </c>
      <c r="Z133" s="35" t="s">
        <v>158</v>
      </c>
      <c r="AA133" s="17"/>
      <c r="AB133" s="17"/>
      <c r="AC133" s="30"/>
      <c r="AD133" s="30"/>
      <c r="AE133" s="30"/>
    </row>
    <row r="134" spans="1:31" x14ac:dyDescent="0.25">
      <c r="A134" s="4" t="s">
        <v>741</v>
      </c>
      <c r="B134" s="4" t="s">
        <v>371</v>
      </c>
      <c r="C134" s="19" t="s">
        <v>103</v>
      </c>
      <c r="D134" s="19" t="s">
        <v>104</v>
      </c>
      <c r="E134" s="19" t="s">
        <v>268</v>
      </c>
      <c r="F134" s="19" t="s">
        <v>268</v>
      </c>
      <c r="G134" s="19"/>
      <c r="H134" s="19">
        <v>2015551002</v>
      </c>
      <c r="I134" s="19">
        <v>2015551003</v>
      </c>
      <c r="J134" s="19">
        <v>2015551004</v>
      </c>
      <c r="K134" s="19">
        <v>2015551005</v>
      </c>
      <c r="L134" s="19" t="s">
        <v>105</v>
      </c>
      <c r="M134" s="8" t="s">
        <v>103</v>
      </c>
      <c r="N134" s="8"/>
      <c r="O134" s="8" t="s">
        <v>106</v>
      </c>
      <c r="P134" s="8" t="s">
        <v>103</v>
      </c>
      <c r="Q134" s="8" t="s">
        <v>107</v>
      </c>
      <c r="R134" s="8" t="s">
        <v>108</v>
      </c>
      <c r="S134" s="15" t="s">
        <v>220</v>
      </c>
      <c r="T134" s="15" t="s">
        <v>220</v>
      </c>
      <c r="U134" s="39" t="str">
        <f>searchValues!L134</f>
        <v>Alaska</v>
      </c>
      <c r="V134" s="15">
        <v>99501</v>
      </c>
      <c r="W134" s="8" t="s">
        <v>109</v>
      </c>
      <c r="X134" s="8" t="s">
        <v>103</v>
      </c>
      <c r="Y134" s="8" t="s">
        <v>103</v>
      </c>
      <c r="Z134" s="35" t="s">
        <v>158</v>
      </c>
      <c r="AA134" s="17"/>
      <c r="AB134" s="17"/>
      <c r="AC134" s="30"/>
      <c r="AD134" s="30"/>
      <c r="AE134" s="30"/>
    </row>
    <row r="135" spans="1:31" x14ac:dyDescent="0.25">
      <c r="A135" s="4" t="s">
        <v>742</v>
      </c>
      <c r="B135" s="4" t="s">
        <v>371</v>
      </c>
      <c r="C135" s="19" t="s">
        <v>103</v>
      </c>
      <c r="D135" s="19" t="s">
        <v>104</v>
      </c>
      <c r="E135" s="19" t="s">
        <v>268</v>
      </c>
      <c r="F135" s="19" t="s">
        <v>268</v>
      </c>
      <c r="G135" s="19"/>
      <c r="H135" s="19">
        <v>2015551002</v>
      </c>
      <c r="I135" s="19">
        <v>2015551003</v>
      </c>
      <c r="J135" s="19">
        <v>2015551004</v>
      </c>
      <c r="K135" s="19">
        <v>2015551005</v>
      </c>
      <c r="L135" s="19" t="s">
        <v>105</v>
      </c>
      <c r="M135" s="8" t="s">
        <v>103</v>
      </c>
      <c r="N135" s="8"/>
      <c r="O135" s="8" t="s">
        <v>106</v>
      </c>
      <c r="P135" s="8" t="s">
        <v>103</v>
      </c>
      <c r="Q135" s="8" t="s">
        <v>107</v>
      </c>
      <c r="R135" s="8" t="s">
        <v>108</v>
      </c>
      <c r="S135" s="15" t="s">
        <v>220</v>
      </c>
      <c r="T135" s="15" t="s">
        <v>220</v>
      </c>
      <c r="U135" s="39" t="str">
        <f>searchValues!L135</f>
        <v>Alaska</v>
      </c>
      <c r="V135" s="15">
        <v>99501</v>
      </c>
      <c r="W135" s="8" t="s">
        <v>109</v>
      </c>
      <c r="X135" s="8" t="s">
        <v>103</v>
      </c>
      <c r="Y135" s="8" t="s">
        <v>103</v>
      </c>
      <c r="Z135" s="35" t="s">
        <v>158</v>
      </c>
      <c r="AA135" s="17"/>
      <c r="AB135" s="17"/>
      <c r="AC135" s="30"/>
      <c r="AD135" s="30"/>
      <c r="AE135" s="30"/>
    </row>
    <row r="136" spans="1:31" x14ac:dyDescent="0.25">
      <c r="A136" s="4" t="s">
        <v>743</v>
      </c>
      <c r="B136" s="4" t="s">
        <v>371</v>
      </c>
      <c r="C136" s="19" t="s">
        <v>103</v>
      </c>
      <c r="D136" s="19" t="s">
        <v>104</v>
      </c>
      <c r="E136" s="19" t="s">
        <v>268</v>
      </c>
      <c r="F136" s="19" t="s">
        <v>268</v>
      </c>
      <c r="G136" s="19"/>
      <c r="H136" s="19">
        <v>2015551002</v>
      </c>
      <c r="I136" s="19">
        <v>2015551003</v>
      </c>
      <c r="J136" s="19">
        <v>2015551004</v>
      </c>
      <c r="K136" s="19">
        <v>2015551005</v>
      </c>
      <c r="L136" s="19" t="s">
        <v>105</v>
      </c>
      <c r="M136" s="8" t="s">
        <v>103</v>
      </c>
      <c r="N136" s="8"/>
      <c r="O136" s="8" t="s">
        <v>106</v>
      </c>
      <c r="P136" s="8" t="s">
        <v>103</v>
      </c>
      <c r="Q136" s="8" t="s">
        <v>107</v>
      </c>
      <c r="R136" s="8" t="s">
        <v>108</v>
      </c>
      <c r="S136" s="15" t="s">
        <v>220</v>
      </c>
      <c r="T136" s="15" t="s">
        <v>220</v>
      </c>
      <c r="U136" s="39" t="str">
        <f>searchValues!L136</f>
        <v>Alaska</v>
      </c>
      <c r="V136" s="15">
        <v>99501</v>
      </c>
      <c r="W136" s="8" t="s">
        <v>109</v>
      </c>
      <c r="X136" s="8" t="s">
        <v>103</v>
      </c>
      <c r="Y136" s="8" t="s">
        <v>103</v>
      </c>
      <c r="Z136" s="35" t="s">
        <v>158</v>
      </c>
      <c r="AA136" s="17"/>
      <c r="AB136" s="17"/>
      <c r="AC136" s="30"/>
      <c r="AD136" s="30"/>
      <c r="AE136" s="30"/>
    </row>
    <row r="137" spans="1:31" x14ac:dyDescent="0.25">
      <c r="A137" s="4" t="s">
        <v>744</v>
      </c>
      <c r="B137" s="4" t="s">
        <v>371</v>
      </c>
      <c r="C137" s="19" t="s">
        <v>103</v>
      </c>
      <c r="D137" s="19" t="s">
        <v>104</v>
      </c>
      <c r="E137" s="19" t="s">
        <v>268</v>
      </c>
      <c r="F137" s="19" t="s">
        <v>268</v>
      </c>
      <c r="G137" s="19"/>
      <c r="H137" s="19">
        <v>2015551002</v>
      </c>
      <c r="I137" s="19">
        <v>2015551003</v>
      </c>
      <c r="J137" s="19">
        <v>2015551004</v>
      </c>
      <c r="K137" s="19">
        <v>2015551005</v>
      </c>
      <c r="L137" s="19" t="s">
        <v>105</v>
      </c>
      <c r="M137" s="8" t="s">
        <v>103</v>
      </c>
      <c r="N137" s="8"/>
      <c r="O137" s="8" t="s">
        <v>106</v>
      </c>
      <c r="P137" s="8" t="s">
        <v>103</v>
      </c>
      <c r="Q137" s="8" t="s">
        <v>107</v>
      </c>
      <c r="R137" s="8" t="s">
        <v>108</v>
      </c>
      <c r="S137" s="15" t="s">
        <v>220</v>
      </c>
      <c r="T137" s="15" t="s">
        <v>220</v>
      </c>
      <c r="U137" s="39" t="str">
        <f>searchValues!L137</f>
        <v>Alaska</v>
      </c>
      <c r="V137" s="15">
        <v>99501</v>
      </c>
      <c r="W137" s="8" t="s">
        <v>109</v>
      </c>
      <c r="X137" s="8" t="s">
        <v>103</v>
      </c>
      <c r="Y137" s="8" t="s">
        <v>103</v>
      </c>
      <c r="Z137" s="35" t="s">
        <v>158</v>
      </c>
      <c r="AA137" s="17"/>
      <c r="AB137" s="17"/>
      <c r="AC137" s="30"/>
      <c r="AD137" s="30"/>
      <c r="AE137" s="30"/>
    </row>
    <row r="138" spans="1:31" x14ac:dyDescent="0.25">
      <c r="A138" s="4" t="s">
        <v>745</v>
      </c>
      <c r="B138" s="4" t="s">
        <v>371</v>
      </c>
      <c r="C138" s="19" t="s">
        <v>103</v>
      </c>
      <c r="D138" s="19" t="s">
        <v>104</v>
      </c>
      <c r="E138" s="19" t="s">
        <v>268</v>
      </c>
      <c r="F138" s="19" t="s">
        <v>268</v>
      </c>
      <c r="G138" s="19"/>
      <c r="H138" s="19">
        <v>2015551002</v>
      </c>
      <c r="I138" s="19">
        <v>2015551003</v>
      </c>
      <c r="J138" s="19">
        <v>2015551004</v>
      </c>
      <c r="K138" s="19">
        <v>2015551005</v>
      </c>
      <c r="L138" s="19" t="s">
        <v>105</v>
      </c>
      <c r="M138" s="8" t="s">
        <v>103</v>
      </c>
      <c r="N138" s="8"/>
      <c r="O138" s="8" t="s">
        <v>106</v>
      </c>
      <c r="P138" s="8" t="s">
        <v>103</v>
      </c>
      <c r="Q138" s="8" t="s">
        <v>107</v>
      </c>
      <c r="R138" s="8" t="s">
        <v>108</v>
      </c>
      <c r="S138" s="15" t="s">
        <v>220</v>
      </c>
      <c r="T138" s="15" t="s">
        <v>220</v>
      </c>
      <c r="U138" s="39" t="str">
        <f>searchValues!L138</f>
        <v>Alaska</v>
      </c>
      <c r="V138" s="15">
        <v>99501</v>
      </c>
      <c r="W138" s="8" t="s">
        <v>109</v>
      </c>
      <c r="X138" s="8" t="s">
        <v>103</v>
      </c>
      <c r="Y138" s="8" t="s">
        <v>103</v>
      </c>
      <c r="Z138" s="35" t="s">
        <v>158</v>
      </c>
      <c r="AA138" s="17"/>
      <c r="AB138" s="17"/>
      <c r="AC138" s="30"/>
      <c r="AD138" s="30"/>
      <c r="AE138" s="30"/>
    </row>
    <row r="139" spans="1:31" x14ac:dyDescent="0.25">
      <c r="A139" s="4" t="s">
        <v>746</v>
      </c>
      <c r="B139" s="4" t="s">
        <v>371</v>
      </c>
      <c r="C139" s="19" t="s">
        <v>103</v>
      </c>
      <c r="D139" s="19" t="s">
        <v>104</v>
      </c>
      <c r="E139" s="19" t="s">
        <v>268</v>
      </c>
      <c r="F139" s="19" t="s">
        <v>268</v>
      </c>
      <c r="G139" s="19"/>
      <c r="H139" s="19">
        <v>2015551002</v>
      </c>
      <c r="I139" s="19">
        <v>2015551003</v>
      </c>
      <c r="J139" s="19">
        <v>2015551004</v>
      </c>
      <c r="K139" s="19">
        <v>2015551005</v>
      </c>
      <c r="L139" s="19" t="s">
        <v>105</v>
      </c>
      <c r="M139" s="8" t="s">
        <v>103</v>
      </c>
      <c r="N139" s="8"/>
      <c r="O139" s="8" t="s">
        <v>106</v>
      </c>
      <c r="P139" s="8" t="s">
        <v>103</v>
      </c>
      <c r="Q139" s="8" t="s">
        <v>107</v>
      </c>
      <c r="R139" s="8" t="s">
        <v>108</v>
      </c>
      <c r="S139" s="15" t="s">
        <v>220</v>
      </c>
      <c r="T139" s="15" t="s">
        <v>220</v>
      </c>
      <c r="U139" s="39" t="str">
        <f>searchValues!L139</f>
        <v>Alaska</v>
      </c>
      <c r="V139" s="15">
        <v>99501</v>
      </c>
      <c r="W139" s="8" t="s">
        <v>109</v>
      </c>
      <c r="X139" s="8" t="s">
        <v>103</v>
      </c>
      <c r="Y139" s="8" t="s">
        <v>103</v>
      </c>
      <c r="Z139" s="35" t="s">
        <v>158</v>
      </c>
      <c r="AA139" s="17"/>
      <c r="AB139" s="17"/>
      <c r="AC139" s="30"/>
      <c r="AD139" s="30"/>
      <c r="AE139" s="30"/>
    </row>
    <row r="140" spans="1:31" x14ac:dyDescent="0.25">
      <c r="A140" s="4" t="s">
        <v>747</v>
      </c>
      <c r="B140" s="4" t="s">
        <v>371</v>
      </c>
      <c r="C140" s="19" t="s">
        <v>103</v>
      </c>
      <c r="D140" s="19" t="s">
        <v>104</v>
      </c>
      <c r="E140" s="19" t="s">
        <v>268</v>
      </c>
      <c r="F140" s="19" t="s">
        <v>268</v>
      </c>
      <c r="G140" s="19"/>
      <c r="H140" s="19">
        <v>2015551002</v>
      </c>
      <c r="I140" s="19">
        <v>2015551003</v>
      </c>
      <c r="J140" s="19">
        <v>2015551004</v>
      </c>
      <c r="K140" s="19">
        <v>2015551005</v>
      </c>
      <c r="L140" s="19" t="s">
        <v>105</v>
      </c>
      <c r="M140" s="8" t="s">
        <v>103</v>
      </c>
      <c r="N140" s="8"/>
      <c r="O140" s="8" t="s">
        <v>106</v>
      </c>
      <c r="P140" s="8" t="s">
        <v>103</v>
      </c>
      <c r="Q140" s="8" t="s">
        <v>107</v>
      </c>
      <c r="R140" s="8" t="s">
        <v>108</v>
      </c>
      <c r="S140" s="15" t="s">
        <v>220</v>
      </c>
      <c r="T140" s="15" t="s">
        <v>220</v>
      </c>
      <c r="U140" s="39" t="str">
        <f>searchValues!L140</f>
        <v>Alaska</v>
      </c>
      <c r="V140" s="15">
        <v>99501</v>
      </c>
      <c r="W140" s="8" t="s">
        <v>109</v>
      </c>
      <c r="X140" s="8" t="s">
        <v>103</v>
      </c>
      <c r="Y140" s="8" t="s">
        <v>103</v>
      </c>
      <c r="Z140" s="35" t="s">
        <v>158</v>
      </c>
      <c r="AA140" s="17"/>
      <c r="AB140" s="17"/>
      <c r="AC140" s="30"/>
      <c r="AD140" s="30"/>
      <c r="AE140" s="30"/>
    </row>
    <row r="141" spans="1:31" x14ac:dyDescent="0.25">
      <c r="A141" s="4" t="s">
        <v>748</v>
      </c>
      <c r="B141" s="4" t="s">
        <v>371</v>
      </c>
      <c r="C141" s="19" t="s">
        <v>103</v>
      </c>
      <c r="D141" s="19" t="s">
        <v>104</v>
      </c>
      <c r="E141" s="19" t="s">
        <v>268</v>
      </c>
      <c r="F141" s="19" t="s">
        <v>268</v>
      </c>
      <c r="G141" s="19"/>
      <c r="H141" s="19">
        <v>2015551002</v>
      </c>
      <c r="I141" s="19">
        <v>2015551003</v>
      </c>
      <c r="J141" s="19">
        <v>2015551004</v>
      </c>
      <c r="K141" s="19">
        <v>2015551005</v>
      </c>
      <c r="L141" s="19" t="s">
        <v>105</v>
      </c>
      <c r="M141" s="8" t="s">
        <v>103</v>
      </c>
      <c r="N141" s="8"/>
      <c r="O141" s="8" t="s">
        <v>106</v>
      </c>
      <c r="P141" s="8" t="s">
        <v>103</v>
      </c>
      <c r="Q141" s="8" t="s">
        <v>107</v>
      </c>
      <c r="R141" s="8" t="s">
        <v>108</v>
      </c>
      <c r="S141" s="15" t="s">
        <v>220</v>
      </c>
      <c r="T141" s="15" t="s">
        <v>220</v>
      </c>
      <c r="U141" s="39" t="str">
        <f>searchValues!L141</f>
        <v>Alaska</v>
      </c>
      <c r="V141" s="15">
        <v>99501</v>
      </c>
      <c r="W141" s="8" t="s">
        <v>109</v>
      </c>
      <c r="X141" s="8" t="s">
        <v>103</v>
      </c>
      <c r="Y141" s="8" t="s">
        <v>103</v>
      </c>
      <c r="Z141" s="35" t="s">
        <v>158</v>
      </c>
      <c r="AA141" s="17"/>
      <c r="AB141" s="17"/>
      <c r="AC141" s="30"/>
      <c r="AD141" s="30"/>
      <c r="AE141" s="30"/>
    </row>
    <row r="142" spans="1:31" x14ac:dyDescent="0.25">
      <c r="A142" s="4" t="s">
        <v>749</v>
      </c>
      <c r="B142" s="4" t="s">
        <v>371</v>
      </c>
      <c r="C142" s="19" t="s">
        <v>103</v>
      </c>
      <c r="D142" s="19" t="s">
        <v>104</v>
      </c>
      <c r="E142" s="19" t="s">
        <v>268</v>
      </c>
      <c r="F142" s="19" t="s">
        <v>268</v>
      </c>
      <c r="G142" s="19"/>
      <c r="H142" s="19">
        <v>2015551002</v>
      </c>
      <c r="I142" s="19">
        <v>2015551003</v>
      </c>
      <c r="J142" s="19">
        <v>2015551004</v>
      </c>
      <c r="K142" s="19">
        <v>2015551005</v>
      </c>
      <c r="L142" s="19" t="s">
        <v>105</v>
      </c>
      <c r="M142" s="8" t="s">
        <v>103</v>
      </c>
      <c r="N142" s="8"/>
      <c r="O142" s="8" t="s">
        <v>106</v>
      </c>
      <c r="P142" s="8" t="s">
        <v>103</v>
      </c>
      <c r="Q142" s="8" t="s">
        <v>107</v>
      </c>
      <c r="R142" s="8" t="s">
        <v>108</v>
      </c>
      <c r="S142" s="15" t="s">
        <v>220</v>
      </c>
      <c r="T142" s="15" t="s">
        <v>220</v>
      </c>
      <c r="U142" s="39" t="str">
        <f>searchValues!L142</f>
        <v>Alaska</v>
      </c>
      <c r="V142" s="15">
        <v>99501</v>
      </c>
      <c r="W142" s="8" t="s">
        <v>109</v>
      </c>
      <c r="X142" s="8" t="s">
        <v>103</v>
      </c>
      <c r="Y142" s="8" t="s">
        <v>103</v>
      </c>
      <c r="Z142" s="35" t="s">
        <v>158</v>
      </c>
      <c r="AA142" s="17"/>
      <c r="AB142" s="17"/>
      <c r="AC142" s="30"/>
      <c r="AD142" s="30"/>
      <c r="AE142" s="30"/>
    </row>
    <row r="143" spans="1:31" x14ac:dyDescent="0.25">
      <c r="A143" s="4" t="s">
        <v>750</v>
      </c>
      <c r="B143" s="4" t="s">
        <v>371</v>
      </c>
      <c r="C143" s="19" t="s">
        <v>103</v>
      </c>
      <c r="D143" s="19" t="s">
        <v>104</v>
      </c>
      <c r="E143" s="19" t="s">
        <v>268</v>
      </c>
      <c r="F143" s="19" t="s">
        <v>268</v>
      </c>
      <c r="G143" s="19"/>
      <c r="H143" s="19">
        <v>2015551002</v>
      </c>
      <c r="I143" s="19">
        <v>2015551003</v>
      </c>
      <c r="J143" s="19">
        <v>2015551004</v>
      </c>
      <c r="K143" s="19">
        <v>2015551005</v>
      </c>
      <c r="L143" s="19" t="s">
        <v>105</v>
      </c>
      <c r="M143" s="8" t="s">
        <v>103</v>
      </c>
      <c r="N143" s="8"/>
      <c r="O143" s="8" t="s">
        <v>106</v>
      </c>
      <c r="P143" s="8" t="s">
        <v>103</v>
      </c>
      <c r="Q143" s="8" t="s">
        <v>107</v>
      </c>
      <c r="R143" s="8" t="s">
        <v>108</v>
      </c>
      <c r="S143" s="15" t="s">
        <v>220</v>
      </c>
      <c r="T143" s="15" t="s">
        <v>220</v>
      </c>
      <c r="U143" s="39" t="str">
        <f>searchValues!L143</f>
        <v>Alaska</v>
      </c>
      <c r="V143" s="15">
        <v>99501</v>
      </c>
      <c r="W143" s="8" t="s">
        <v>109</v>
      </c>
      <c r="X143" s="8" t="s">
        <v>103</v>
      </c>
      <c r="Y143" s="8" t="s">
        <v>103</v>
      </c>
      <c r="Z143" s="35" t="s">
        <v>158</v>
      </c>
      <c r="AA143" s="17"/>
      <c r="AB143" s="17"/>
      <c r="AC143" s="30"/>
      <c r="AD143" s="30"/>
      <c r="AE143" s="30"/>
    </row>
    <row r="144" spans="1:31" x14ac:dyDescent="0.25">
      <c r="A144" s="4" t="s">
        <v>751</v>
      </c>
      <c r="B144" s="4" t="s">
        <v>371</v>
      </c>
      <c r="C144" s="19" t="s">
        <v>103</v>
      </c>
      <c r="D144" s="19" t="s">
        <v>104</v>
      </c>
      <c r="E144" s="19" t="s">
        <v>268</v>
      </c>
      <c r="F144" s="19" t="s">
        <v>268</v>
      </c>
      <c r="G144" s="19"/>
      <c r="H144" s="19">
        <v>2015551002</v>
      </c>
      <c r="I144" s="19">
        <v>2015551003</v>
      </c>
      <c r="J144" s="19">
        <v>2015551004</v>
      </c>
      <c r="K144" s="19">
        <v>2015551005</v>
      </c>
      <c r="L144" s="19" t="s">
        <v>105</v>
      </c>
      <c r="M144" s="8" t="s">
        <v>103</v>
      </c>
      <c r="N144" s="8"/>
      <c r="O144" s="8" t="s">
        <v>106</v>
      </c>
      <c r="P144" s="8" t="s">
        <v>103</v>
      </c>
      <c r="Q144" s="8" t="s">
        <v>107</v>
      </c>
      <c r="R144" s="8" t="s">
        <v>108</v>
      </c>
      <c r="S144" s="15" t="s">
        <v>220</v>
      </c>
      <c r="T144" s="15" t="s">
        <v>220</v>
      </c>
      <c r="U144" s="39" t="str">
        <f>searchValues!L144</f>
        <v>Alaska</v>
      </c>
      <c r="V144" s="15">
        <v>99501</v>
      </c>
      <c r="W144" s="8" t="s">
        <v>109</v>
      </c>
      <c r="X144" s="8" t="s">
        <v>103</v>
      </c>
      <c r="Y144" s="8" t="s">
        <v>103</v>
      </c>
      <c r="Z144" s="35" t="s">
        <v>158</v>
      </c>
      <c r="AA144" s="17"/>
      <c r="AB144" s="17"/>
      <c r="AC144" s="30"/>
      <c r="AD144" s="30"/>
      <c r="AE144" s="30"/>
    </row>
    <row r="145" spans="1:31" x14ac:dyDescent="0.25">
      <c r="A145" s="4" t="s">
        <v>752</v>
      </c>
      <c r="B145" s="4" t="s">
        <v>371</v>
      </c>
      <c r="C145" s="19" t="s">
        <v>103</v>
      </c>
      <c r="D145" s="19" t="s">
        <v>104</v>
      </c>
      <c r="E145" s="19" t="s">
        <v>268</v>
      </c>
      <c r="F145" s="19" t="s">
        <v>268</v>
      </c>
      <c r="G145" s="19"/>
      <c r="H145" s="19">
        <v>2015551002</v>
      </c>
      <c r="I145" s="19">
        <v>2015551003</v>
      </c>
      <c r="J145" s="19">
        <v>2015551004</v>
      </c>
      <c r="K145" s="19">
        <v>2015551005</v>
      </c>
      <c r="L145" s="19" t="s">
        <v>105</v>
      </c>
      <c r="M145" s="8" t="s">
        <v>103</v>
      </c>
      <c r="N145" s="8"/>
      <c r="O145" s="8" t="s">
        <v>106</v>
      </c>
      <c r="P145" s="8" t="s">
        <v>103</v>
      </c>
      <c r="Q145" s="8" t="s">
        <v>107</v>
      </c>
      <c r="R145" s="8" t="s">
        <v>108</v>
      </c>
      <c r="S145" s="15" t="s">
        <v>220</v>
      </c>
      <c r="T145" s="15" t="s">
        <v>220</v>
      </c>
      <c r="U145" s="39" t="str">
        <f>searchValues!L145</f>
        <v>Alaska</v>
      </c>
      <c r="V145" s="15">
        <v>99501</v>
      </c>
      <c r="W145" s="8" t="s">
        <v>109</v>
      </c>
      <c r="X145" s="8" t="s">
        <v>103</v>
      </c>
      <c r="Y145" s="8" t="s">
        <v>103</v>
      </c>
      <c r="Z145" s="35" t="s">
        <v>158</v>
      </c>
      <c r="AA145" s="17"/>
      <c r="AB145" s="17"/>
      <c r="AC145" s="30"/>
      <c r="AD145" s="30"/>
      <c r="AE145" s="30"/>
    </row>
    <row r="146" spans="1:31" x14ac:dyDescent="0.25">
      <c r="A146" s="4" t="s">
        <v>753</v>
      </c>
      <c r="B146" s="4" t="s">
        <v>371</v>
      </c>
      <c r="C146" s="19" t="s">
        <v>103</v>
      </c>
      <c r="D146" s="19" t="s">
        <v>104</v>
      </c>
      <c r="E146" s="19" t="s">
        <v>268</v>
      </c>
      <c r="F146" s="19" t="s">
        <v>268</v>
      </c>
      <c r="G146" s="19"/>
      <c r="H146" s="19">
        <v>2015551002</v>
      </c>
      <c r="I146" s="19">
        <v>2015551003</v>
      </c>
      <c r="J146" s="19">
        <v>2015551004</v>
      </c>
      <c r="K146" s="19">
        <v>2015551005</v>
      </c>
      <c r="L146" s="19" t="s">
        <v>105</v>
      </c>
      <c r="M146" s="8" t="s">
        <v>103</v>
      </c>
      <c r="N146" s="8"/>
      <c r="O146" s="8" t="s">
        <v>106</v>
      </c>
      <c r="P146" s="8" t="s">
        <v>103</v>
      </c>
      <c r="Q146" s="8" t="s">
        <v>107</v>
      </c>
      <c r="R146" s="8" t="s">
        <v>108</v>
      </c>
      <c r="S146" s="15" t="s">
        <v>220</v>
      </c>
      <c r="T146" s="15" t="s">
        <v>220</v>
      </c>
      <c r="U146" s="39" t="str">
        <f>searchValues!L146</f>
        <v>Alaska</v>
      </c>
      <c r="V146" s="15">
        <v>99501</v>
      </c>
      <c r="W146" s="8" t="s">
        <v>109</v>
      </c>
      <c r="X146" s="8" t="s">
        <v>103</v>
      </c>
      <c r="Y146" s="8" t="s">
        <v>103</v>
      </c>
      <c r="Z146" s="35" t="s">
        <v>158</v>
      </c>
      <c r="AA146" s="17"/>
      <c r="AB146" s="17"/>
      <c r="AC146" s="30"/>
      <c r="AD146" s="30"/>
      <c r="AE146" s="30"/>
    </row>
    <row r="147" spans="1:31" x14ac:dyDescent="0.25">
      <c r="A147" s="4" t="s">
        <v>754</v>
      </c>
      <c r="B147" s="4" t="s">
        <v>371</v>
      </c>
      <c r="C147" s="19" t="s">
        <v>103</v>
      </c>
      <c r="D147" s="19" t="s">
        <v>104</v>
      </c>
      <c r="E147" s="19" t="s">
        <v>268</v>
      </c>
      <c r="F147" s="19" t="s">
        <v>268</v>
      </c>
      <c r="G147" s="19"/>
      <c r="H147" s="19">
        <v>2015551002</v>
      </c>
      <c r="I147" s="19">
        <v>2015551003</v>
      </c>
      <c r="J147" s="19">
        <v>2015551004</v>
      </c>
      <c r="K147" s="19">
        <v>2015551005</v>
      </c>
      <c r="L147" s="19" t="s">
        <v>105</v>
      </c>
      <c r="M147" s="8" t="s">
        <v>103</v>
      </c>
      <c r="N147" s="8"/>
      <c r="O147" s="8" t="s">
        <v>106</v>
      </c>
      <c r="P147" s="8" t="s">
        <v>103</v>
      </c>
      <c r="Q147" s="8" t="s">
        <v>107</v>
      </c>
      <c r="R147" s="8" t="s">
        <v>108</v>
      </c>
      <c r="S147" s="15" t="s">
        <v>220</v>
      </c>
      <c r="T147" s="15" t="s">
        <v>220</v>
      </c>
      <c r="U147" s="39" t="str">
        <f>searchValues!L147</f>
        <v>Alaska</v>
      </c>
      <c r="V147" s="15">
        <v>99501</v>
      </c>
      <c r="W147" s="8" t="s">
        <v>109</v>
      </c>
      <c r="X147" s="8" t="s">
        <v>103</v>
      </c>
      <c r="Y147" s="8" t="s">
        <v>103</v>
      </c>
      <c r="Z147" s="35" t="s">
        <v>158</v>
      </c>
      <c r="AA147" s="17"/>
      <c r="AB147" s="17"/>
      <c r="AC147" s="30"/>
      <c r="AD147" s="30"/>
      <c r="AE147" s="30"/>
    </row>
    <row r="148" spans="1:31" x14ac:dyDescent="0.25">
      <c r="A148" s="4" t="s">
        <v>755</v>
      </c>
      <c r="B148" s="4" t="s">
        <v>371</v>
      </c>
      <c r="C148" s="19" t="s">
        <v>103</v>
      </c>
      <c r="D148" s="19" t="s">
        <v>104</v>
      </c>
      <c r="E148" s="19" t="s">
        <v>268</v>
      </c>
      <c r="F148" s="19" t="s">
        <v>268</v>
      </c>
      <c r="G148" s="19"/>
      <c r="H148" s="19">
        <v>2015551002</v>
      </c>
      <c r="I148" s="19">
        <v>2015551003</v>
      </c>
      <c r="J148" s="19">
        <v>2015551004</v>
      </c>
      <c r="K148" s="19">
        <v>2015551005</v>
      </c>
      <c r="L148" s="19" t="s">
        <v>105</v>
      </c>
      <c r="M148" s="8" t="s">
        <v>103</v>
      </c>
      <c r="N148" s="8"/>
      <c r="O148" s="8" t="s">
        <v>106</v>
      </c>
      <c r="P148" s="8" t="s">
        <v>103</v>
      </c>
      <c r="Q148" s="8" t="s">
        <v>107</v>
      </c>
      <c r="R148" s="8" t="s">
        <v>108</v>
      </c>
      <c r="S148" s="15" t="s">
        <v>220</v>
      </c>
      <c r="T148" s="15" t="s">
        <v>220</v>
      </c>
      <c r="U148" s="39" t="str">
        <f>searchValues!L148</f>
        <v>Alaska</v>
      </c>
      <c r="V148" s="15">
        <v>99501</v>
      </c>
      <c r="W148" s="8" t="s">
        <v>109</v>
      </c>
      <c r="X148" s="8" t="s">
        <v>103</v>
      </c>
      <c r="Y148" s="8" t="s">
        <v>103</v>
      </c>
      <c r="Z148" s="35" t="s">
        <v>158</v>
      </c>
      <c r="AA148" s="17"/>
      <c r="AB148" s="17"/>
      <c r="AC148" s="30"/>
      <c r="AD148" s="30"/>
      <c r="AE148" s="30"/>
    </row>
    <row r="149" spans="1:31" x14ac:dyDescent="0.25">
      <c r="A149" s="4" t="s">
        <v>756</v>
      </c>
      <c r="B149" s="4" t="s">
        <v>371</v>
      </c>
      <c r="C149" s="19" t="s">
        <v>103</v>
      </c>
      <c r="D149" s="19" t="s">
        <v>104</v>
      </c>
      <c r="E149" s="19" t="s">
        <v>268</v>
      </c>
      <c r="F149" s="19" t="s">
        <v>268</v>
      </c>
      <c r="G149" s="19"/>
      <c r="H149" s="19">
        <v>2015551002</v>
      </c>
      <c r="I149" s="19">
        <v>2015551003</v>
      </c>
      <c r="J149" s="19">
        <v>2015551004</v>
      </c>
      <c r="K149" s="19">
        <v>2015551005</v>
      </c>
      <c r="L149" s="19" t="s">
        <v>105</v>
      </c>
      <c r="M149" s="8" t="s">
        <v>103</v>
      </c>
      <c r="N149" s="8"/>
      <c r="O149" s="8" t="s">
        <v>106</v>
      </c>
      <c r="P149" s="8" t="s">
        <v>103</v>
      </c>
      <c r="Q149" s="8" t="s">
        <v>107</v>
      </c>
      <c r="R149" s="8" t="s">
        <v>108</v>
      </c>
      <c r="S149" s="15" t="s">
        <v>220</v>
      </c>
      <c r="T149" s="15" t="s">
        <v>220</v>
      </c>
      <c r="U149" s="39" t="str">
        <f>searchValues!L149</f>
        <v>Alaska</v>
      </c>
      <c r="V149" s="15">
        <v>99501</v>
      </c>
      <c r="W149" s="8" t="s">
        <v>109</v>
      </c>
      <c r="X149" s="8" t="s">
        <v>103</v>
      </c>
      <c r="Y149" s="8" t="s">
        <v>103</v>
      </c>
      <c r="Z149" s="35" t="s">
        <v>158</v>
      </c>
      <c r="AA149" s="17"/>
      <c r="AB149" s="17"/>
      <c r="AC149" s="30"/>
      <c r="AD149" s="30"/>
      <c r="AE149" s="30"/>
    </row>
    <row r="150" spans="1:31" x14ac:dyDescent="0.25">
      <c r="A150" s="4" t="s">
        <v>757</v>
      </c>
      <c r="B150" s="4" t="s">
        <v>371</v>
      </c>
      <c r="C150" s="19" t="s">
        <v>103</v>
      </c>
      <c r="D150" s="19" t="s">
        <v>104</v>
      </c>
      <c r="E150" s="19" t="s">
        <v>268</v>
      </c>
      <c r="F150" s="19" t="s">
        <v>268</v>
      </c>
      <c r="G150" s="19"/>
      <c r="H150" s="19">
        <v>2015551002</v>
      </c>
      <c r="I150" s="19">
        <v>2015551003</v>
      </c>
      <c r="J150" s="19">
        <v>2015551004</v>
      </c>
      <c r="K150" s="19">
        <v>2015551005</v>
      </c>
      <c r="L150" s="19" t="s">
        <v>105</v>
      </c>
      <c r="M150" s="8" t="s">
        <v>103</v>
      </c>
      <c r="N150" s="8"/>
      <c r="O150" s="8" t="s">
        <v>106</v>
      </c>
      <c r="P150" s="8" t="s">
        <v>103</v>
      </c>
      <c r="Q150" s="8" t="s">
        <v>107</v>
      </c>
      <c r="R150" s="8" t="s">
        <v>108</v>
      </c>
      <c r="S150" s="15" t="s">
        <v>220</v>
      </c>
      <c r="T150" s="15" t="s">
        <v>220</v>
      </c>
      <c r="U150" s="39" t="str">
        <f>searchValues!L150</f>
        <v>Alaska</v>
      </c>
      <c r="V150" s="15">
        <v>99501</v>
      </c>
      <c r="W150" s="8" t="s">
        <v>109</v>
      </c>
      <c r="X150" s="8" t="s">
        <v>103</v>
      </c>
      <c r="Y150" s="8" t="s">
        <v>103</v>
      </c>
      <c r="Z150" s="35" t="s">
        <v>158</v>
      </c>
      <c r="AA150" s="17"/>
      <c r="AB150" s="17"/>
      <c r="AC150" s="30"/>
      <c r="AD150" s="30"/>
      <c r="AE150" s="30"/>
    </row>
    <row r="151" spans="1:31" x14ac:dyDescent="0.25">
      <c r="A151" s="4" t="s">
        <v>758</v>
      </c>
      <c r="B151" s="4" t="s">
        <v>371</v>
      </c>
      <c r="C151" s="19" t="s">
        <v>103</v>
      </c>
      <c r="D151" s="19" t="s">
        <v>104</v>
      </c>
      <c r="E151" s="19" t="s">
        <v>268</v>
      </c>
      <c r="F151" s="19" t="s">
        <v>268</v>
      </c>
      <c r="G151" s="19"/>
      <c r="H151" s="19">
        <v>2015551002</v>
      </c>
      <c r="I151" s="19">
        <v>2015551003</v>
      </c>
      <c r="J151" s="19">
        <v>2015551004</v>
      </c>
      <c r="K151" s="19">
        <v>2015551005</v>
      </c>
      <c r="L151" s="19" t="s">
        <v>105</v>
      </c>
      <c r="M151" s="8" t="s">
        <v>103</v>
      </c>
      <c r="N151" s="8"/>
      <c r="O151" s="8" t="s">
        <v>106</v>
      </c>
      <c r="P151" s="8" t="s">
        <v>103</v>
      </c>
      <c r="Q151" s="8" t="s">
        <v>107</v>
      </c>
      <c r="R151" s="8" t="s">
        <v>108</v>
      </c>
      <c r="S151" s="15" t="s">
        <v>220</v>
      </c>
      <c r="T151" s="15" t="s">
        <v>220</v>
      </c>
      <c r="U151" s="39" t="str">
        <f>searchValues!L151</f>
        <v>Alaska</v>
      </c>
      <c r="V151" s="15">
        <v>99501</v>
      </c>
      <c r="W151" s="8" t="s">
        <v>109</v>
      </c>
      <c r="X151" s="8" t="s">
        <v>103</v>
      </c>
      <c r="Y151" s="8" t="s">
        <v>103</v>
      </c>
      <c r="Z151" s="35" t="s">
        <v>158</v>
      </c>
      <c r="AA151" s="17"/>
      <c r="AB151" s="17"/>
      <c r="AC151" s="30"/>
      <c r="AD151" s="30"/>
      <c r="AE151" s="30"/>
    </row>
    <row r="152" spans="1:31" x14ac:dyDescent="0.25">
      <c r="A152" s="4" t="s">
        <v>759</v>
      </c>
      <c r="B152" s="4" t="s">
        <v>371</v>
      </c>
      <c r="C152" s="19" t="s">
        <v>103</v>
      </c>
      <c r="D152" s="19" t="s">
        <v>104</v>
      </c>
      <c r="E152" s="19" t="s">
        <v>268</v>
      </c>
      <c r="F152" s="19" t="s">
        <v>268</v>
      </c>
      <c r="G152" s="19"/>
      <c r="H152" s="19">
        <v>2015551002</v>
      </c>
      <c r="I152" s="19">
        <v>2015551003</v>
      </c>
      <c r="J152" s="19">
        <v>2015551004</v>
      </c>
      <c r="K152" s="19">
        <v>2015551005</v>
      </c>
      <c r="L152" s="19" t="s">
        <v>105</v>
      </c>
      <c r="M152" s="8" t="s">
        <v>103</v>
      </c>
      <c r="N152" s="8"/>
      <c r="O152" s="8" t="s">
        <v>106</v>
      </c>
      <c r="P152" s="8" t="s">
        <v>103</v>
      </c>
      <c r="Q152" s="8" t="s">
        <v>107</v>
      </c>
      <c r="R152" s="8" t="s">
        <v>108</v>
      </c>
      <c r="S152" s="15" t="s">
        <v>220</v>
      </c>
      <c r="T152" s="15" t="s">
        <v>220</v>
      </c>
      <c r="U152" s="39" t="str">
        <f>searchValues!L152</f>
        <v>Alaska</v>
      </c>
      <c r="V152" s="15">
        <v>99501</v>
      </c>
      <c r="W152" s="8" t="s">
        <v>109</v>
      </c>
      <c r="X152" s="8" t="s">
        <v>103</v>
      </c>
      <c r="Y152" s="8" t="s">
        <v>103</v>
      </c>
      <c r="Z152" s="35" t="s">
        <v>158</v>
      </c>
      <c r="AA152" s="17"/>
      <c r="AB152" s="17"/>
      <c r="AC152" s="30"/>
      <c r="AD152" s="30"/>
      <c r="AE152" s="30"/>
    </row>
    <row r="153" spans="1:31" x14ac:dyDescent="0.25">
      <c r="A153" s="4" t="s">
        <v>760</v>
      </c>
      <c r="B153" s="4" t="s">
        <v>371</v>
      </c>
      <c r="C153" s="19" t="s">
        <v>103</v>
      </c>
      <c r="D153" s="19" t="s">
        <v>104</v>
      </c>
      <c r="E153" s="19" t="s">
        <v>268</v>
      </c>
      <c r="F153" s="19" t="s">
        <v>268</v>
      </c>
      <c r="G153" s="19"/>
      <c r="H153" s="19">
        <v>2015551002</v>
      </c>
      <c r="I153" s="19">
        <v>2015551003</v>
      </c>
      <c r="J153" s="19">
        <v>2015551004</v>
      </c>
      <c r="K153" s="19">
        <v>2015551005</v>
      </c>
      <c r="L153" s="19" t="s">
        <v>105</v>
      </c>
      <c r="M153" s="8" t="s">
        <v>103</v>
      </c>
      <c r="N153" s="8"/>
      <c r="O153" s="8" t="s">
        <v>106</v>
      </c>
      <c r="P153" s="8" t="s">
        <v>103</v>
      </c>
      <c r="Q153" s="8" t="s">
        <v>107</v>
      </c>
      <c r="R153" s="8" t="s">
        <v>108</v>
      </c>
      <c r="S153" s="15" t="s">
        <v>220</v>
      </c>
      <c r="T153" s="15" t="s">
        <v>220</v>
      </c>
      <c r="U153" s="39" t="str">
        <f>searchValues!L153</f>
        <v>Alaska</v>
      </c>
      <c r="V153" s="15">
        <v>99501</v>
      </c>
      <c r="W153" s="8" t="s">
        <v>109</v>
      </c>
      <c r="X153" s="8" t="s">
        <v>103</v>
      </c>
      <c r="Y153" s="8" t="s">
        <v>103</v>
      </c>
      <c r="Z153" s="35" t="s">
        <v>158</v>
      </c>
      <c r="AA153" s="17"/>
      <c r="AB153" s="17"/>
      <c r="AC153" s="30"/>
      <c r="AD153" s="30"/>
      <c r="AE153" s="30"/>
    </row>
    <row r="154" spans="1:31" x14ac:dyDescent="0.25">
      <c r="A154" s="4" t="s">
        <v>761</v>
      </c>
      <c r="B154" s="4" t="s">
        <v>371</v>
      </c>
      <c r="C154" s="19" t="s">
        <v>103</v>
      </c>
      <c r="D154" s="19" t="s">
        <v>104</v>
      </c>
      <c r="E154" s="19" t="s">
        <v>268</v>
      </c>
      <c r="F154" s="19" t="s">
        <v>268</v>
      </c>
      <c r="G154" s="19"/>
      <c r="H154" s="19">
        <v>2015551002</v>
      </c>
      <c r="I154" s="19">
        <v>2015551003</v>
      </c>
      <c r="J154" s="19">
        <v>2015551004</v>
      </c>
      <c r="K154" s="19">
        <v>2015551005</v>
      </c>
      <c r="L154" s="19" t="s">
        <v>105</v>
      </c>
      <c r="M154" s="8" t="s">
        <v>103</v>
      </c>
      <c r="N154" s="8"/>
      <c r="O154" s="8" t="s">
        <v>106</v>
      </c>
      <c r="P154" s="8" t="s">
        <v>103</v>
      </c>
      <c r="Q154" s="8" t="s">
        <v>107</v>
      </c>
      <c r="R154" s="8" t="s">
        <v>108</v>
      </c>
      <c r="S154" s="15" t="s">
        <v>220</v>
      </c>
      <c r="T154" s="15" t="s">
        <v>220</v>
      </c>
      <c r="U154" s="39" t="str">
        <f>searchValues!L154</f>
        <v>Alaska</v>
      </c>
      <c r="V154" s="15">
        <v>99501</v>
      </c>
      <c r="W154" s="8" t="s">
        <v>109</v>
      </c>
      <c r="X154" s="8" t="s">
        <v>103</v>
      </c>
      <c r="Y154" s="8" t="s">
        <v>103</v>
      </c>
      <c r="Z154" s="35" t="s">
        <v>158</v>
      </c>
      <c r="AA154" s="17"/>
      <c r="AB154" s="17"/>
      <c r="AC154" s="30"/>
      <c r="AD154" s="30"/>
      <c r="AE154" s="30"/>
    </row>
    <row r="155" spans="1:31" x14ac:dyDescent="0.25">
      <c r="A155" s="4" t="s">
        <v>762</v>
      </c>
      <c r="B155" s="4" t="s">
        <v>371</v>
      </c>
      <c r="C155" s="19" t="s">
        <v>103</v>
      </c>
      <c r="D155" s="19" t="s">
        <v>104</v>
      </c>
      <c r="E155" s="19" t="s">
        <v>268</v>
      </c>
      <c r="F155" s="19" t="s">
        <v>268</v>
      </c>
      <c r="G155" s="19"/>
      <c r="H155" s="19">
        <v>2015551002</v>
      </c>
      <c r="I155" s="19">
        <v>2015551003</v>
      </c>
      <c r="J155" s="19">
        <v>2015551004</v>
      </c>
      <c r="K155" s="19">
        <v>2015551005</v>
      </c>
      <c r="L155" s="19" t="s">
        <v>105</v>
      </c>
      <c r="M155" s="8" t="s">
        <v>103</v>
      </c>
      <c r="N155" s="8"/>
      <c r="O155" s="8" t="s">
        <v>106</v>
      </c>
      <c r="P155" s="8" t="s">
        <v>103</v>
      </c>
      <c r="Q155" s="8" t="s">
        <v>107</v>
      </c>
      <c r="R155" s="8" t="s">
        <v>108</v>
      </c>
      <c r="S155" s="15" t="s">
        <v>220</v>
      </c>
      <c r="T155" s="15" t="s">
        <v>220</v>
      </c>
      <c r="U155" s="39" t="str">
        <f>searchValues!L155</f>
        <v>Alaska</v>
      </c>
      <c r="V155" s="15">
        <v>99501</v>
      </c>
      <c r="W155" s="8" t="s">
        <v>109</v>
      </c>
      <c r="X155" s="8" t="s">
        <v>103</v>
      </c>
      <c r="Y155" s="8" t="s">
        <v>103</v>
      </c>
      <c r="Z155" s="35" t="s">
        <v>158</v>
      </c>
      <c r="AA155" s="17"/>
      <c r="AB155" s="17"/>
      <c r="AC155" s="30"/>
      <c r="AD155" s="30"/>
      <c r="AE155" s="30"/>
    </row>
    <row r="156" spans="1:31" x14ac:dyDescent="0.25">
      <c r="A156" s="4" t="s">
        <v>763</v>
      </c>
      <c r="B156" s="4" t="s">
        <v>371</v>
      </c>
      <c r="C156" s="19" t="s">
        <v>103</v>
      </c>
      <c r="D156" s="19" t="s">
        <v>104</v>
      </c>
      <c r="E156" s="19" t="s">
        <v>268</v>
      </c>
      <c r="F156" s="19" t="s">
        <v>268</v>
      </c>
      <c r="G156" s="19"/>
      <c r="H156" s="19">
        <v>2015551002</v>
      </c>
      <c r="I156" s="19">
        <v>2015551003</v>
      </c>
      <c r="J156" s="19">
        <v>2015551004</v>
      </c>
      <c r="K156" s="19">
        <v>2015551005</v>
      </c>
      <c r="L156" s="19" t="s">
        <v>105</v>
      </c>
      <c r="M156" s="8" t="s">
        <v>103</v>
      </c>
      <c r="N156" s="8"/>
      <c r="O156" s="8" t="s">
        <v>106</v>
      </c>
      <c r="P156" s="8" t="s">
        <v>103</v>
      </c>
      <c r="Q156" s="8" t="s">
        <v>107</v>
      </c>
      <c r="R156" s="8" t="s">
        <v>108</v>
      </c>
      <c r="S156" s="15" t="s">
        <v>220</v>
      </c>
      <c r="T156" s="15" t="s">
        <v>220</v>
      </c>
      <c r="U156" s="39" t="str">
        <f>searchValues!L156</f>
        <v>Alaska</v>
      </c>
      <c r="V156" s="15">
        <v>99501</v>
      </c>
      <c r="W156" s="8" t="s">
        <v>109</v>
      </c>
      <c r="X156" s="8" t="s">
        <v>103</v>
      </c>
      <c r="Y156" s="8" t="s">
        <v>103</v>
      </c>
      <c r="Z156" s="35" t="s">
        <v>158</v>
      </c>
      <c r="AA156" s="17"/>
      <c r="AB156" s="17"/>
      <c r="AC156" s="30"/>
      <c r="AD156" s="30"/>
      <c r="AE156" s="30"/>
    </row>
    <row r="157" spans="1:31" x14ac:dyDescent="0.25">
      <c r="A157" s="4" t="s">
        <v>764</v>
      </c>
      <c r="B157" s="4" t="s">
        <v>371</v>
      </c>
      <c r="C157" s="19" t="s">
        <v>103</v>
      </c>
      <c r="D157" s="19" t="s">
        <v>104</v>
      </c>
      <c r="E157" s="19" t="s">
        <v>268</v>
      </c>
      <c r="F157" s="19" t="s">
        <v>268</v>
      </c>
      <c r="G157" s="19"/>
      <c r="H157" s="19">
        <v>2015551002</v>
      </c>
      <c r="I157" s="19">
        <v>2015551003</v>
      </c>
      <c r="J157" s="19">
        <v>2015551004</v>
      </c>
      <c r="K157" s="19">
        <v>2015551005</v>
      </c>
      <c r="L157" s="19" t="s">
        <v>105</v>
      </c>
      <c r="M157" s="8" t="s">
        <v>103</v>
      </c>
      <c r="N157" s="8"/>
      <c r="O157" s="8" t="s">
        <v>106</v>
      </c>
      <c r="P157" s="8" t="s">
        <v>103</v>
      </c>
      <c r="Q157" s="8" t="s">
        <v>107</v>
      </c>
      <c r="R157" s="8" t="s">
        <v>108</v>
      </c>
      <c r="S157" s="15" t="s">
        <v>220</v>
      </c>
      <c r="T157" s="15" t="s">
        <v>220</v>
      </c>
      <c r="U157" s="39" t="str">
        <f>searchValues!L157</f>
        <v>Alaska</v>
      </c>
      <c r="V157" s="15">
        <v>99501</v>
      </c>
      <c r="W157" s="8" t="s">
        <v>109</v>
      </c>
      <c r="X157" s="8" t="s">
        <v>103</v>
      </c>
      <c r="Y157" s="8" t="s">
        <v>103</v>
      </c>
      <c r="Z157" s="35" t="s">
        <v>158</v>
      </c>
      <c r="AA157" s="17"/>
      <c r="AB157" s="17"/>
      <c r="AC157" s="30"/>
      <c r="AD157" s="30"/>
      <c r="AE157" s="30"/>
    </row>
    <row r="158" spans="1:31" x14ac:dyDescent="0.25">
      <c r="A158" s="4" t="s">
        <v>765</v>
      </c>
      <c r="B158" s="4" t="s">
        <v>371</v>
      </c>
      <c r="C158" s="19" t="s">
        <v>103</v>
      </c>
      <c r="D158" s="19" t="s">
        <v>104</v>
      </c>
      <c r="E158" s="19" t="s">
        <v>268</v>
      </c>
      <c r="F158" s="19" t="s">
        <v>268</v>
      </c>
      <c r="G158" s="19"/>
      <c r="H158" s="19">
        <v>2015551002</v>
      </c>
      <c r="I158" s="19">
        <v>2015551003</v>
      </c>
      <c r="J158" s="19">
        <v>2015551004</v>
      </c>
      <c r="K158" s="19">
        <v>2015551005</v>
      </c>
      <c r="L158" s="19" t="s">
        <v>105</v>
      </c>
      <c r="M158" s="8" t="s">
        <v>103</v>
      </c>
      <c r="N158" s="8"/>
      <c r="O158" s="8" t="s">
        <v>106</v>
      </c>
      <c r="P158" s="8" t="s">
        <v>103</v>
      </c>
      <c r="Q158" s="8" t="s">
        <v>107</v>
      </c>
      <c r="R158" s="8" t="s">
        <v>108</v>
      </c>
      <c r="S158" s="15" t="s">
        <v>220</v>
      </c>
      <c r="T158" s="15" t="s">
        <v>220</v>
      </c>
      <c r="U158" s="39" t="str">
        <f>searchValues!L158</f>
        <v>Alaska</v>
      </c>
      <c r="V158" s="15">
        <v>99501</v>
      </c>
      <c r="W158" s="8" t="s">
        <v>109</v>
      </c>
      <c r="X158" s="8" t="s">
        <v>103</v>
      </c>
      <c r="Y158" s="8" t="s">
        <v>103</v>
      </c>
      <c r="Z158" s="35" t="s">
        <v>158</v>
      </c>
      <c r="AA158" s="17"/>
      <c r="AB158" s="17"/>
      <c r="AC158" s="30"/>
      <c r="AD158" s="30"/>
      <c r="AE158" s="30"/>
    </row>
    <row r="159" spans="1:31" x14ac:dyDescent="0.25">
      <c r="A159" s="4" t="s">
        <v>766</v>
      </c>
      <c r="B159" s="4" t="s">
        <v>371</v>
      </c>
      <c r="C159" s="19" t="s">
        <v>103</v>
      </c>
      <c r="D159" s="19" t="s">
        <v>104</v>
      </c>
      <c r="E159" s="19" t="s">
        <v>268</v>
      </c>
      <c r="F159" s="19" t="s">
        <v>268</v>
      </c>
      <c r="G159" s="19"/>
      <c r="H159" s="19">
        <v>2015551002</v>
      </c>
      <c r="I159" s="19">
        <v>2015551003</v>
      </c>
      <c r="J159" s="19">
        <v>2015551004</v>
      </c>
      <c r="K159" s="19">
        <v>2015551005</v>
      </c>
      <c r="L159" s="19" t="s">
        <v>105</v>
      </c>
      <c r="M159" s="8" t="s">
        <v>103</v>
      </c>
      <c r="N159" s="8"/>
      <c r="O159" s="8" t="s">
        <v>106</v>
      </c>
      <c r="P159" s="8" t="s">
        <v>103</v>
      </c>
      <c r="Q159" s="8" t="s">
        <v>107</v>
      </c>
      <c r="R159" s="8" t="s">
        <v>108</v>
      </c>
      <c r="S159" s="15" t="s">
        <v>220</v>
      </c>
      <c r="T159" s="15" t="s">
        <v>220</v>
      </c>
      <c r="U159" s="39" t="str">
        <f>searchValues!L159</f>
        <v>Alaska</v>
      </c>
      <c r="V159" s="15">
        <v>99501</v>
      </c>
      <c r="W159" s="8" t="s">
        <v>109</v>
      </c>
      <c r="X159" s="8" t="s">
        <v>103</v>
      </c>
      <c r="Y159" s="8" t="s">
        <v>103</v>
      </c>
      <c r="Z159" s="35" t="s">
        <v>158</v>
      </c>
      <c r="AA159" s="17"/>
      <c r="AB159" s="17"/>
      <c r="AC159" s="30"/>
      <c r="AD159" s="30"/>
      <c r="AE159" s="30"/>
    </row>
    <row r="160" spans="1:31" x14ac:dyDescent="0.25">
      <c r="A160" s="4" t="s">
        <v>767</v>
      </c>
      <c r="B160" s="4" t="s">
        <v>371</v>
      </c>
      <c r="C160" s="19" t="s">
        <v>103</v>
      </c>
      <c r="D160" s="19" t="s">
        <v>104</v>
      </c>
      <c r="E160" s="19" t="s">
        <v>268</v>
      </c>
      <c r="F160" s="19" t="s">
        <v>268</v>
      </c>
      <c r="G160" s="19"/>
      <c r="H160" s="19">
        <v>2015551002</v>
      </c>
      <c r="I160" s="19">
        <v>2015551003</v>
      </c>
      <c r="J160" s="19">
        <v>2015551004</v>
      </c>
      <c r="K160" s="19">
        <v>2015551005</v>
      </c>
      <c r="L160" s="19" t="s">
        <v>105</v>
      </c>
      <c r="M160" s="8" t="s">
        <v>103</v>
      </c>
      <c r="N160" s="8"/>
      <c r="O160" s="8" t="s">
        <v>106</v>
      </c>
      <c r="P160" s="8" t="s">
        <v>103</v>
      </c>
      <c r="Q160" s="8" t="s">
        <v>107</v>
      </c>
      <c r="R160" s="8" t="s">
        <v>108</v>
      </c>
      <c r="S160" s="15" t="s">
        <v>220</v>
      </c>
      <c r="T160" s="15" t="s">
        <v>220</v>
      </c>
      <c r="U160" s="39" t="str">
        <f>searchValues!L160</f>
        <v>Alaska</v>
      </c>
      <c r="V160" s="15">
        <v>99501</v>
      </c>
      <c r="W160" s="8" t="s">
        <v>109</v>
      </c>
      <c r="X160" s="8" t="s">
        <v>103</v>
      </c>
      <c r="Y160" s="8" t="s">
        <v>103</v>
      </c>
      <c r="Z160" s="35" t="s">
        <v>158</v>
      </c>
      <c r="AA160" s="17"/>
      <c r="AB160" s="17"/>
      <c r="AC160" s="30"/>
      <c r="AD160" s="30"/>
      <c r="AE160" s="30"/>
    </row>
    <row r="161" spans="1:31" x14ac:dyDescent="0.25">
      <c r="A161" s="4" t="s">
        <v>768</v>
      </c>
      <c r="B161" s="4" t="s">
        <v>371</v>
      </c>
      <c r="C161" s="19" t="s">
        <v>103</v>
      </c>
      <c r="D161" s="19" t="s">
        <v>104</v>
      </c>
      <c r="E161" s="19" t="s">
        <v>268</v>
      </c>
      <c r="F161" s="19" t="s">
        <v>268</v>
      </c>
      <c r="G161" s="19"/>
      <c r="H161" s="19">
        <v>2015551002</v>
      </c>
      <c r="I161" s="19">
        <v>2015551003</v>
      </c>
      <c r="J161" s="19">
        <v>2015551004</v>
      </c>
      <c r="K161" s="19">
        <v>2015551005</v>
      </c>
      <c r="L161" s="19" t="s">
        <v>105</v>
      </c>
      <c r="M161" s="8" t="s">
        <v>103</v>
      </c>
      <c r="N161" s="8"/>
      <c r="O161" s="8" t="s">
        <v>106</v>
      </c>
      <c r="P161" s="8" t="s">
        <v>103</v>
      </c>
      <c r="Q161" s="8" t="s">
        <v>107</v>
      </c>
      <c r="R161" s="8" t="s">
        <v>108</v>
      </c>
      <c r="S161" s="15" t="s">
        <v>220</v>
      </c>
      <c r="T161" s="15" t="s">
        <v>220</v>
      </c>
      <c r="U161" s="39" t="str">
        <f>searchValues!L161</f>
        <v>Alaska</v>
      </c>
      <c r="V161" s="15">
        <v>99501</v>
      </c>
      <c r="W161" s="8" t="s">
        <v>109</v>
      </c>
      <c r="X161" s="8" t="s">
        <v>103</v>
      </c>
      <c r="Y161" s="8" t="s">
        <v>103</v>
      </c>
      <c r="Z161" s="35" t="s">
        <v>158</v>
      </c>
      <c r="AA161" s="17"/>
      <c r="AB161" s="17"/>
      <c r="AC161" s="30"/>
      <c r="AD161" s="30"/>
      <c r="AE161" s="30"/>
    </row>
    <row r="162" spans="1:31" x14ac:dyDescent="0.25">
      <c r="A162" s="4" t="s">
        <v>769</v>
      </c>
      <c r="B162" s="4" t="s">
        <v>371</v>
      </c>
      <c r="C162" s="19" t="s">
        <v>103</v>
      </c>
      <c r="D162" s="19" t="s">
        <v>104</v>
      </c>
      <c r="E162" s="19" t="s">
        <v>268</v>
      </c>
      <c r="F162" s="19" t="s">
        <v>268</v>
      </c>
      <c r="G162" s="19"/>
      <c r="H162" s="19">
        <v>2015551002</v>
      </c>
      <c r="I162" s="19">
        <v>2015551003</v>
      </c>
      <c r="J162" s="19">
        <v>2015551004</v>
      </c>
      <c r="K162" s="19">
        <v>2015551005</v>
      </c>
      <c r="L162" s="19" t="s">
        <v>105</v>
      </c>
      <c r="M162" s="8" t="s">
        <v>103</v>
      </c>
      <c r="N162" s="8"/>
      <c r="O162" s="8" t="s">
        <v>106</v>
      </c>
      <c r="P162" s="8" t="s">
        <v>103</v>
      </c>
      <c r="Q162" s="8" t="s">
        <v>107</v>
      </c>
      <c r="R162" s="8" t="s">
        <v>108</v>
      </c>
      <c r="S162" s="15" t="s">
        <v>220</v>
      </c>
      <c r="T162" s="15" t="s">
        <v>220</v>
      </c>
      <c r="U162" s="39" t="str">
        <f>searchValues!L162</f>
        <v>Alaska</v>
      </c>
      <c r="V162" s="15">
        <v>99501</v>
      </c>
      <c r="W162" s="8" t="s">
        <v>109</v>
      </c>
      <c r="X162" s="8" t="s">
        <v>103</v>
      </c>
      <c r="Y162" s="8" t="s">
        <v>103</v>
      </c>
      <c r="Z162" s="35" t="s">
        <v>158</v>
      </c>
      <c r="AA162" s="17"/>
      <c r="AB162" s="17"/>
      <c r="AC162" s="30"/>
      <c r="AD162" s="30"/>
      <c r="AE162" s="30"/>
    </row>
    <row r="163" spans="1:31" x14ac:dyDescent="0.25">
      <c r="A163" s="4" t="s">
        <v>770</v>
      </c>
      <c r="B163" s="4" t="s">
        <v>371</v>
      </c>
      <c r="C163" s="19" t="s">
        <v>103</v>
      </c>
      <c r="D163" s="19" t="s">
        <v>104</v>
      </c>
      <c r="E163" s="19" t="s">
        <v>268</v>
      </c>
      <c r="F163" s="19" t="s">
        <v>268</v>
      </c>
      <c r="G163" s="19"/>
      <c r="H163" s="19">
        <v>2015551002</v>
      </c>
      <c r="I163" s="19">
        <v>2015551003</v>
      </c>
      <c r="J163" s="19">
        <v>2015551004</v>
      </c>
      <c r="K163" s="19">
        <v>2015551005</v>
      </c>
      <c r="L163" s="19" t="s">
        <v>105</v>
      </c>
      <c r="M163" s="8" t="s">
        <v>103</v>
      </c>
      <c r="N163" s="8"/>
      <c r="O163" s="8" t="s">
        <v>106</v>
      </c>
      <c r="P163" s="8" t="s">
        <v>103</v>
      </c>
      <c r="Q163" s="8" t="s">
        <v>107</v>
      </c>
      <c r="R163" s="8" t="s">
        <v>108</v>
      </c>
      <c r="S163" s="15" t="s">
        <v>220</v>
      </c>
      <c r="T163" s="15" t="s">
        <v>220</v>
      </c>
      <c r="U163" s="39" t="str">
        <f>searchValues!L163</f>
        <v>Alaska</v>
      </c>
      <c r="V163" s="15">
        <v>99501</v>
      </c>
      <c r="W163" s="8" t="s">
        <v>109</v>
      </c>
      <c r="X163" s="8" t="s">
        <v>103</v>
      </c>
      <c r="Y163" s="8" t="s">
        <v>103</v>
      </c>
      <c r="Z163" s="35" t="s">
        <v>158</v>
      </c>
      <c r="AA163" s="17"/>
      <c r="AB163" s="17"/>
      <c r="AC163" s="30"/>
      <c r="AD163" s="30"/>
      <c r="AE163" s="30"/>
    </row>
    <row r="164" spans="1:31" x14ac:dyDescent="0.25">
      <c r="A164" s="4" t="s">
        <v>771</v>
      </c>
      <c r="B164" s="4" t="s">
        <v>371</v>
      </c>
      <c r="C164" s="19" t="s">
        <v>103</v>
      </c>
      <c r="D164" s="19" t="s">
        <v>104</v>
      </c>
      <c r="E164" s="19" t="s">
        <v>268</v>
      </c>
      <c r="F164" s="19" t="s">
        <v>268</v>
      </c>
      <c r="G164" s="19"/>
      <c r="H164" s="19">
        <v>2015551002</v>
      </c>
      <c r="I164" s="19">
        <v>2015551003</v>
      </c>
      <c r="J164" s="19">
        <v>2015551004</v>
      </c>
      <c r="K164" s="19">
        <v>2015551005</v>
      </c>
      <c r="L164" s="19" t="s">
        <v>105</v>
      </c>
      <c r="M164" s="8" t="s">
        <v>103</v>
      </c>
      <c r="N164" s="8"/>
      <c r="O164" s="8" t="s">
        <v>106</v>
      </c>
      <c r="P164" s="8" t="s">
        <v>103</v>
      </c>
      <c r="Q164" s="8" t="s">
        <v>107</v>
      </c>
      <c r="R164" s="8" t="s">
        <v>108</v>
      </c>
      <c r="S164" s="15" t="s">
        <v>220</v>
      </c>
      <c r="T164" s="15" t="s">
        <v>220</v>
      </c>
      <c r="U164" s="39" t="str">
        <f>searchValues!L164</f>
        <v>Alaska</v>
      </c>
      <c r="V164" s="15">
        <v>99501</v>
      </c>
      <c r="W164" s="8" t="s">
        <v>109</v>
      </c>
      <c r="X164" s="8" t="s">
        <v>103</v>
      </c>
      <c r="Y164" s="8" t="s">
        <v>103</v>
      </c>
      <c r="Z164" s="35" t="s">
        <v>158</v>
      </c>
      <c r="AA164" s="17"/>
      <c r="AB164" s="17"/>
      <c r="AC164" s="30"/>
      <c r="AD164" s="30"/>
      <c r="AE164" s="30"/>
    </row>
    <row r="165" spans="1:31" x14ac:dyDescent="0.25">
      <c r="A165" s="4" t="s">
        <v>772</v>
      </c>
      <c r="B165" s="4" t="s">
        <v>371</v>
      </c>
      <c r="C165" s="19" t="s">
        <v>103</v>
      </c>
      <c r="D165" s="19" t="s">
        <v>104</v>
      </c>
      <c r="E165" s="19" t="s">
        <v>268</v>
      </c>
      <c r="F165" s="19" t="s">
        <v>268</v>
      </c>
      <c r="G165" s="19"/>
      <c r="H165" s="19">
        <v>2015551002</v>
      </c>
      <c r="I165" s="19">
        <v>2015551003</v>
      </c>
      <c r="J165" s="19">
        <v>2015551004</v>
      </c>
      <c r="K165" s="19">
        <v>2015551005</v>
      </c>
      <c r="L165" s="19" t="s">
        <v>105</v>
      </c>
      <c r="M165" s="8" t="s">
        <v>103</v>
      </c>
      <c r="N165" s="8"/>
      <c r="O165" s="8" t="s">
        <v>106</v>
      </c>
      <c r="P165" s="8" t="s">
        <v>103</v>
      </c>
      <c r="Q165" s="8" t="s">
        <v>107</v>
      </c>
      <c r="R165" s="8" t="s">
        <v>108</v>
      </c>
      <c r="S165" s="15" t="s">
        <v>220</v>
      </c>
      <c r="T165" s="15" t="s">
        <v>220</v>
      </c>
      <c r="U165" s="39" t="str">
        <f>searchValues!L165</f>
        <v>Alaska</v>
      </c>
      <c r="V165" s="15">
        <v>99501</v>
      </c>
      <c r="W165" s="8" t="s">
        <v>109</v>
      </c>
      <c r="X165" s="8" t="s">
        <v>103</v>
      </c>
      <c r="Y165" s="8" t="s">
        <v>103</v>
      </c>
      <c r="Z165" s="35" t="s">
        <v>158</v>
      </c>
      <c r="AA165" s="17"/>
      <c r="AB165" s="17"/>
      <c r="AC165" s="30"/>
      <c r="AD165" s="30"/>
      <c r="AE165" s="30"/>
    </row>
    <row r="166" spans="1:31" x14ac:dyDescent="0.25">
      <c r="A166" s="4" t="s">
        <v>773</v>
      </c>
      <c r="B166" s="4" t="s">
        <v>371</v>
      </c>
      <c r="C166" s="19" t="s">
        <v>103</v>
      </c>
      <c r="D166" s="19" t="s">
        <v>104</v>
      </c>
      <c r="E166" s="19" t="s">
        <v>268</v>
      </c>
      <c r="F166" s="19" t="s">
        <v>268</v>
      </c>
      <c r="G166" s="19"/>
      <c r="H166" s="19">
        <v>2015551002</v>
      </c>
      <c r="I166" s="19">
        <v>2015551003</v>
      </c>
      <c r="J166" s="19">
        <v>2015551004</v>
      </c>
      <c r="K166" s="19">
        <v>2015551005</v>
      </c>
      <c r="L166" s="19" t="s">
        <v>105</v>
      </c>
      <c r="M166" s="8" t="s">
        <v>103</v>
      </c>
      <c r="N166" s="8"/>
      <c r="O166" s="8" t="s">
        <v>106</v>
      </c>
      <c r="P166" s="8" t="s">
        <v>103</v>
      </c>
      <c r="Q166" s="8" t="s">
        <v>107</v>
      </c>
      <c r="R166" s="8" t="s">
        <v>108</v>
      </c>
      <c r="S166" s="15" t="s">
        <v>220</v>
      </c>
      <c r="T166" s="15" t="s">
        <v>220</v>
      </c>
      <c r="U166" s="39" t="str">
        <f>searchValues!L166</f>
        <v>Alaska</v>
      </c>
      <c r="V166" s="15">
        <v>99501</v>
      </c>
      <c r="W166" s="8" t="s">
        <v>109</v>
      </c>
      <c r="X166" s="8" t="s">
        <v>103</v>
      </c>
      <c r="Y166" s="8" t="s">
        <v>103</v>
      </c>
      <c r="Z166" s="35" t="s">
        <v>158</v>
      </c>
      <c r="AA166" s="17"/>
      <c r="AB166" s="17"/>
      <c r="AC166" s="30"/>
      <c r="AD166" s="30"/>
      <c r="AE166" s="30"/>
    </row>
    <row r="167" spans="1:31" x14ac:dyDescent="0.25">
      <c r="A167" s="4" t="s">
        <v>774</v>
      </c>
      <c r="B167" s="4" t="s">
        <v>371</v>
      </c>
      <c r="C167" s="19" t="s">
        <v>103</v>
      </c>
      <c r="D167" s="19" t="s">
        <v>104</v>
      </c>
      <c r="E167" s="19" t="s">
        <v>268</v>
      </c>
      <c r="F167" s="19" t="s">
        <v>268</v>
      </c>
      <c r="G167" s="19"/>
      <c r="H167" s="19">
        <v>2015551002</v>
      </c>
      <c r="I167" s="19">
        <v>2015551003</v>
      </c>
      <c r="J167" s="19">
        <v>2015551004</v>
      </c>
      <c r="K167" s="19">
        <v>2015551005</v>
      </c>
      <c r="L167" s="19" t="s">
        <v>105</v>
      </c>
      <c r="M167" s="8" t="s">
        <v>103</v>
      </c>
      <c r="N167" s="8"/>
      <c r="O167" s="8" t="s">
        <v>106</v>
      </c>
      <c r="P167" s="8" t="s">
        <v>103</v>
      </c>
      <c r="Q167" s="8" t="s">
        <v>107</v>
      </c>
      <c r="R167" s="8" t="s">
        <v>108</v>
      </c>
      <c r="S167" s="15" t="s">
        <v>220</v>
      </c>
      <c r="T167" s="15" t="s">
        <v>220</v>
      </c>
      <c r="U167" s="39" t="str">
        <f>searchValues!L167</f>
        <v>Alaska</v>
      </c>
      <c r="V167" s="15">
        <v>99501</v>
      </c>
      <c r="W167" s="8" t="s">
        <v>109</v>
      </c>
      <c r="X167" s="8" t="s">
        <v>103</v>
      </c>
      <c r="Y167" s="8" t="s">
        <v>103</v>
      </c>
      <c r="Z167" s="35" t="s">
        <v>158</v>
      </c>
      <c r="AA167" s="17"/>
      <c r="AB167" s="17"/>
      <c r="AC167" s="30"/>
      <c r="AD167" s="30"/>
      <c r="AE167" s="30"/>
    </row>
    <row r="168" spans="1:31" x14ac:dyDescent="0.25">
      <c r="A168" s="4" t="s">
        <v>775</v>
      </c>
      <c r="B168" s="4" t="s">
        <v>371</v>
      </c>
      <c r="C168" s="19" t="s">
        <v>103</v>
      </c>
      <c r="D168" s="19" t="s">
        <v>104</v>
      </c>
      <c r="E168" s="19" t="s">
        <v>268</v>
      </c>
      <c r="F168" s="19" t="s">
        <v>268</v>
      </c>
      <c r="G168" s="19"/>
      <c r="H168" s="19">
        <v>2015551002</v>
      </c>
      <c r="I168" s="19">
        <v>2015551003</v>
      </c>
      <c r="J168" s="19">
        <v>2015551004</v>
      </c>
      <c r="K168" s="19">
        <v>2015551005</v>
      </c>
      <c r="L168" s="19" t="s">
        <v>105</v>
      </c>
      <c r="M168" s="8" t="s">
        <v>103</v>
      </c>
      <c r="N168" s="8"/>
      <c r="O168" s="8" t="s">
        <v>106</v>
      </c>
      <c r="P168" s="8" t="s">
        <v>103</v>
      </c>
      <c r="Q168" s="8" t="s">
        <v>107</v>
      </c>
      <c r="R168" s="8" t="s">
        <v>108</v>
      </c>
      <c r="S168" s="15" t="s">
        <v>220</v>
      </c>
      <c r="T168" s="15" t="s">
        <v>220</v>
      </c>
      <c r="U168" s="39">
        <f>searchValues!L168</f>
        <v>0</v>
      </c>
      <c r="V168" s="15">
        <v>99501</v>
      </c>
      <c r="W168" s="8" t="s">
        <v>109</v>
      </c>
      <c r="X168" s="8" t="s">
        <v>103</v>
      </c>
      <c r="Y168" s="8" t="s">
        <v>103</v>
      </c>
      <c r="Z168" s="35" t="s">
        <v>158</v>
      </c>
      <c r="AA168" s="17"/>
      <c r="AB168" s="17"/>
      <c r="AC168" s="30"/>
      <c r="AD168" s="30"/>
      <c r="AE168" s="30"/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71D3D27-50CF-4A41-9134-D4317FE8D96F}">
          <x14:formula1>
            <xm:f>'DB Config'!$E$1:$E$17</xm:f>
          </x14:formula1>
          <xm:sqref>O169:O1048576</xm:sqref>
        </x14:dataValidation>
        <x14:dataValidation type="list" allowBlank="1" showInputMessage="1" showErrorMessage="1" xr:uid="{9631EFCE-C600-48D5-991A-775235CB0373}">
          <x14:formula1>
            <xm:f>'DB Config'!$F$2:$F$24</xm:f>
          </x14:formula1>
          <xm:sqref>U169:U1048576</xm:sqref>
        </x14:dataValidation>
        <x14:dataValidation type="list" allowBlank="1" showInputMessage="1" showErrorMessage="1" xr:uid="{2D91E387-6873-4244-8378-C4797F1C3A7A}">
          <x14:formula1>
            <xm:f>'DB Config'!$G$2:$G$5</xm:f>
          </x14:formula1>
          <xm:sqref>AC169:AC1048576</xm:sqref>
        </x14:dataValidation>
        <x14:dataValidation type="list" allowBlank="1" showInputMessage="1" showErrorMessage="1" xr:uid="{54118D66-467C-474D-9D76-BDB295E80697}">
          <x14:formula1>
            <xm:f>'DB Config'!$J$2:$J$5</xm:f>
          </x14:formula1>
          <xm:sqref>W169:W1048576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05243-A037-4CA9-B29E-68E745D48062}">
  <dimension ref="A1:V167"/>
  <sheetViews>
    <sheetView showGridLines="0" workbookViewId="0">
      <selection activeCell="G11" sqref="G11"/>
    </sheetView>
  </sheetViews>
  <sheetFormatPr defaultRowHeight="15" x14ac:dyDescent="0.25"/>
  <cols>
    <col min="1" max="1" width="85.42578125" style="16" bestFit="1" customWidth="1" collapsed="1"/>
    <col min="2" max="2" width="24.28515625" style="10" bestFit="1" customWidth="1" collapsed="1"/>
    <col min="3" max="3" width="17.42578125" style="10" bestFit="1" customWidth="1" collapsed="1"/>
    <col min="4" max="4" width="17" style="10" bestFit="1" customWidth="1" collapsed="1"/>
    <col min="5" max="5" width="14" style="10" bestFit="1" customWidth="1" collapsed="1"/>
    <col min="6" max="6" width="19.28515625" style="10" bestFit="1" customWidth="1" collapsed="1"/>
    <col min="7" max="7" width="12" style="10" bestFit="1" customWidth="1" collapsed="1"/>
    <col min="8" max="16384" width="9.140625" style="10" collapsed="1"/>
  </cols>
  <sheetData>
    <row r="1" spans="1:22" s="97" customFormat="1" x14ac:dyDescent="0.25">
      <c r="A1" s="95" t="s">
        <v>2</v>
      </c>
      <c r="B1" s="95" t="s">
        <v>24</v>
      </c>
      <c r="C1" s="96" t="s">
        <v>25</v>
      </c>
      <c r="D1" s="96" t="s">
        <v>26</v>
      </c>
      <c r="E1" s="96" t="s">
        <v>27</v>
      </c>
      <c r="F1" s="96" t="s">
        <v>795</v>
      </c>
      <c r="G1" s="96" t="s">
        <v>796</v>
      </c>
      <c r="H1" s="142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</row>
    <row r="2" spans="1:22" x14ac:dyDescent="0.25">
      <c r="A2" s="4" t="s">
        <v>374</v>
      </c>
      <c r="B2" s="9"/>
      <c r="C2" s="12"/>
      <c r="D2" s="11"/>
      <c r="E2" s="11"/>
      <c r="F2" s="38"/>
      <c r="G2" s="38"/>
    </row>
    <row r="3" spans="1:22" x14ac:dyDescent="0.25">
      <c r="A3" s="4" t="s">
        <v>375</v>
      </c>
      <c r="B3" s="9"/>
      <c r="C3" s="12"/>
      <c r="D3" s="11"/>
      <c r="E3" s="11"/>
      <c r="F3" s="38"/>
      <c r="G3" s="38"/>
    </row>
    <row r="4" spans="1:22" x14ac:dyDescent="0.25">
      <c r="A4" s="4" t="s">
        <v>376</v>
      </c>
      <c r="B4" s="9"/>
      <c r="C4" s="12"/>
      <c r="D4" s="11"/>
      <c r="E4" s="11"/>
      <c r="F4" s="38"/>
      <c r="G4" s="38"/>
    </row>
    <row r="5" spans="1:22" x14ac:dyDescent="0.25">
      <c r="A5" s="4" t="s">
        <v>377</v>
      </c>
      <c r="B5" s="38"/>
      <c r="C5" s="38"/>
      <c r="D5" s="38"/>
      <c r="E5" s="38"/>
      <c r="F5" s="38"/>
      <c r="G5" s="38"/>
    </row>
    <row r="6" spans="1:22" x14ac:dyDescent="0.25">
      <c r="A6" s="4" t="s">
        <v>378</v>
      </c>
      <c r="B6" s="38"/>
      <c r="C6" s="38"/>
      <c r="D6" s="38"/>
      <c r="E6" s="38"/>
      <c r="F6" s="38"/>
      <c r="G6" s="38"/>
    </row>
    <row r="7" spans="1:22" x14ac:dyDescent="0.25">
      <c r="A7" s="4" t="s">
        <v>379</v>
      </c>
      <c r="B7" s="38"/>
      <c r="C7" s="38"/>
      <c r="D7" s="38"/>
      <c r="E7" s="38"/>
      <c r="F7" s="38"/>
      <c r="G7" s="38"/>
    </row>
    <row r="8" spans="1:22" x14ac:dyDescent="0.25">
      <c r="A8" s="4" t="s">
        <v>616</v>
      </c>
      <c r="B8" s="38" t="str">
        <f>searchValues!F8</f>
        <v>HPfbIfMdV Automation</v>
      </c>
      <c r="C8" s="38"/>
      <c r="D8" s="38"/>
      <c r="E8" s="38"/>
      <c r="F8" s="38"/>
      <c r="G8" s="38" t="s">
        <v>797</v>
      </c>
    </row>
    <row r="9" spans="1:22" x14ac:dyDescent="0.25">
      <c r="A9" s="4" t="s">
        <v>617</v>
      </c>
      <c r="B9" s="38" t="str">
        <f>searchValues!F9</f>
        <v>lizWZRysQ Automation</v>
      </c>
      <c r="C9" s="38"/>
      <c r="D9" s="38"/>
      <c r="E9" s="38"/>
      <c r="F9" s="38"/>
      <c r="G9" s="38" t="s">
        <v>797</v>
      </c>
    </row>
    <row r="10" spans="1:22" x14ac:dyDescent="0.25">
      <c r="A10" s="4" t="s">
        <v>618</v>
      </c>
      <c r="B10" s="38" t="str">
        <f>searchValues!F10</f>
        <v>FbIUKVlfD Automation</v>
      </c>
      <c r="C10" s="38"/>
      <c r="D10" s="38"/>
      <c r="E10" s="38"/>
      <c r="F10" s="38"/>
      <c r="G10" s="38" t="s">
        <v>798</v>
      </c>
    </row>
    <row r="11" spans="1:22" x14ac:dyDescent="0.25">
      <c r="A11" s="4" t="s">
        <v>619</v>
      </c>
      <c r="B11" s="38" t="str">
        <f>searchValues!F11</f>
        <v>mzqZEiYzg Automation</v>
      </c>
      <c r="C11" s="38"/>
      <c r="D11" s="38"/>
      <c r="E11" s="38"/>
      <c r="F11" s="38"/>
      <c r="G11" s="38" t="s">
        <v>797</v>
      </c>
    </row>
    <row r="12" spans="1:22" x14ac:dyDescent="0.25">
      <c r="A12" s="4" t="s">
        <v>620</v>
      </c>
      <c r="B12" s="38" t="str">
        <f>searchValues!F12</f>
        <v>mzqZEiYzg Automation</v>
      </c>
      <c r="C12" s="38"/>
      <c r="D12" s="38"/>
      <c r="E12" s="38"/>
      <c r="F12" s="38"/>
      <c r="G12" s="38" t="s">
        <v>797</v>
      </c>
    </row>
    <row r="13" spans="1:22" x14ac:dyDescent="0.25">
      <c r="A13" s="4" t="s">
        <v>621</v>
      </c>
      <c r="B13" s="38">
        <f>searchValues!F13</f>
        <v>0</v>
      </c>
      <c r="C13" s="38"/>
      <c r="D13" s="38"/>
      <c r="E13" s="38"/>
      <c r="F13" s="38"/>
      <c r="G13" s="38" t="s">
        <v>797</v>
      </c>
    </row>
    <row r="14" spans="1:22" x14ac:dyDescent="0.25">
      <c r="A14" s="4" t="s">
        <v>622</v>
      </c>
      <c r="B14" s="38">
        <f>searchValues!F14</f>
        <v>0</v>
      </c>
      <c r="C14" s="38"/>
      <c r="D14" s="38"/>
      <c r="E14" s="38"/>
      <c r="F14" s="38"/>
      <c r="G14" s="38" t="s">
        <v>797</v>
      </c>
    </row>
    <row r="15" spans="1:22" x14ac:dyDescent="0.25">
      <c r="A15" s="4" t="s">
        <v>623</v>
      </c>
      <c r="B15" s="38">
        <f>searchValues!F15</f>
        <v>0</v>
      </c>
      <c r="C15" s="38"/>
      <c r="D15" s="38"/>
      <c r="E15" s="38"/>
      <c r="F15" s="38"/>
      <c r="G15" s="38" t="s">
        <v>797</v>
      </c>
    </row>
    <row r="16" spans="1:22" x14ac:dyDescent="0.25">
      <c r="A16" s="4" t="s">
        <v>624</v>
      </c>
      <c r="B16" s="38">
        <f>searchValues!F16</f>
        <v>0</v>
      </c>
      <c r="C16" s="38"/>
      <c r="D16" s="38"/>
      <c r="E16" s="38"/>
      <c r="F16" s="38"/>
      <c r="G16" s="38" t="s">
        <v>797</v>
      </c>
    </row>
    <row r="17" spans="1:7" x14ac:dyDescent="0.25">
      <c r="A17" s="4" t="s">
        <v>625</v>
      </c>
      <c r="B17" s="38">
        <f>searchValues!F17</f>
        <v>0</v>
      </c>
      <c r="C17" s="38"/>
      <c r="D17" s="38"/>
      <c r="E17" s="38"/>
      <c r="F17" s="38"/>
      <c r="G17" s="38" t="s">
        <v>797</v>
      </c>
    </row>
    <row r="18" spans="1:7" x14ac:dyDescent="0.25">
      <c r="A18" s="4" t="s">
        <v>626</v>
      </c>
      <c r="B18" s="38">
        <f>searchValues!F18</f>
        <v>0</v>
      </c>
      <c r="C18" s="38"/>
      <c r="D18" s="38"/>
      <c r="E18" s="38"/>
      <c r="F18" s="38"/>
      <c r="G18" s="38" t="s">
        <v>797</v>
      </c>
    </row>
    <row r="19" spans="1:7" x14ac:dyDescent="0.25">
      <c r="A19" s="4" t="s">
        <v>627</v>
      </c>
      <c r="B19" s="38">
        <f>searchValues!F19</f>
        <v>0</v>
      </c>
      <c r="C19" s="38"/>
      <c r="D19" s="38"/>
      <c r="E19" s="38"/>
      <c r="F19" s="38"/>
      <c r="G19" s="38" t="s">
        <v>797</v>
      </c>
    </row>
    <row r="20" spans="1:7" x14ac:dyDescent="0.25">
      <c r="A20" s="4" t="s">
        <v>628</v>
      </c>
      <c r="B20" s="38">
        <f>searchValues!F20</f>
        <v>0</v>
      </c>
      <c r="C20" s="38"/>
      <c r="D20" s="38"/>
      <c r="E20" s="38"/>
      <c r="F20" s="38"/>
      <c r="G20" s="38" t="s">
        <v>797</v>
      </c>
    </row>
    <row r="21" spans="1:7" x14ac:dyDescent="0.25">
      <c r="A21" s="4" t="s">
        <v>629</v>
      </c>
      <c r="B21" s="38">
        <f>searchValues!F21</f>
        <v>0</v>
      </c>
      <c r="C21" s="38"/>
      <c r="D21" s="38"/>
      <c r="E21" s="38"/>
      <c r="F21" s="38"/>
      <c r="G21" s="38" t="s">
        <v>797</v>
      </c>
    </row>
    <row r="22" spans="1:7" x14ac:dyDescent="0.25">
      <c r="A22" s="4" t="s">
        <v>630</v>
      </c>
      <c r="B22" s="38">
        <f>searchValues!F22</f>
        <v>0</v>
      </c>
      <c r="C22" s="38"/>
      <c r="D22" s="38"/>
      <c r="E22" s="38"/>
      <c r="F22" s="38"/>
      <c r="G22" s="38" t="s">
        <v>797</v>
      </c>
    </row>
    <row r="23" spans="1:7" x14ac:dyDescent="0.25">
      <c r="A23" s="4" t="s">
        <v>631</v>
      </c>
      <c r="B23" s="38">
        <f>searchValues!F23</f>
        <v>0</v>
      </c>
      <c r="C23" s="38"/>
      <c r="D23" s="38"/>
      <c r="E23" s="38"/>
      <c r="F23" s="38"/>
      <c r="G23" s="38" t="s">
        <v>797</v>
      </c>
    </row>
    <row r="24" spans="1:7" x14ac:dyDescent="0.25">
      <c r="A24" s="4" t="s">
        <v>632</v>
      </c>
      <c r="B24" s="38">
        <f>searchValues!F24</f>
        <v>0</v>
      </c>
      <c r="C24" s="38"/>
      <c r="D24" s="38"/>
      <c r="E24" s="38"/>
      <c r="F24" s="38"/>
      <c r="G24" s="38" t="s">
        <v>797</v>
      </c>
    </row>
    <row r="25" spans="1:7" x14ac:dyDescent="0.25">
      <c r="A25" s="4" t="s">
        <v>633</v>
      </c>
      <c r="B25" s="38" t="str">
        <f>searchValues!F25</f>
        <v>gCEhRbtRp Automation</v>
      </c>
      <c r="C25" s="38"/>
      <c r="D25" s="38"/>
      <c r="E25" s="38"/>
      <c r="F25" s="38"/>
      <c r="G25" s="38" t="s">
        <v>797</v>
      </c>
    </row>
    <row r="26" spans="1:7" x14ac:dyDescent="0.25">
      <c r="A26" s="4" t="s">
        <v>634</v>
      </c>
      <c r="B26" s="38">
        <f>searchValues!F26</f>
        <v>0</v>
      </c>
      <c r="C26" s="38"/>
      <c r="D26" s="38"/>
      <c r="E26" s="38"/>
      <c r="F26" s="38"/>
      <c r="G26" s="38" t="s">
        <v>797</v>
      </c>
    </row>
    <row r="27" spans="1:7" x14ac:dyDescent="0.25">
      <c r="A27" s="4" t="s">
        <v>635</v>
      </c>
      <c r="B27" s="38" t="str">
        <f>searchValues!F27</f>
        <v>huSeGebZT Automation</v>
      </c>
      <c r="C27" s="38"/>
      <c r="D27" s="38"/>
      <c r="E27" s="38"/>
      <c r="F27" s="38"/>
      <c r="G27" s="38" t="s">
        <v>797</v>
      </c>
    </row>
    <row r="28" spans="1:7" x14ac:dyDescent="0.25">
      <c r="A28" s="4" t="s">
        <v>636</v>
      </c>
      <c r="B28" s="38" t="str">
        <f>searchValues!F28</f>
        <v>wbGIMySal Automation</v>
      </c>
      <c r="C28" s="38"/>
      <c r="D28" s="38"/>
      <c r="E28" s="38"/>
      <c r="F28" s="38"/>
      <c r="G28" s="38" t="s">
        <v>797</v>
      </c>
    </row>
    <row r="29" spans="1:7" x14ac:dyDescent="0.25">
      <c r="A29" s="4" t="s">
        <v>637</v>
      </c>
      <c r="B29" s="38" t="str">
        <f>searchValues!F29</f>
        <v>memqcVIRh Automation</v>
      </c>
      <c r="C29" s="38"/>
      <c r="D29" s="38"/>
      <c r="E29" s="38"/>
      <c r="F29" s="38"/>
      <c r="G29" s="38" t="s">
        <v>797</v>
      </c>
    </row>
    <row r="30" spans="1:7" x14ac:dyDescent="0.25">
      <c r="A30" s="4" t="s">
        <v>638</v>
      </c>
      <c r="B30" s="38" t="str">
        <f>searchValues!F30</f>
        <v>wuHMIRHgH Automation</v>
      </c>
      <c r="C30" s="38"/>
      <c r="D30" s="38"/>
      <c r="E30" s="38"/>
      <c r="F30" s="38"/>
      <c r="G30" s="38" t="s">
        <v>797</v>
      </c>
    </row>
    <row r="31" spans="1:7" x14ac:dyDescent="0.25">
      <c r="A31" s="4" t="s">
        <v>639</v>
      </c>
      <c r="B31" s="38" t="str">
        <f>searchValues!F31</f>
        <v>quSpHlyiP Automation</v>
      </c>
      <c r="C31" s="38"/>
      <c r="D31" s="38"/>
      <c r="E31" s="38"/>
      <c r="F31" s="38"/>
      <c r="G31" s="38" t="s">
        <v>797</v>
      </c>
    </row>
    <row r="32" spans="1:7" x14ac:dyDescent="0.25">
      <c r="A32" s="4" t="s">
        <v>640</v>
      </c>
      <c r="B32" s="38" t="str">
        <f>searchValues!F32</f>
        <v>ZfKElzPIh Automation</v>
      </c>
      <c r="C32" s="38"/>
      <c r="D32" s="38"/>
      <c r="E32" s="38"/>
      <c r="F32" s="38"/>
      <c r="G32" s="38" t="s">
        <v>797</v>
      </c>
    </row>
    <row r="33" spans="1:7" x14ac:dyDescent="0.25">
      <c r="A33" s="4" t="s">
        <v>641</v>
      </c>
      <c r="B33" s="38" t="str">
        <f>searchValues!F33</f>
        <v>gfORjxfCj Automation</v>
      </c>
      <c r="C33" s="38"/>
      <c r="D33" s="38"/>
      <c r="E33" s="38"/>
      <c r="F33" s="38"/>
      <c r="G33" s="38" t="s">
        <v>797</v>
      </c>
    </row>
    <row r="34" spans="1:7" x14ac:dyDescent="0.25">
      <c r="A34" s="4" t="s">
        <v>642</v>
      </c>
      <c r="B34" s="38" t="str">
        <f>searchValues!F34</f>
        <v>iRByncFsF Automation</v>
      </c>
      <c r="C34" s="38"/>
      <c r="D34" s="38"/>
      <c r="E34" s="38"/>
      <c r="F34" s="38"/>
      <c r="G34" s="38" t="s">
        <v>797</v>
      </c>
    </row>
    <row r="35" spans="1:7" x14ac:dyDescent="0.25">
      <c r="A35" s="4" t="s">
        <v>643</v>
      </c>
      <c r="B35" s="38">
        <f>searchValues!F35</f>
        <v>0</v>
      </c>
      <c r="C35" s="38"/>
      <c r="D35" s="38"/>
      <c r="E35" s="38"/>
      <c r="F35" s="38"/>
      <c r="G35" s="38" t="s">
        <v>797</v>
      </c>
    </row>
    <row r="36" spans="1:7" x14ac:dyDescent="0.25">
      <c r="A36" s="4" t="s">
        <v>644</v>
      </c>
      <c r="B36" s="38">
        <f>searchValues!F36</f>
        <v>0</v>
      </c>
      <c r="C36" s="38"/>
      <c r="D36" s="38"/>
      <c r="E36" s="38"/>
      <c r="F36" s="38"/>
      <c r="G36" s="38" t="s">
        <v>797</v>
      </c>
    </row>
    <row r="37" spans="1:7" x14ac:dyDescent="0.25">
      <c r="A37" s="4" t="s">
        <v>645</v>
      </c>
      <c r="B37" s="38">
        <f>searchValues!F37</f>
        <v>0</v>
      </c>
      <c r="C37" s="38"/>
      <c r="D37" s="38"/>
      <c r="E37" s="38"/>
      <c r="F37" s="38"/>
      <c r="G37" s="38" t="s">
        <v>797</v>
      </c>
    </row>
    <row r="38" spans="1:7" x14ac:dyDescent="0.25">
      <c r="A38" s="4" t="s">
        <v>646</v>
      </c>
      <c r="B38" s="38">
        <f>searchValues!F38</f>
        <v>0</v>
      </c>
      <c r="C38" s="38"/>
      <c r="D38" s="38"/>
      <c r="E38" s="38"/>
      <c r="F38" s="38"/>
      <c r="G38" s="38" t="s">
        <v>797</v>
      </c>
    </row>
    <row r="39" spans="1:7" x14ac:dyDescent="0.25">
      <c r="A39" s="4" t="s">
        <v>647</v>
      </c>
      <c r="B39" s="38">
        <f>searchValues!F39</f>
        <v>0</v>
      </c>
      <c r="C39" s="38"/>
      <c r="D39" s="38"/>
      <c r="E39" s="38"/>
      <c r="F39" s="38"/>
      <c r="G39" s="38" t="s">
        <v>797</v>
      </c>
    </row>
    <row r="40" spans="1:7" x14ac:dyDescent="0.25">
      <c r="A40" s="4" t="s">
        <v>648</v>
      </c>
      <c r="B40" s="38" t="str">
        <f>searchValues!F40</f>
        <v>SfMfoQNLq Automation</v>
      </c>
      <c r="C40" s="38"/>
      <c r="D40" s="38"/>
      <c r="E40" s="38"/>
      <c r="F40" s="38"/>
      <c r="G40" s="38" t="s">
        <v>797</v>
      </c>
    </row>
    <row r="41" spans="1:7" x14ac:dyDescent="0.25">
      <c r="A41" s="4" t="s">
        <v>649</v>
      </c>
      <c r="B41" s="38" t="str">
        <f>searchValues!F41</f>
        <v>WHiSgaUni Automation</v>
      </c>
      <c r="C41" s="38"/>
      <c r="D41" s="38"/>
      <c r="E41" s="38"/>
      <c r="F41" s="38"/>
      <c r="G41" s="38" t="s">
        <v>797</v>
      </c>
    </row>
    <row r="42" spans="1:7" x14ac:dyDescent="0.25">
      <c r="A42" s="4" t="s">
        <v>650</v>
      </c>
      <c r="B42" s="38">
        <f>searchValues!F42</f>
        <v>0</v>
      </c>
      <c r="C42" s="38"/>
      <c r="D42" s="38"/>
      <c r="E42" s="38"/>
      <c r="F42" s="38"/>
      <c r="G42" s="38" t="s">
        <v>797</v>
      </c>
    </row>
    <row r="43" spans="1:7" x14ac:dyDescent="0.25">
      <c r="A43" s="4" t="s">
        <v>651</v>
      </c>
      <c r="B43" s="38">
        <f>searchValues!F43</f>
        <v>0</v>
      </c>
      <c r="C43" s="38"/>
      <c r="D43" s="38"/>
      <c r="E43" s="38"/>
      <c r="F43" s="38"/>
      <c r="G43" s="38" t="s">
        <v>797</v>
      </c>
    </row>
    <row r="44" spans="1:7" x14ac:dyDescent="0.25">
      <c r="A44" s="4" t="s">
        <v>652</v>
      </c>
      <c r="B44" s="38">
        <f>searchValues!F44</f>
        <v>0</v>
      </c>
      <c r="C44" s="38"/>
      <c r="D44" s="38"/>
      <c r="E44" s="38"/>
      <c r="F44" s="38"/>
      <c r="G44" s="38" t="s">
        <v>797</v>
      </c>
    </row>
    <row r="45" spans="1:7" x14ac:dyDescent="0.25">
      <c r="A45" s="4" t="s">
        <v>653</v>
      </c>
      <c r="B45" s="38">
        <f>searchValues!F45</f>
        <v>0</v>
      </c>
      <c r="C45" s="38"/>
      <c r="D45" s="38"/>
      <c r="E45" s="38"/>
      <c r="F45" s="38"/>
      <c r="G45" s="38" t="s">
        <v>797</v>
      </c>
    </row>
    <row r="46" spans="1:7" x14ac:dyDescent="0.25">
      <c r="A46" s="4" t="s">
        <v>654</v>
      </c>
      <c r="B46" s="38">
        <f>searchValues!F46</f>
        <v>0</v>
      </c>
      <c r="C46" s="38"/>
      <c r="D46" s="38"/>
      <c r="E46" s="38"/>
      <c r="F46" s="38"/>
      <c r="G46" s="38" t="s">
        <v>797</v>
      </c>
    </row>
    <row r="47" spans="1:7" x14ac:dyDescent="0.25">
      <c r="A47" s="4" t="s">
        <v>655</v>
      </c>
      <c r="B47" s="38">
        <f>searchValues!F47</f>
        <v>0</v>
      </c>
      <c r="C47" s="38"/>
      <c r="D47" s="38"/>
      <c r="E47" s="38"/>
      <c r="F47" s="38"/>
      <c r="G47" s="38" t="s">
        <v>797</v>
      </c>
    </row>
    <row r="48" spans="1:7" x14ac:dyDescent="0.25">
      <c r="A48" s="4" t="s">
        <v>656</v>
      </c>
      <c r="B48" s="38">
        <f>searchValues!F48</f>
        <v>0</v>
      </c>
      <c r="C48" s="38"/>
      <c r="D48" s="38"/>
      <c r="E48" s="38"/>
      <c r="F48" s="38"/>
      <c r="G48" s="38" t="s">
        <v>797</v>
      </c>
    </row>
    <row r="49" spans="1:7" x14ac:dyDescent="0.25">
      <c r="A49" s="4" t="s">
        <v>657</v>
      </c>
      <c r="B49" s="38">
        <f>searchValues!F49</f>
        <v>0</v>
      </c>
      <c r="C49" s="38"/>
      <c r="D49" s="38"/>
      <c r="E49" s="38"/>
      <c r="F49" s="38"/>
      <c r="G49" s="38" t="s">
        <v>797</v>
      </c>
    </row>
    <row r="50" spans="1:7" x14ac:dyDescent="0.25">
      <c r="A50" s="4" t="s">
        <v>658</v>
      </c>
      <c r="B50" s="38">
        <f>searchValues!F50</f>
        <v>0</v>
      </c>
      <c r="C50" s="38"/>
      <c r="D50" s="38"/>
      <c r="E50" s="38"/>
      <c r="F50" s="38"/>
      <c r="G50" s="38" t="s">
        <v>797</v>
      </c>
    </row>
    <row r="51" spans="1:7" x14ac:dyDescent="0.25">
      <c r="A51" s="4" t="s">
        <v>659</v>
      </c>
      <c r="B51" s="38">
        <f>searchValues!F51</f>
        <v>0</v>
      </c>
      <c r="C51" s="38"/>
      <c r="D51" s="38"/>
      <c r="E51" s="38"/>
      <c r="F51" s="38"/>
      <c r="G51" s="38" t="s">
        <v>797</v>
      </c>
    </row>
    <row r="52" spans="1:7" x14ac:dyDescent="0.25">
      <c r="A52" s="4" t="s">
        <v>660</v>
      </c>
      <c r="B52" s="38">
        <f>searchValues!F52</f>
        <v>0</v>
      </c>
      <c r="C52" s="38"/>
      <c r="D52" s="38"/>
      <c r="E52" s="38"/>
      <c r="F52" s="38"/>
      <c r="G52" s="38" t="s">
        <v>797</v>
      </c>
    </row>
    <row r="53" spans="1:7" x14ac:dyDescent="0.25">
      <c r="A53" s="4" t="s">
        <v>661</v>
      </c>
      <c r="B53" s="38" t="str">
        <f>searchValues!F53</f>
        <v>sBbxzNvQq Automation</v>
      </c>
      <c r="C53" s="38"/>
      <c r="D53" s="38"/>
      <c r="E53" s="38"/>
      <c r="F53" s="38"/>
      <c r="G53" s="38" t="s">
        <v>797</v>
      </c>
    </row>
    <row r="54" spans="1:7" x14ac:dyDescent="0.25">
      <c r="A54" s="4" t="s">
        <v>662</v>
      </c>
      <c r="B54" s="38" t="str">
        <f>searchValues!F54</f>
        <v>TZzrcIvos Automation</v>
      </c>
      <c r="C54" s="38"/>
      <c r="D54" s="38"/>
      <c r="E54" s="38"/>
      <c r="F54" s="38"/>
      <c r="G54" s="38" t="s">
        <v>797</v>
      </c>
    </row>
    <row r="55" spans="1:7" x14ac:dyDescent="0.25">
      <c r="A55" s="4" t="s">
        <v>663</v>
      </c>
      <c r="B55" s="38" t="str">
        <f>searchValues!F55</f>
        <v>gzqgqyMSY Automation</v>
      </c>
      <c r="C55" s="38"/>
      <c r="D55" s="38"/>
      <c r="E55" s="38"/>
      <c r="F55" s="38"/>
      <c r="G55" s="38" t="s">
        <v>797</v>
      </c>
    </row>
    <row r="56" spans="1:7" x14ac:dyDescent="0.25">
      <c r="A56" s="4" t="s">
        <v>664</v>
      </c>
      <c r="B56" s="38" t="str">
        <f>searchValues!F56</f>
        <v>dcXUHxeXU Automation</v>
      </c>
      <c r="C56" s="38"/>
      <c r="D56" s="38"/>
      <c r="E56" s="38"/>
      <c r="F56" s="38"/>
      <c r="G56" s="38" t="s">
        <v>797</v>
      </c>
    </row>
    <row r="57" spans="1:7" x14ac:dyDescent="0.25">
      <c r="A57" s="4" t="s">
        <v>665</v>
      </c>
      <c r="B57" s="38" t="str">
        <f>searchValues!F57</f>
        <v>FEayQezbf Automation</v>
      </c>
      <c r="C57" s="38"/>
      <c r="D57" s="38"/>
      <c r="E57" s="38"/>
      <c r="F57" s="38"/>
      <c r="G57" s="38" t="s">
        <v>797</v>
      </c>
    </row>
    <row r="58" spans="1:7" x14ac:dyDescent="0.25">
      <c r="A58" s="4" t="s">
        <v>666</v>
      </c>
      <c r="B58" s="38">
        <f>searchValues!F58</f>
        <v>0</v>
      </c>
      <c r="C58" s="38"/>
      <c r="D58" s="38"/>
      <c r="E58" s="38"/>
      <c r="F58" s="38"/>
      <c r="G58" s="38" t="s">
        <v>797</v>
      </c>
    </row>
    <row r="59" spans="1:7" x14ac:dyDescent="0.25">
      <c r="A59" s="4" t="s">
        <v>667</v>
      </c>
      <c r="B59" s="38" t="str">
        <f>searchValues!F59</f>
        <v>mzqZEiYzg Automation</v>
      </c>
      <c r="C59" s="38"/>
      <c r="D59" s="38"/>
      <c r="E59" s="38"/>
      <c r="F59" s="38"/>
      <c r="G59" s="38" t="s">
        <v>797</v>
      </c>
    </row>
    <row r="60" spans="1:7" x14ac:dyDescent="0.25">
      <c r="A60" s="4" t="s">
        <v>668</v>
      </c>
      <c r="B60" s="38" t="str">
        <f>searchValues!F60</f>
        <v>tVNkSdgGe Automation</v>
      </c>
      <c r="C60" s="38"/>
      <c r="D60" s="38"/>
      <c r="E60" s="38"/>
      <c r="F60" s="38"/>
      <c r="G60" s="38" t="s">
        <v>797</v>
      </c>
    </row>
    <row r="61" spans="1:7" x14ac:dyDescent="0.25">
      <c r="A61" s="4" t="s">
        <v>669</v>
      </c>
      <c r="B61" s="38">
        <f>searchValues!F61</f>
        <v>0</v>
      </c>
      <c r="C61" s="38"/>
      <c r="D61" s="38"/>
      <c r="E61" s="38"/>
      <c r="F61" s="38"/>
      <c r="G61" s="38" t="s">
        <v>797</v>
      </c>
    </row>
    <row r="62" spans="1:7" x14ac:dyDescent="0.25">
      <c r="A62" s="4" t="s">
        <v>670</v>
      </c>
      <c r="B62" s="38">
        <f>searchValues!F62</f>
        <v>0</v>
      </c>
      <c r="C62" s="38"/>
      <c r="D62" s="38"/>
      <c r="E62" s="38"/>
      <c r="F62" s="38"/>
      <c r="G62" s="38" t="s">
        <v>797</v>
      </c>
    </row>
    <row r="63" spans="1:7" x14ac:dyDescent="0.25">
      <c r="A63" s="4" t="s">
        <v>671</v>
      </c>
      <c r="B63" s="38">
        <f>searchValues!F63</f>
        <v>0</v>
      </c>
      <c r="C63" s="38"/>
      <c r="D63" s="38"/>
      <c r="E63" s="38"/>
      <c r="F63" s="38"/>
      <c r="G63" s="38" t="s">
        <v>797</v>
      </c>
    </row>
    <row r="64" spans="1:7" x14ac:dyDescent="0.25">
      <c r="A64" s="4" t="s">
        <v>672</v>
      </c>
      <c r="B64" s="38" t="str">
        <f>searchValues!F64</f>
        <v>INCUEWpiz Automation</v>
      </c>
      <c r="C64" s="38"/>
      <c r="D64" s="38"/>
      <c r="E64" s="38"/>
      <c r="F64" s="38"/>
      <c r="G64" s="38" t="s">
        <v>797</v>
      </c>
    </row>
    <row r="65" spans="1:7" x14ac:dyDescent="0.25">
      <c r="A65" s="4" t="s">
        <v>673</v>
      </c>
      <c r="B65" s="38" t="str">
        <f>searchValues!F65</f>
        <v>DqkpAHydO Automation</v>
      </c>
      <c r="C65" s="38"/>
      <c r="D65" s="38"/>
      <c r="E65" s="38"/>
      <c r="F65" s="38"/>
      <c r="G65" s="38" t="s">
        <v>797</v>
      </c>
    </row>
    <row r="66" spans="1:7" x14ac:dyDescent="0.25">
      <c r="A66" s="4" t="s">
        <v>674</v>
      </c>
      <c r="B66" s="38" t="str">
        <f>searchValues!F66</f>
        <v>DqkpAHydO Automation</v>
      </c>
      <c r="C66" s="38"/>
      <c r="D66" s="38"/>
      <c r="E66" s="38"/>
      <c r="F66" s="38"/>
      <c r="G66" s="38" t="s">
        <v>797</v>
      </c>
    </row>
    <row r="67" spans="1:7" x14ac:dyDescent="0.25">
      <c r="A67" s="4" t="s">
        <v>675</v>
      </c>
      <c r="B67" s="38" t="str">
        <f>searchValues!F67</f>
        <v>WkdfFYDED Automation</v>
      </c>
      <c r="C67" s="38"/>
      <c r="D67" s="38"/>
      <c r="E67" s="38"/>
      <c r="F67" s="38"/>
      <c r="G67" s="38" t="s">
        <v>797</v>
      </c>
    </row>
    <row r="68" spans="1:7" x14ac:dyDescent="0.25">
      <c r="A68" s="4" t="s">
        <v>676</v>
      </c>
      <c r="B68" s="38" t="str">
        <f>searchValues!F68</f>
        <v>WkdfFYDED Automation</v>
      </c>
      <c r="C68" s="38"/>
      <c r="D68" s="38"/>
      <c r="E68" s="38"/>
      <c r="F68" s="38"/>
      <c r="G68" s="38" t="s">
        <v>797</v>
      </c>
    </row>
    <row r="69" spans="1:7" x14ac:dyDescent="0.25">
      <c r="A69" s="4" t="s">
        <v>677</v>
      </c>
      <c r="B69" s="38" t="str">
        <f>searchValues!F69</f>
        <v>WkdfFYDED Automation</v>
      </c>
      <c r="C69" s="38"/>
      <c r="D69" s="38"/>
      <c r="E69" s="38"/>
      <c r="F69" s="38"/>
      <c r="G69" s="38" t="s">
        <v>797</v>
      </c>
    </row>
    <row r="70" spans="1:7" x14ac:dyDescent="0.25">
      <c r="A70" s="4" t="s">
        <v>678</v>
      </c>
      <c r="B70" s="38">
        <f>searchValues!F70</f>
        <v>0</v>
      </c>
      <c r="C70" s="38"/>
      <c r="D70" s="38"/>
      <c r="E70" s="38"/>
      <c r="F70" s="38"/>
      <c r="G70" s="38" t="s">
        <v>797</v>
      </c>
    </row>
    <row r="71" spans="1:7" x14ac:dyDescent="0.25">
      <c r="A71" s="4" t="s">
        <v>679</v>
      </c>
      <c r="B71" s="38">
        <f>searchValues!F71</f>
        <v>0</v>
      </c>
      <c r="C71" s="38"/>
      <c r="D71" s="38"/>
      <c r="E71" s="38"/>
      <c r="F71" s="38"/>
      <c r="G71" s="38" t="s">
        <v>797</v>
      </c>
    </row>
    <row r="72" spans="1:7" x14ac:dyDescent="0.25">
      <c r="A72" s="4" t="s">
        <v>680</v>
      </c>
      <c r="B72" s="38">
        <f>searchValues!F72</f>
        <v>0</v>
      </c>
      <c r="C72" s="38"/>
      <c r="D72" s="38"/>
      <c r="E72" s="38"/>
      <c r="F72" s="38"/>
      <c r="G72" s="38" t="s">
        <v>797</v>
      </c>
    </row>
    <row r="73" spans="1:7" x14ac:dyDescent="0.25">
      <c r="A73" s="4" t="s">
        <v>681</v>
      </c>
      <c r="B73" s="38">
        <f>searchValues!F73</f>
        <v>0</v>
      </c>
      <c r="C73" s="38"/>
      <c r="D73" s="38"/>
      <c r="E73" s="38"/>
      <c r="F73" s="38"/>
      <c r="G73" s="38" t="s">
        <v>797</v>
      </c>
    </row>
    <row r="74" spans="1:7" x14ac:dyDescent="0.25">
      <c r="A74" s="4" t="s">
        <v>682</v>
      </c>
      <c r="B74" s="38">
        <f>searchValues!F74</f>
        <v>0</v>
      </c>
      <c r="C74" s="38"/>
      <c r="D74" s="38"/>
      <c r="E74" s="38"/>
      <c r="F74" s="38"/>
      <c r="G74" s="38" t="s">
        <v>797</v>
      </c>
    </row>
    <row r="75" spans="1:7" x14ac:dyDescent="0.25">
      <c r="A75" s="4" t="s">
        <v>683</v>
      </c>
      <c r="B75" s="38" t="str">
        <f>searchValues!F75</f>
        <v>neephjeDz Automation</v>
      </c>
      <c r="C75" s="38"/>
      <c r="D75" s="38"/>
      <c r="E75" s="38"/>
      <c r="F75" s="38"/>
      <c r="G75" s="38" t="s">
        <v>797</v>
      </c>
    </row>
    <row r="76" spans="1:7" x14ac:dyDescent="0.25">
      <c r="A76" s="4" t="s">
        <v>684</v>
      </c>
      <c r="B76" s="38" t="str">
        <f>searchValues!F76</f>
        <v>qrpXgIHtz Automation</v>
      </c>
      <c r="C76" s="38"/>
      <c r="D76" s="38"/>
      <c r="E76" s="38"/>
      <c r="F76" s="38"/>
      <c r="G76" s="38" t="s">
        <v>797</v>
      </c>
    </row>
    <row r="77" spans="1:7" x14ac:dyDescent="0.25">
      <c r="A77" s="4" t="s">
        <v>685</v>
      </c>
      <c r="B77" s="38" t="str">
        <f>searchValues!F77</f>
        <v>qrpXgIHtz Automation</v>
      </c>
      <c r="C77" s="38"/>
      <c r="D77" s="38"/>
      <c r="E77" s="38"/>
      <c r="F77" s="38"/>
      <c r="G77" s="38" t="s">
        <v>797</v>
      </c>
    </row>
    <row r="78" spans="1:7" x14ac:dyDescent="0.25">
      <c r="A78" s="4" t="s">
        <v>686</v>
      </c>
      <c r="B78" s="38">
        <f>searchValues!F78</f>
        <v>0</v>
      </c>
      <c r="C78" s="38"/>
      <c r="D78" s="38"/>
      <c r="E78" s="38"/>
      <c r="F78" s="38"/>
      <c r="G78" s="38" t="s">
        <v>797</v>
      </c>
    </row>
    <row r="79" spans="1:7" x14ac:dyDescent="0.25">
      <c r="A79" s="4" t="s">
        <v>687</v>
      </c>
      <c r="B79" s="38">
        <f>searchValues!F79</f>
        <v>0</v>
      </c>
      <c r="C79" s="38"/>
      <c r="D79" s="38"/>
      <c r="E79" s="38"/>
      <c r="F79" s="38"/>
      <c r="G79" s="38" t="s">
        <v>797</v>
      </c>
    </row>
    <row r="80" spans="1:7" x14ac:dyDescent="0.25">
      <c r="A80" s="4" t="s">
        <v>688</v>
      </c>
      <c r="B80" s="38">
        <f>searchValues!F80</f>
        <v>0</v>
      </c>
      <c r="C80" s="38"/>
      <c r="D80" s="38"/>
      <c r="E80" s="38"/>
      <c r="F80" s="38"/>
      <c r="G80" s="38" t="s">
        <v>797</v>
      </c>
    </row>
    <row r="81" spans="1:7" x14ac:dyDescent="0.25">
      <c r="A81" s="4" t="s">
        <v>689</v>
      </c>
      <c r="B81" s="38">
        <f>searchValues!F81</f>
        <v>0</v>
      </c>
      <c r="C81" s="38"/>
      <c r="D81" s="38"/>
      <c r="E81" s="38"/>
      <c r="F81" s="38"/>
      <c r="G81" s="38" t="s">
        <v>797</v>
      </c>
    </row>
    <row r="82" spans="1:7" x14ac:dyDescent="0.25">
      <c r="A82" s="4" t="s">
        <v>690</v>
      </c>
      <c r="B82" s="38">
        <f>searchValues!F82</f>
        <v>0</v>
      </c>
      <c r="C82" s="38"/>
      <c r="D82" s="38"/>
      <c r="E82" s="38"/>
      <c r="F82" s="38"/>
      <c r="G82" s="38" t="s">
        <v>797</v>
      </c>
    </row>
    <row r="83" spans="1:7" x14ac:dyDescent="0.25">
      <c r="A83" s="4" t="s">
        <v>691</v>
      </c>
      <c r="B83" s="38">
        <f>searchValues!F83</f>
        <v>0</v>
      </c>
      <c r="C83" s="38"/>
      <c r="D83" s="38"/>
      <c r="E83" s="38"/>
      <c r="F83" s="38"/>
      <c r="G83" s="38" t="s">
        <v>797</v>
      </c>
    </row>
    <row r="84" spans="1:7" x14ac:dyDescent="0.25">
      <c r="A84" s="4" t="s">
        <v>692</v>
      </c>
      <c r="B84" s="38">
        <f>searchValues!F84</f>
        <v>0</v>
      </c>
      <c r="C84" s="38"/>
      <c r="D84" s="38"/>
      <c r="E84" s="38"/>
      <c r="F84" s="38"/>
      <c r="G84" s="38" t="s">
        <v>797</v>
      </c>
    </row>
    <row r="85" spans="1:7" x14ac:dyDescent="0.25">
      <c r="A85" s="4" t="s">
        <v>693</v>
      </c>
      <c r="B85" s="38">
        <f>searchValues!F85</f>
        <v>0</v>
      </c>
      <c r="C85" s="38"/>
      <c r="D85" s="38"/>
      <c r="E85" s="38"/>
      <c r="F85" s="38"/>
      <c r="G85" s="38" t="s">
        <v>797</v>
      </c>
    </row>
    <row r="86" spans="1:7" x14ac:dyDescent="0.25">
      <c r="A86" s="4" t="s">
        <v>694</v>
      </c>
      <c r="B86" s="38">
        <f>searchValues!F86</f>
        <v>0</v>
      </c>
      <c r="C86" s="38"/>
      <c r="D86" s="38"/>
      <c r="E86" s="38"/>
      <c r="F86" s="38"/>
      <c r="G86" s="38" t="s">
        <v>797</v>
      </c>
    </row>
    <row r="87" spans="1:7" x14ac:dyDescent="0.25">
      <c r="A87" s="4" t="s">
        <v>695</v>
      </c>
      <c r="B87" s="38">
        <f>searchValues!F87</f>
        <v>0</v>
      </c>
      <c r="C87" s="38"/>
      <c r="D87" s="38"/>
      <c r="E87" s="38"/>
      <c r="F87" s="38"/>
      <c r="G87" s="38" t="s">
        <v>797</v>
      </c>
    </row>
    <row r="88" spans="1:7" x14ac:dyDescent="0.25">
      <c r="A88" s="4" t="s">
        <v>696</v>
      </c>
      <c r="B88" s="38" t="str">
        <f>searchValues!F88</f>
        <v>mzqZEiYzg Automation</v>
      </c>
      <c r="C88" s="38"/>
      <c r="D88" s="38"/>
      <c r="E88" s="38"/>
      <c r="F88" s="38"/>
      <c r="G88" s="38" t="s">
        <v>797</v>
      </c>
    </row>
    <row r="89" spans="1:7" x14ac:dyDescent="0.25">
      <c r="A89" s="4" t="s">
        <v>697</v>
      </c>
      <c r="B89" s="38" t="str">
        <f>searchValues!F89</f>
        <v>mzqZEiYzg Automation</v>
      </c>
      <c r="C89" s="38"/>
      <c r="D89" s="38"/>
      <c r="E89" s="38"/>
      <c r="F89" s="38"/>
      <c r="G89" s="38" t="s">
        <v>797</v>
      </c>
    </row>
    <row r="90" spans="1:7" x14ac:dyDescent="0.25">
      <c r="A90" s="4" t="s">
        <v>698</v>
      </c>
      <c r="B90" s="38">
        <f>searchValues!F90</f>
        <v>0</v>
      </c>
      <c r="C90" s="38"/>
      <c r="D90" s="38"/>
      <c r="E90" s="38"/>
      <c r="F90" s="38"/>
      <c r="G90" s="38" t="s">
        <v>797</v>
      </c>
    </row>
    <row r="91" spans="1:7" x14ac:dyDescent="0.25">
      <c r="A91" s="4" t="s">
        <v>699</v>
      </c>
      <c r="B91" s="38" t="str">
        <f>searchValues!F91</f>
        <v>mzqZEiYzg Automation</v>
      </c>
      <c r="C91" s="38"/>
      <c r="D91" s="38"/>
      <c r="E91" s="38"/>
      <c r="F91" s="38"/>
      <c r="G91" s="38" t="s">
        <v>797</v>
      </c>
    </row>
    <row r="92" spans="1:7" x14ac:dyDescent="0.25">
      <c r="A92" s="4" t="s">
        <v>700</v>
      </c>
      <c r="B92" s="38" t="str">
        <f>searchValues!F92</f>
        <v>mzqZEiYzg Automation</v>
      </c>
      <c r="C92" s="38"/>
      <c r="D92" s="38"/>
      <c r="E92" s="38"/>
      <c r="F92" s="38"/>
      <c r="G92" s="38" t="s">
        <v>797</v>
      </c>
    </row>
    <row r="93" spans="1:7" x14ac:dyDescent="0.25">
      <c r="A93" s="4" t="s">
        <v>701</v>
      </c>
      <c r="B93" s="38">
        <f>searchValues!F93</f>
        <v>0</v>
      </c>
      <c r="C93" s="38"/>
      <c r="D93" s="38"/>
      <c r="E93" s="38"/>
      <c r="F93" s="38"/>
      <c r="G93" s="38" t="s">
        <v>797</v>
      </c>
    </row>
    <row r="94" spans="1:7" x14ac:dyDescent="0.25">
      <c r="A94" s="4" t="s">
        <v>702</v>
      </c>
      <c r="B94" s="38" t="str">
        <f>searchValues!F94</f>
        <v>mzqZEiYzg Automation</v>
      </c>
      <c r="C94" s="38"/>
      <c r="D94" s="38"/>
      <c r="E94" s="38"/>
      <c r="F94" s="38"/>
      <c r="G94" s="38" t="s">
        <v>797</v>
      </c>
    </row>
    <row r="95" spans="1:7" x14ac:dyDescent="0.25">
      <c r="A95" s="4" t="s">
        <v>703</v>
      </c>
      <c r="B95" s="38" t="str">
        <f>searchValues!F95</f>
        <v>mzqZEiYzg Automation</v>
      </c>
      <c r="C95" s="38"/>
      <c r="D95" s="38"/>
      <c r="E95" s="38"/>
      <c r="F95" s="38"/>
      <c r="G95" s="38" t="s">
        <v>797</v>
      </c>
    </row>
    <row r="96" spans="1:7" x14ac:dyDescent="0.25">
      <c r="A96" s="4" t="s">
        <v>704</v>
      </c>
      <c r="B96" s="38">
        <f>searchValues!F96</f>
        <v>0</v>
      </c>
      <c r="C96" s="38"/>
      <c r="D96" s="38"/>
      <c r="E96" s="38"/>
      <c r="F96" s="38"/>
      <c r="G96" s="38" t="s">
        <v>797</v>
      </c>
    </row>
    <row r="97" spans="1:7" x14ac:dyDescent="0.25">
      <c r="A97" s="4" t="s">
        <v>705</v>
      </c>
      <c r="B97" s="38" t="str">
        <f>searchValues!F97</f>
        <v>mzqZEiYzg Automation</v>
      </c>
      <c r="C97" s="38"/>
      <c r="D97" s="38"/>
      <c r="E97" s="38"/>
      <c r="F97" s="38"/>
      <c r="G97" s="38" t="s">
        <v>797</v>
      </c>
    </row>
    <row r="98" spans="1:7" x14ac:dyDescent="0.25">
      <c r="A98" s="4" t="s">
        <v>706</v>
      </c>
      <c r="B98" s="38" t="str">
        <f>searchValues!F98</f>
        <v>mzqZEiYzg Automation</v>
      </c>
      <c r="C98" s="38"/>
      <c r="D98" s="38"/>
      <c r="E98" s="38"/>
      <c r="F98" s="38"/>
      <c r="G98" s="38" t="s">
        <v>797</v>
      </c>
    </row>
    <row r="99" spans="1:7" x14ac:dyDescent="0.25">
      <c r="A99" s="4" t="s">
        <v>707</v>
      </c>
      <c r="B99" s="38">
        <f>searchValues!F99</f>
        <v>0</v>
      </c>
      <c r="C99" s="38"/>
      <c r="D99" s="38"/>
      <c r="E99" s="38"/>
      <c r="F99" s="38"/>
      <c r="G99" s="38" t="s">
        <v>797</v>
      </c>
    </row>
    <row r="100" spans="1:7" x14ac:dyDescent="0.25">
      <c r="A100" s="4" t="s">
        <v>708</v>
      </c>
      <c r="B100" s="38">
        <f>searchValues!F100</f>
        <v>0</v>
      </c>
      <c r="C100" s="38"/>
      <c r="D100" s="38"/>
      <c r="E100" s="38"/>
      <c r="F100" s="38"/>
      <c r="G100" s="38" t="s">
        <v>797</v>
      </c>
    </row>
    <row r="101" spans="1:7" x14ac:dyDescent="0.25">
      <c r="A101" s="4" t="s">
        <v>709</v>
      </c>
      <c r="B101" s="38">
        <f>searchValues!F101</f>
        <v>0</v>
      </c>
      <c r="C101" s="38"/>
      <c r="D101" s="38"/>
      <c r="E101" s="38"/>
      <c r="F101" s="38"/>
      <c r="G101" s="38" t="s">
        <v>797</v>
      </c>
    </row>
    <row r="102" spans="1:7" x14ac:dyDescent="0.25">
      <c r="A102" s="4" t="s">
        <v>710</v>
      </c>
      <c r="B102" s="38" t="str">
        <f>searchValues!F102</f>
        <v>mzqZEiYzg Automation</v>
      </c>
      <c r="C102" s="38"/>
      <c r="D102" s="38"/>
      <c r="E102" s="38"/>
      <c r="F102" s="38"/>
      <c r="G102" s="38" t="s">
        <v>797</v>
      </c>
    </row>
    <row r="103" spans="1:7" x14ac:dyDescent="0.25">
      <c r="A103" s="4" t="s">
        <v>711</v>
      </c>
      <c r="B103" s="38" t="str">
        <f>searchValues!F103</f>
        <v>mzqZEiYzg Automation</v>
      </c>
      <c r="C103" s="38"/>
      <c r="D103" s="38"/>
      <c r="E103" s="38"/>
      <c r="F103" s="38"/>
      <c r="G103" s="38" t="s">
        <v>797</v>
      </c>
    </row>
    <row r="104" spans="1:7" x14ac:dyDescent="0.25">
      <c r="A104" s="4" t="s">
        <v>712</v>
      </c>
      <c r="B104" s="38" t="str">
        <f>searchValues!F104</f>
        <v>mzqZEiYzg Automation</v>
      </c>
      <c r="C104" s="38"/>
      <c r="D104" s="38"/>
      <c r="E104" s="38"/>
      <c r="F104" s="38"/>
      <c r="G104" s="38" t="s">
        <v>797</v>
      </c>
    </row>
    <row r="105" spans="1:7" x14ac:dyDescent="0.25">
      <c r="A105" s="4" t="s">
        <v>713</v>
      </c>
      <c r="B105" s="38">
        <f>searchValues!F105</f>
        <v>0</v>
      </c>
      <c r="C105" s="38"/>
      <c r="D105" s="38"/>
      <c r="E105" s="38"/>
      <c r="F105" s="38"/>
      <c r="G105" s="38" t="s">
        <v>797</v>
      </c>
    </row>
    <row r="106" spans="1:7" x14ac:dyDescent="0.25">
      <c r="A106" s="4" t="s">
        <v>714</v>
      </c>
      <c r="B106" s="38">
        <f>searchValues!F106</f>
        <v>0</v>
      </c>
      <c r="C106" s="38"/>
      <c r="D106" s="38"/>
      <c r="E106" s="38"/>
      <c r="F106" s="38"/>
      <c r="G106" s="38" t="s">
        <v>797</v>
      </c>
    </row>
    <row r="107" spans="1:7" x14ac:dyDescent="0.25">
      <c r="A107" s="4" t="s">
        <v>715</v>
      </c>
      <c r="B107" s="38">
        <f>searchValues!F107</f>
        <v>0</v>
      </c>
      <c r="C107" s="38"/>
      <c r="D107" s="38"/>
      <c r="E107" s="38"/>
      <c r="F107" s="38"/>
      <c r="G107" s="38" t="s">
        <v>797</v>
      </c>
    </row>
    <row r="108" spans="1:7" x14ac:dyDescent="0.25">
      <c r="A108" s="4" t="s">
        <v>716</v>
      </c>
      <c r="B108" s="38">
        <f>searchValues!F108</f>
        <v>0</v>
      </c>
      <c r="C108" s="38"/>
      <c r="D108" s="38"/>
      <c r="E108" s="38"/>
      <c r="F108" s="38"/>
      <c r="G108" s="38" t="s">
        <v>797</v>
      </c>
    </row>
    <row r="109" spans="1:7" x14ac:dyDescent="0.25">
      <c r="A109" s="4" t="s">
        <v>717</v>
      </c>
      <c r="B109" s="38">
        <f>searchValues!F109</f>
        <v>0</v>
      </c>
      <c r="C109" s="38"/>
      <c r="D109" s="38"/>
      <c r="E109" s="38"/>
      <c r="F109" s="38"/>
      <c r="G109" s="38" t="s">
        <v>797</v>
      </c>
    </row>
    <row r="110" spans="1:7" x14ac:dyDescent="0.25">
      <c r="A110" s="4" t="s">
        <v>718</v>
      </c>
      <c r="B110" s="38">
        <f>searchValues!F110</f>
        <v>0</v>
      </c>
      <c r="C110" s="38"/>
      <c r="D110" s="38"/>
      <c r="E110" s="38"/>
      <c r="F110" s="38"/>
      <c r="G110" s="38" t="s">
        <v>797</v>
      </c>
    </row>
    <row r="111" spans="1:7" x14ac:dyDescent="0.25">
      <c r="A111" s="4" t="s">
        <v>719</v>
      </c>
      <c r="B111" s="38">
        <f>searchValues!F111</f>
        <v>0</v>
      </c>
      <c r="C111" s="38"/>
      <c r="D111" s="38"/>
      <c r="E111" s="38"/>
      <c r="F111" s="38"/>
      <c r="G111" s="38" t="s">
        <v>797</v>
      </c>
    </row>
    <row r="112" spans="1:7" x14ac:dyDescent="0.25">
      <c r="A112" s="4" t="s">
        <v>720</v>
      </c>
      <c r="B112" s="38" t="str">
        <f>searchValues!F112</f>
        <v>mzqZEiYzg Automation</v>
      </c>
      <c r="C112" s="38"/>
      <c r="D112" s="38"/>
      <c r="E112" s="38"/>
      <c r="F112" s="38"/>
      <c r="G112" s="38" t="s">
        <v>797</v>
      </c>
    </row>
    <row r="113" spans="1:7" x14ac:dyDescent="0.25">
      <c r="A113" s="4" t="s">
        <v>721</v>
      </c>
      <c r="B113" s="38" t="str">
        <f>searchValues!F113</f>
        <v>mzqZEiYzg Automation</v>
      </c>
      <c r="C113" s="38"/>
      <c r="D113" s="38"/>
      <c r="E113" s="38"/>
      <c r="F113" s="38"/>
      <c r="G113" s="38" t="s">
        <v>797</v>
      </c>
    </row>
    <row r="114" spans="1:7" x14ac:dyDescent="0.25">
      <c r="A114" s="4" t="s">
        <v>722</v>
      </c>
      <c r="B114" s="38">
        <f>searchValues!F114</f>
        <v>0</v>
      </c>
      <c r="C114" s="38"/>
      <c r="D114" s="38"/>
      <c r="E114" s="38"/>
      <c r="F114" s="38"/>
      <c r="G114" s="38" t="s">
        <v>797</v>
      </c>
    </row>
    <row r="115" spans="1:7" x14ac:dyDescent="0.25">
      <c r="A115" s="4" t="s">
        <v>723</v>
      </c>
      <c r="B115" s="38">
        <f>searchValues!F115</f>
        <v>0</v>
      </c>
      <c r="C115" s="38"/>
      <c r="D115" s="38"/>
      <c r="E115" s="38"/>
      <c r="F115" s="38"/>
      <c r="G115" s="38" t="s">
        <v>797</v>
      </c>
    </row>
    <row r="116" spans="1:7" x14ac:dyDescent="0.25">
      <c r="A116" s="4" t="s">
        <v>724</v>
      </c>
      <c r="B116" s="38" t="str">
        <f>searchValues!F116</f>
        <v>mzqZEiYzg Automation</v>
      </c>
      <c r="C116" s="38"/>
      <c r="D116" s="38"/>
      <c r="E116" s="38"/>
      <c r="F116" s="38"/>
      <c r="G116" s="38" t="s">
        <v>797</v>
      </c>
    </row>
    <row r="117" spans="1:7" x14ac:dyDescent="0.25">
      <c r="A117" s="4" t="s">
        <v>725</v>
      </c>
      <c r="B117" s="38" t="str">
        <f>searchValues!F117</f>
        <v>mzqZEiYzg Automation</v>
      </c>
      <c r="C117" s="38"/>
      <c r="D117" s="38"/>
      <c r="E117" s="38"/>
      <c r="F117" s="38"/>
      <c r="G117" s="38" t="s">
        <v>797</v>
      </c>
    </row>
    <row r="118" spans="1:7" x14ac:dyDescent="0.25">
      <c r="A118" s="4" t="s">
        <v>726</v>
      </c>
      <c r="B118" s="38">
        <f>searchValues!F118</f>
        <v>0</v>
      </c>
      <c r="C118" s="38"/>
      <c r="D118" s="38"/>
      <c r="E118" s="38"/>
      <c r="F118" s="38"/>
      <c r="G118" s="38" t="s">
        <v>797</v>
      </c>
    </row>
    <row r="119" spans="1:7" x14ac:dyDescent="0.25">
      <c r="A119" s="4" t="s">
        <v>727</v>
      </c>
      <c r="B119" s="38">
        <f>searchValues!F119</f>
        <v>0</v>
      </c>
      <c r="C119" s="38"/>
      <c r="D119" s="38"/>
      <c r="E119" s="38"/>
      <c r="F119" s="38"/>
      <c r="G119" s="38" t="s">
        <v>797</v>
      </c>
    </row>
    <row r="120" spans="1:7" x14ac:dyDescent="0.25">
      <c r="A120" s="4" t="s">
        <v>728</v>
      </c>
      <c r="B120" s="38">
        <f>searchValues!F120</f>
        <v>0</v>
      </c>
      <c r="C120" s="38"/>
      <c r="D120" s="38"/>
      <c r="E120" s="38"/>
      <c r="F120" s="38"/>
      <c r="G120" s="38" t="s">
        <v>797</v>
      </c>
    </row>
    <row r="121" spans="1:7" x14ac:dyDescent="0.25">
      <c r="A121" s="4" t="s">
        <v>729</v>
      </c>
      <c r="B121" s="38">
        <f>searchValues!F121</f>
        <v>0</v>
      </c>
      <c r="C121" s="38"/>
      <c r="D121" s="38"/>
      <c r="E121" s="38"/>
      <c r="F121" s="38"/>
      <c r="G121" s="38" t="s">
        <v>797</v>
      </c>
    </row>
    <row r="122" spans="1:7" x14ac:dyDescent="0.25">
      <c r="A122" s="4" t="s">
        <v>730</v>
      </c>
      <c r="B122" s="38">
        <f>searchValues!F122</f>
        <v>0</v>
      </c>
      <c r="C122" s="38"/>
      <c r="D122" s="38"/>
      <c r="E122" s="38"/>
      <c r="F122" s="38"/>
      <c r="G122" s="38" t="s">
        <v>797</v>
      </c>
    </row>
    <row r="123" spans="1:7" x14ac:dyDescent="0.25">
      <c r="A123" s="4" t="s">
        <v>731</v>
      </c>
      <c r="B123" s="38">
        <f>searchValues!F123</f>
        <v>0</v>
      </c>
      <c r="C123" s="38"/>
      <c r="D123" s="38"/>
      <c r="E123" s="38"/>
      <c r="F123" s="38"/>
      <c r="G123" s="38" t="s">
        <v>797</v>
      </c>
    </row>
    <row r="124" spans="1:7" x14ac:dyDescent="0.25">
      <c r="A124" s="4" t="s">
        <v>732</v>
      </c>
      <c r="B124" s="38">
        <f>searchValues!F124</f>
        <v>0</v>
      </c>
      <c r="C124" s="38"/>
      <c r="D124" s="38"/>
      <c r="E124" s="38"/>
      <c r="F124" s="38"/>
      <c r="G124" s="38" t="s">
        <v>797</v>
      </c>
    </row>
    <row r="125" spans="1:7" x14ac:dyDescent="0.25">
      <c r="A125" s="4" t="s">
        <v>733</v>
      </c>
      <c r="B125" s="38">
        <f>searchValues!F125</f>
        <v>0</v>
      </c>
      <c r="C125" s="38"/>
      <c r="D125" s="38"/>
      <c r="E125" s="38"/>
      <c r="F125" s="38"/>
      <c r="G125" s="38" t="s">
        <v>797</v>
      </c>
    </row>
    <row r="126" spans="1:7" x14ac:dyDescent="0.25">
      <c r="A126" s="4" t="s">
        <v>734</v>
      </c>
      <c r="B126" s="38">
        <f>searchValues!F126</f>
        <v>0</v>
      </c>
      <c r="C126" s="38"/>
      <c r="D126" s="38"/>
      <c r="E126" s="38"/>
      <c r="F126" s="38"/>
      <c r="G126" s="38" t="s">
        <v>797</v>
      </c>
    </row>
    <row r="127" spans="1:7" x14ac:dyDescent="0.25">
      <c r="A127" s="4" t="s">
        <v>735</v>
      </c>
      <c r="B127" s="38">
        <f>searchValues!F127</f>
        <v>0</v>
      </c>
      <c r="C127" s="38"/>
      <c r="D127" s="38"/>
      <c r="E127" s="38"/>
      <c r="F127" s="38"/>
      <c r="G127" s="38" t="s">
        <v>797</v>
      </c>
    </row>
    <row r="128" spans="1:7" x14ac:dyDescent="0.25">
      <c r="A128" s="4" t="s">
        <v>736</v>
      </c>
      <c r="B128" s="38">
        <f>searchValues!F128</f>
        <v>0</v>
      </c>
      <c r="C128" s="38"/>
      <c r="D128" s="38"/>
      <c r="E128" s="38"/>
      <c r="F128" s="38"/>
      <c r="G128" s="38" t="s">
        <v>797</v>
      </c>
    </row>
    <row r="129" spans="1:7" x14ac:dyDescent="0.25">
      <c r="A129" s="4" t="s">
        <v>737</v>
      </c>
      <c r="B129" s="38">
        <f>searchValues!F129</f>
        <v>0</v>
      </c>
      <c r="C129" s="38"/>
      <c r="D129" s="38"/>
      <c r="E129" s="38"/>
      <c r="F129" s="38"/>
      <c r="G129" s="38" t="s">
        <v>797</v>
      </c>
    </row>
    <row r="130" spans="1:7" x14ac:dyDescent="0.25">
      <c r="A130" s="4" t="s">
        <v>738</v>
      </c>
      <c r="B130" s="38">
        <f>searchValues!F130</f>
        <v>0</v>
      </c>
      <c r="C130" s="38"/>
      <c r="D130" s="38"/>
      <c r="E130" s="38"/>
      <c r="F130" s="38"/>
      <c r="G130" s="38" t="s">
        <v>797</v>
      </c>
    </row>
    <row r="131" spans="1:7" x14ac:dyDescent="0.25">
      <c r="A131" s="4" t="s">
        <v>739</v>
      </c>
      <c r="B131" s="38">
        <f>searchValues!F131</f>
        <v>0</v>
      </c>
      <c r="C131" s="38"/>
      <c r="D131" s="38"/>
      <c r="E131" s="38"/>
      <c r="F131" s="38"/>
      <c r="G131" s="38" t="s">
        <v>797</v>
      </c>
    </row>
    <row r="132" spans="1:7" x14ac:dyDescent="0.25">
      <c r="A132" s="4" t="s">
        <v>740</v>
      </c>
      <c r="B132" s="38">
        <f>searchValues!F132</f>
        <v>0</v>
      </c>
      <c r="C132" s="38"/>
      <c r="D132" s="38"/>
      <c r="E132" s="38"/>
      <c r="F132" s="38"/>
      <c r="G132" s="38" t="s">
        <v>797</v>
      </c>
    </row>
    <row r="133" spans="1:7" x14ac:dyDescent="0.25">
      <c r="A133" s="4" t="s">
        <v>741</v>
      </c>
      <c r="B133" s="38">
        <f>searchValues!F133</f>
        <v>0</v>
      </c>
      <c r="C133" s="38"/>
      <c r="D133" s="38"/>
      <c r="E133" s="38"/>
      <c r="F133" s="38"/>
      <c r="G133" s="38" t="s">
        <v>797</v>
      </c>
    </row>
    <row r="134" spans="1:7" x14ac:dyDescent="0.25">
      <c r="A134" s="4" t="s">
        <v>742</v>
      </c>
      <c r="B134" s="38">
        <f>searchValues!F134</f>
        <v>0</v>
      </c>
      <c r="C134" s="38"/>
      <c r="D134" s="38"/>
      <c r="E134" s="38"/>
      <c r="F134" s="38"/>
      <c r="G134" s="38" t="s">
        <v>797</v>
      </c>
    </row>
    <row r="135" spans="1:7" x14ac:dyDescent="0.25">
      <c r="A135" s="4" t="s">
        <v>743</v>
      </c>
      <c r="B135" s="38">
        <f>searchValues!F135</f>
        <v>0</v>
      </c>
      <c r="C135" s="38"/>
      <c r="D135" s="38"/>
      <c r="E135" s="38"/>
      <c r="F135" s="38"/>
      <c r="G135" s="38" t="s">
        <v>797</v>
      </c>
    </row>
    <row r="136" spans="1:7" x14ac:dyDescent="0.25">
      <c r="A136" s="4" t="s">
        <v>744</v>
      </c>
      <c r="B136" s="38">
        <f>searchValues!F136</f>
        <v>0</v>
      </c>
      <c r="C136" s="38"/>
      <c r="D136" s="38"/>
      <c r="E136" s="38"/>
      <c r="F136" s="38"/>
      <c r="G136" s="38" t="s">
        <v>797</v>
      </c>
    </row>
    <row r="137" spans="1:7" x14ac:dyDescent="0.25">
      <c r="A137" s="4" t="s">
        <v>745</v>
      </c>
      <c r="B137" s="38">
        <f>searchValues!F137</f>
        <v>0</v>
      </c>
      <c r="C137" s="38"/>
      <c r="D137" s="38"/>
      <c r="E137" s="38"/>
      <c r="F137" s="38"/>
      <c r="G137" s="38" t="s">
        <v>797</v>
      </c>
    </row>
    <row r="138" spans="1:7" x14ac:dyDescent="0.25">
      <c r="A138" s="4" t="s">
        <v>746</v>
      </c>
      <c r="B138" s="38">
        <f>searchValues!F138</f>
        <v>0</v>
      </c>
      <c r="C138" s="38"/>
      <c r="D138" s="38"/>
      <c r="E138" s="38"/>
      <c r="F138" s="38"/>
      <c r="G138" s="38" t="s">
        <v>797</v>
      </c>
    </row>
    <row r="139" spans="1:7" x14ac:dyDescent="0.25">
      <c r="A139" s="4" t="s">
        <v>747</v>
      </c>
      <c r="B139" s="38">
        <f>searchValues!F139</f>
        <v>0</v>
      </c>
      <c r="C139" s="38"/>
      <c r="D139" s="38"/>
      <c r="E139" s="38"/>
      <c r="F139" s="38"/>
      <c r="G139" s="38" t="s">
        <v>797</v>
      </c>
    </row>
    <row r="140" spans="1:7" x14ac:dyDescent="0.25">
      <c r="A140" s="4" t="s">
        <v>748</v>
      </c>
      <c r="B140" s="38">
        <f>searchValues!F140</f>
        <v>0</v>
      </c>
      <c r="C140" s="38"/>
      <c r="D140" s="38"/>
      <c r="E140" s="38"/>
      <c r="F140" s="38"/>
      <c r="G140" s="38" t="s">
        <v>797</v>
      </c>
    </row>
    <row r="141" spans="1:7" x14ac:dyDescent="0.25">
      <c r="A141" s="4" t="s">
        <v>749</v>
      </c>
      <c r="B141" s="38">
        <f>searchValues!F141</f>
        <v>0</v>
      </c>
      <c r="C141" s="38"/>
      <c r="D141" s="38"/>
      <c r="E141" s="38"/>
      <c r="F141" s="38"/>
      <c r="G141" s="38" t="s">
        <v>797</v>
      </c>
    </row>
    <row r="142" spans="1:7" x14ac:dyDescent="0.25">
      <c r="A142" s="4" t="s">
        <v>750</v>
      </c>
      <c r="B142" s="38">
        <f>searchValues!F142</f>
        <v>0</v>
      </c>
      <c r="C142" s="38"/>
      <c r="D142" s="38"/>
      <c r="E142" s="38"/>
      <c r="F142" s="38"/>
      <c r="G142" s="38" t="s">
        <v>797</v>
      </c>
    </row>
    <row r="143" spans="1:7" x14ac:dyDescent="0.25">
      <c r="A143" s="4" t="s">
        <v>751</v>
      </c>
      <c r="B143" s="38">
        <f>searchValues!F143</f>
        <v>0</v>
      </c>
      <c r="C143" s="38"/>
      <c r="D143" s="38"/>
      <c r="E143" s="38"/>
      <c r="F143" s="38"/>
      <c r="G143" s="38" t="s">
        <v>797</v>
      </c>
    </row>
    <row r="144" spans="1:7" x14ac:dyDescent="0.25">
      <c r="A144" s="4" t="s">
        <v>752</v>
      </c>
      <c r="B144" s="38">
        <f>searchValues!F144</f>
        <v>0</v>
      </c>
      <c r="C144" s="38"/>
      <c r="D144" s="38"/>
      <c r="E144" s="38"/>
      <c r="F144" s="38"/>
      <c r="G144" s="38" t="s">
        <v>797</v>
      </c>
    </row>
    <row r="145" spans="1:7" x14ac:dyDescent="0.25">
      <c r="A145" s="4" t="s">
        <v>753</v>
      </c>
      <c r="B145" s="38">
        <f>searchValues!F145</f>
        <v>0</v>
      </c>
      <c r="C145" s="38"/>
      <c r="D145" s="38"/>
      <c r="E145" s="38"/>
      <c r="F145" s="38"/>
      <c r="G145" s="38" t="s">
        <v>797</v>
      </c>
    </row>
    <row r="146" spans="1:7" x14ac:dyDescent="0.25">
      <c r="A146" s="4" t="s">
        <v>754</v>
      </c>
      <c r="B146" s="38">
        <f>searchValues!F146</f>
        <v>0</v>
      </c>
      <c r="C146" s="38"/>
      <c r="D146" s="38"/>
      <c r="E146" s="38"/>
      <c r="F146" s="38"/>
      <c r="G146" s="38" t="s">
        <v>797</v>
      </c>
    </row>
    <row r="147" spans="1:7" x14ac:dyDescent="0.25">
      <c r="A147" s="4" t="s">
        <v>755</v>
      </c>
      <c r="B147" s="38">
        <f>searchValues!F147</f>
        <v>0</v>
      </c>
      <c r="C147" s="38"/>
      <c r="D147" s="38"/>
      <c r="E147" s="38"/>
      <c r="F147" s="38"/>
      <c r="G147" s="38" t="s">
        <v>797</v>
      </c>
    </row>
    <row r="148" spans="1:7" x14ac:dyDescent="0.25">
      <c r="A148" s="4" t="s">
        <v>756</v>
      </c>
      <c r="B148" s="38">
        <f>searchValues!F148</f>
        <v>0</v>
      </c>
      <c r="C148" s="38"/>
      <c r="D148" s="38"/>
      <c r="E148" s="38"/>
      <c r="F148" s="38"/>
      <c r="G148" s="38" t="s">
        <v>797</v>
      </c>
    </row>
    <row r="149" spans="1:7" x14ac:dyDescent="0.25">
      <c r="A149" s="4" t="s">
        <v>757</v>
      </c>
      <c r="B149" s="38">
        <f>searchValues!F149</f>
        <v>0</v>
      </c>
      <c r="C149" s="38"/>
      <c r="D149" s="38"/>
      <c r="E149" s="38"/>
      <c r="F149" s="38"/>
      <c r="G149" s="38" t="s">
        <v>797</v>
      </c>
    </row>
    <row r="150" spans="1:7" x14ac:dyDescent="0.25">
      <c r="A150" s="4" t="s">
        <v>758</v>
      </c>
      <c r="B150" s="38">
        <f>searchValues!F150</f>
        <v>0</v>
      </c>
      <c r="C150" s="38"/>
      <c r="D150" s="38"/>
      <c r="E150" s="38"/>
      <c r="F150" s="38"/>
      <c r="G150" s="38" t="s">
        <v>797</v>
      </c>
    </row>
    <row r="151" spans="1:7" x14ac:dyDescent="0.25">
      <c r="A151" s="4" t="s">
        <v>759</v>
      </c>
      <c r="B151" s="38">
        <f>searchValues!F151</f>
        <v>0</v>
      </c>
      <c r="C151" s="38"/>
      <c r="D151" s="38"/>
      <c r="E151" s="38"/>
      <c r="F151" s="38"/>
      <c r="G151" s="38" t="s">
        <v>797</v>
      </c>
    </row>
    <row r="152" spans="1:7" x14ac:dyDescent="0.25">
      <c r="A152" s="4" t="s">
        <v>760</v>
      </c>
      <c r="B152" s="38">
        <f>searchValues!F152</f>
        <v>0</v>
      </c>
      <c r="C152" s="38"/>
      <c r="D152" s="38"/>
      <c r="E152" s="38"/>
      <c r="F152" s="38"/>
      <c r="G152" s="38" t="s">
        <v>797</v>
      </c>
    </row>
    <row r="153" spans="1:7" x14ac:dyDescent="0.25">
      <c r="A153" s="4" t="s">
        <v>761</v>
      </c>
      <c r="B153" s="38">
        <f>searchValues!F153</f>
        <v>0</v>
      </c>
      <c r="C153" s="38"/>
      <c r="D153" s="38"/>
      <c r="E153" s="38"/>
      <c r="F153" s="38"/>
      <c r="G153" s="38" t="s">
        <v>797</v>
      </c>
    </row>
    <row r="154" spans="1:7" x14ac:dyDescent="0.25">
      <c r="A154" s="4" t="s">
        <v>762</v>
      </c>
      <c r="B154" s="38">
        <f>searchValues!F154</f>
        <v>0</v>
      </c>
      <c r="C154" s="38"/>
      <c r="D154" s="38"/>
      <c r="E154" s="38"/>
      <c r="F154" s="38"/>
      <c r="G154" s="38" t="s">
        <v>797</v>
      </c>
    </row>
    <row r="155" spans="1:7" x14ac:dyDescent="0.25">
      <c r="A155" s="4" t="s">
        <v>763</v>
      </c>
      <c r="B155" s="38">
        <f>searchValues!F155</f>
        <v>0</v>
      </c>
      <c r="C155" s="38"/>
      <c r="D155" s="38"/>
      <c r="E155" s="38"/>
      <c r="F155" s="38"/>
      <c r="G155" s="38" t="s">
        <v>797</v>
      </c>
    </row>
    <row r="156" spans="1:7" x14ac:dyDescent="0.25">
      <c r="A156" s="4" t="s">
        <v>764</v>
      </c>
      <c r="B156" s="38">
        <f>searchValues!F156</f>
        <v>0</v>
      </c>
      <c r="C156" s="38"/>
      <c r="D156" s="38"/>
      <c r="E156" s="38"/>
      <c r="F156" s="38"/>
      <c r="G156" s="38" t="s">
        <v>797</v>
      </c>
    </row>
    <row r="157" spans="1:7" x14ac:dyDescent="0.25">
      <c r="A157" s="4" t="s">
        <v>765</v>
      </c>
      <c r="B157" s="38">
        <f>searchValues!F157</f>
        <v>0</v>
      </c>
      <c r="C157" s="38"/>
      <c r="D157" s="38"/>
      <c r="E157" s="38"/>
      <c r="F157" s="38"/>
      <c r="G157" s="38" t="s">
        <v>797</v>
      </c>
    </row>
    <row r="158" spans="1:7" x14ac:dyDescent="0.25">
      <c r="A158" s="4" t="s">
        <v>766</v>
      </c>
      <c r="B158" s="38">
        <f>searchValues!F158</f>
        <v>0</v>
      </c>
      <c r="C158" s="38"/>
      <c r="D158" s="38"/>
      <c r="E158" s="38"/>
      <c r="F158" s="38"/>
      <c r="G158" s="38" t="s">
        <v>797</v>
      </c>
    </row>
    <row r="159" spans="1:7" x14ac:dyDescent="0.25">
      <c r="A159" s="4" t="s">
        <v>767</v>
      </c>
      <c r="B159" s="38">
        <f>searchValues!F159</f>
        <v>0</v>
      </c>
      <c r="C159" s="38"/>
      <c r="D159" s="38"/>
      <c r="E159" s="38"/>
      <c r="F159" s="38"/>
      <c r="G159" s="38" t="s">
        <v>797</v>
      </c>
    </row>
    <row r="160" spans="1:7" x14ac:dyDescent="0.25">
      <c r="A160" s="4" t="s">
        <v>768</v>
      </c>
      <c r="B160" s="38">
        <f>searchValues!F160</f>
        <v>0</v>
      </c>
      <c r="C160" s="38"/>
      <c r="D160" s="38"/>
      <c r="E160" s="38"/>
      <c r="F160" s="38"/>
      <c r="G160" s="38" t="s">
        <v>797</v>
      </c>
    </row>
    <row r="161" spans="1:7" x14ac:dyDescent="0.25">
      <c r="A161" s="4" t="s">
        <v>769</v>
      </c>
      <c r="B161" s="38">
        <f>searchValues!F161</f>
        <v>0</v>
      </c>
      <c r="C161" s="38"/>
      <c r="D161" s="38"/>
      <c r="E161" s="38"/>
      <c r="F161" s="38"/>
      <c r="G161" s="38" t="s">
        <v>797</v>
      </c>
    </row>
    <row r="162" spans="1:7" x14ac:dyDescent="0.25">
      <c r="A162" s="4" t="s">
        <v>770</v>
      </c>
      <c r="B162" s="38">
        <f>searchValues!F162</f>
        <v>0</v>
      </c>
      <c r="C162" s="38"/>
      <c r="D162" s="38"/>
      <c r="E162" s="38"/>
      <c r="F162" s="38"/>
      <c r="G162" s="38" t="s">
        <v>797</v>
      </c>
    </row>
    <row r="163" spans="1:7" x14ac:dyDescent="0.25">
      <c r="A163" s="4" t="s">
        <v>771</v>
      </c>
      <c r="B163" s="38">
        <f>searchValues!F163</f>
        <v>0</v>
      </c>
      <c r="C163" s="38"/>
      <c r="D163" s="38"/>
      <c r="E163" s="38"/>
      <c r="F163" s="38"/>
      <c r="G163" s="38" t="s">
        <v>797</v>
      </c>
    </row>
    <row r="164" spans="1:7" x14ac:dyDescent="0.25">
      <c r="A164" s="4" t="s">
        <v>772</v>
      </c>
      <c r="B164" s="38">
        <f>searchValues!F164</f>
        <v>0</v>
      </c>
      <c r="C164" s="38"/>
      <c r="D164" s="38"/>
      <c r="E164" s="38"/>
      <c r="F164" s="38"/>
      <c r="G164" s="38" t="s">
        <v>797</v>
      </c>
    </row>
    <row r="165" spans="1:7" x14ac:dyDescent="0.25">
      <c r="A165" s="4" t="s">
        <v>773</v>
      </c>
      <c r="B165" s="38">
        <f>searchValues!F165</f>
        <v>0</v>
      </c>
      <c r="C165" s="38"/>
      <c r="D165" s="38"/>
      <c r="E165" s="38"/>
      <c r="F165" s="38"/>
      <c r="G165" s="38" t="s">
        <v>797</v>
      </c>
    </row>
    <row r="166" spans="1:7" x14ac:dyDescent="0.25">
      <c r="A166" s="4" t="s">
        <v>774</v>
      </c>
      <c r="B166" s="38">
        <f>searchValues!F166</f>
        <v>0</v>
      </c>
      <c r="C166" s="38"/>
      <c r="D166" s="38"/>
      <c r="E166" s="38"/>
      <c r="F166" s="38"/>
      <c r="G166" s="38" t="s">
        <v>797</v>
      </c>
    </row>
    <row r="167" spans="1:7" x14ac:dyDescent="0.25">
      <c r="A167" s="4" t="s">
        <v>775</v>
      </c>
      <c r="B167" s="38">
        <f>searchValues!F167</f>
        <v>0</v>
      </c>
      <c r="C167" s="38"/>
      <c r="D167" s="38"/>
      <c r="E167" s="38"/>
      <c r="F167" s="38"/>
      <c r="G167" s="38" t="s">
        <v>797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B62B0-3E14-40DE-9CB1-C3C158CCA48E}">
  <dimension ref="A1:V167"/>
  <sheetViews>
    <sheetView showGridLines="0" zoomScaleNormal="100" workbookViewId="0">
      <selection sqref="A1:XFD1"/>
    </sheetView>
  </sheetViews>
  <sheetFormatPr defaultRowHeight="15" x14ac:dyDescent="0.25"/>
  <cols>
    <col min="1" max="1" width="111" bestFit="1" customWidth="1" collapsed="1"/>
    <col min="2" max="2" width="22.28515625" bestFit="1" customWidth="1" collapsed="1"/>
    <col min="3" max="3" width="20.28515625" bestFit="1" customWidth="1" collapsed="1"/>
    <col min="4" max="4" width="12.85546875" style="18" bestFit="1" customWidth="1" collapsed="1"/>
    <col min="5" max="5" width="8.5703125" style="18" bestFit="1" customWidth="1" collapsed="1"/>
    <col min="6" max="6" width="9.7109375" style="18" bestFit="1" customWidth="1" collapsed="1"/>
    <col min="7" max="7" width="12.42578125" style="18" bestFit="1" customWidth="1" collapsed="1"/>
    <col min="8" max="8" width="16" bestFit="1" customWidth="1" collapsed="1"/>
    <col min="9" max="9" width="17.28515625" bestFit="1" customWidth="1" collapsed="1"/>
    <col min="10" max="10" width="9.7109375" bestFit="1" customWidth="1" collapsed="1"/>
    <col min="11" max="11" width="11.5703125" bestFit="1" customWidth="1" collapsed="1"/>
    <col min="12" max="12" width="14" bestFit="1" customWidth="1" collapsed="1"/>
    <col min="13" max="13" width="13.140625" bestFit="1" customWidth="1" collapsed="1"/>
    <col min="14" max="14" width="14" style="16" bestFit="1" customWidth="1" collapsed="1"/>
  </cols>
  <sheetData>
    <row r="1" spans="1:22" s="97" customFormat="1" x14ac:dyDescent="0.25">
      <c r="A1" s="95" t="s">
        <v>2</v>
      </c>
      <c r="B1" s="95" t="s">
        <v>302</v>
      </c>
      <c r="C1" s="96" t="s">
        <v>303</v>
      </c>
      <c r="D1" s="96" t="s">
        <v>270</v>
      </c>
      <c r="E1" s="96" t="s">
        <v>271</v>
      </c>
      <c r="F1" s="96" t="s">
        <v>269</v>
      </c>
      <c r="G1" s="96" t="s">
        <v>273</v>
      </c>
      <c r="H1" s="96" t="s">
        <v>304</v>
      </c>
      <c r="I1" s="96" t="s">
        <v>305</v>
      </c>
      <c r="J1" s="96" t="s">
        <v>306</v>
      </c>
      <c r="K1" s="96" t="s">
        <v>307</v>
      </c>
      <c r="L1" s="96" t="s">
        <v>112</v>
      </c>
      <c r="M1" s="96" t="s">
        <v>113</v>
      </c>
      <c r="N1" s="96" t="s">
        <v>308</v>
      </c>
      <c r="O1" s="96"/>
      <c r="P1" s="96"/>
      <c r="Q1" s="96"/>
      <c r="R1" s="96"/>
      <c r="S1" s="96"/>
      <c r="T1" s="96"/>
      <c r="U1" s="96"/>
      <c r="V1" s="96"/>
    </row>
    <row r="2" spans="1:22" x14ac:dyDescent="0.25">
      <c r="A2" s="4" t="s">
        <v>374</v>
      </c>
      <c r="B2" s="4" t="s">
        <v>115</v>
      </c>
      <c r="C2" s="4" t="s">
        <v>116</v>
      </c>
      <c r="D2" s="17" t="s">
        <v>106</v>
      </c>
      <c r="E2" s="17"/>
      <c r="F2" s="17" t="s">
        <v>119</v>
      </c>
      <c r="G2" s="17"/>
      <c r="H2" s="4"/>
      <c r="I2" s="4" t="s">
        <v>117</v>
      </c>
      <c r="J2" s="4"/>
      <c r="K2" s="4"/>
      <c r="L2" s="4" t="s">
        <v>118</v>
      </c>
      <c r="M2" s="4"/>
      <c r="N2" s="4" t="s">
        <v>118</v>
      </c>
    </row>
    <row r="3" spans="1:22" x14ac:dyDescent="0.25">
      <c r="A3" s="4" t="s">
        <v>375</v>
      </c>
      <c r="B3" s="4" t="s">
        <v>115</v>
      </c>
      <c r="C3" s="4" t="s">
        <v>116</v>
      </c>
      <c r="D3" s="17" t="s">
        <v>106</v>
      </c>
      <c r="E3" s="17"/>
      <c r="F3" s="17" t="s">
        <v>119</v>
      </c>
      <c r="G3" s="17"/>
      <c r="H3" s="4"/>
      <c r="I3" s="4" t="s">
        <v>117</v>
      </c>
      <c r="J3" s="4"/>
      <c r="K3" s="4"/>
      <c r="L3" s="4" t="s">
        <v>118</v>
      </c>
      <c r="M3" s="4"/>
      <c r="N3" s="4" t="s">
        <v>118</v>
      </c>
    </row>
    <row r="4" spans="1:22" x14ac:dyDescent="0.25">
      <c r="A4" s="4" t="s">
        <v>376</v>
      </c>
      <c r="B4" s="4" t="s">
        <v>115</v>
      </c>
      <c r="C4" s="4" t="s">
        <v>116</v>
      </c>
      <c r="D4" s="17" t="s">
        <v>106</v>
      </c>
      <c r="E4" s="17"/>
      <c r="F4" s="17" t="s">
        <v>119</v>
      </c>
      <c r="G4" s="17"/>
      <c r="H4" s="4"/>
      <c r="I4" s="4" t="s">
        <v>117</v>
      </c>
      <c r="J4" s="4"/>
      <c r="K4" s="4"/>
      <c r="L4" s="4" t="s">
        <v>118</v>
      </c>
      <c r="M4" s="4"/>
      <c r="N4" s="4" t="s">
        <v>118</v>
      </c>
    </row>
    <row r="5" spans="1:22" x14ac:dyDescent="0.25">
      <c r="A5" s="4" t="s">
        <v>377</v>
      </c>
      <c r="B5" s="4" t="s">
        <v>115</v>
      </c>
      <c r="C5" s="4" t="s">
        <v>116</v>
      </c>
      <c r="D5" s="17" t="s">
        <v>106</v>
      </c>
      <c r="E5" s="17"/>
      <c r="F5" s="17" t="s">
        <v>119</v>
      </c>
      <c r="G5" s="17"/>
      <c r="H5" s="4"/>
      <c r="I5" s="4" t="s">
        <v>117</v>
      </c>
      <c r="J5" s="4"/>
      <c r="K5" s="4"/>
      <c r="L5" s="4" t="s">
        <v>118</v>
      </c>
      <c r="M5" s="4"/>
      <c r="N5" s="4" t="s">
        <v>118</v>
      </c>
    </row>
    <row r="6" spans="1:22" x14ac:dyDescent="0.25">
      <c r="A6" s="4" t="s">
        <v>378</v>
      </c>
      <c r="B6" s="4" t="s">
        <v>115</v>
      </c>
      <c r="C6" s="4" t="s">
        <v>116</v>
      </c>
      <c r="D6" s="17" t="s">
        <v>106</v>
      </c>
      <c r="E6" s="17"/>
      <c r="F6" s="17" t="s">
        <v>119</v>
      </c>
      <c r="G6" s="17"/>
      <c r="H6" s="4"/>
      <c r="I6" s="4" t="s">
        <v>117</v>
      </c>
      <c r="J6" s="4"/>
      <c r="K6" s="4"/>
      <c r="L6" s="4" t="s">
        <v>118</v>
      </c>
      <c r="M6" s="4"/>
      <c r="N6" s="4" t="s">
        <v>118</v>
      </c>
    </row>
    <row r="7" spans="1:22" x14ac:dyDescent="0.25">
      <c r="A7" s="4" t="s">
        <v>379</v>
      </c>
      <c r="B7" s="4" t="s">
        <v>115</v>
      </c>
      <c r="C7" s="4" t="s">
        <v>116</v>
      </c>
      <c r="D7" s="17" t="s">
        <v>106</v>
      </c>
      <c r="E7" s="17"/>
      <c r="F7" s="17" t="s">
        <v>119</v>
      </c>
      <c r="G7" s="17"/>
      <c r="H7" s="4"/>
      <c r="I7" s="4" t="s">
        <v>117</v>
      </c>
      <c r="J7" s="4"/>
      <c r="K7" s="4"/>
      <c r="L7" s="4" t="s">
        <v>118</v>
      </c>
      <c r="M7" s="4"/>
      <c r="N7" s="4" t="s">
        <v>118</v>
      </c>
    </row>
    <row r="8" spans="1:22" x14ac:dyDescent="0.25">
      <c r="A8" s="4" t="s">
        <v>616</v>
      </c>
      <c r="B8" s="4" t="s">
        <v>115</v>
      </c>
      <c r="C8" s="4" t="s">
        <v>116</v>
      </c>
      <c r="D8" s="17" t="s">
        <v>106</v>
      </c>
      <c r="E8" s="17"/>
      <c r="F8" s="17" t="s">
        <v>119</v>
      </c>
      <c r="G8" s="17"/>
      <c r="H8" s="4"/>
      <c r="I8" s="4" t="s">
        <v>117</v>
      </c>
      <c r="J8" s="4"/>
      <c r="K8" s="4"/>
      <c r="L8" s="4" t="s">
        <v>118</v>
      </c>
      <c r="M8" s="4"/>
      <c r="N8" s="4" t="s">
        <v>118</v>
      </c>
    </row>
    <row r="9" spans="1:22" x14ac:dyDescent="0.25">
      <c r="A9" s="4" t="s">
        <v>617</v>
      </c>
      <c r="B9" s="4" t="s">
        <v>115</v>
      </c>
      <c r="C9" s="4" t="s">
        <v>116</v>
      </c>
      <c r="D9" s="17" t="s">
        <v>106</v>
      </c>
      <c r="E9" s="17"/>
      <c r="F9" s="17" t="s">
        <v>119</v>
      </c>
      <c r="G9" s="17"/>
      <c r="H9" s="4"/>
      <c r="I9" s="4" t="s">
        <v>117</v>
      </c>
      <c r="J9" s="4"/>
      <c r="K9" s="4"/>
      <c r="L9" s="4" t="s">
        <v>118</v>
      </c>
      <c r="M9" s="4"/>
      <c r="N9" s="4" t="s">
        <v>118</v>
      </c>
    </row>
    <row r="10" spans="1:22" x14ac:dyDescent="0.25">
      <c r="A10" s="4" t="s">
        <v>618</v>
      </c>
      <c r="B10" s="4" t="s">
        <v>115</v>
      </c>
      <c r="C10" s="4" t="s">
        <v>116</v>
      </c>
      <c r="D10" s="17" t="s">
        <v>106</v>
      </c>
      <c r="E10" s="17"/>
      <c r="F10" s="17" t="s">
        <v>119</v>
      </c>
      <c r="G10" s="17"/>
      <c r="H10" s="4"/>
      <c r="I10" s="4" t="s">
        <v>117</v>
      </c>
      <c r="J10" s="4"/>
      <c r="K10" s="4"/>
      <c r="L10" s="4" t="s">
        <v>118</v>
      </c>
      <c r="M10" s="4"/>
      <c r="N10" s="4" t="s">
        <v>118</v>
      </c>
    </row>
    <row r="11" spans="1:22" x14ac:dyDescent="0.25">
      <c r="A11" s="4" t="s">
        <v>619</v>
      </c>
      <c r="B11" s="4" t="s">
        <v>115</v>
      </c>
      <c r="C11" s="4" t="s">
        <v>116</v>
      </c>
      <c r="D11" s="17" t="s">
        <v>106</v>
      </c>
      <c r="E11" s="17"/>
      <c r="F11" s="17" t="s">
        <v>119</v>
      </c>
      <c r="G11" s="17"/>
      <c r="H11" s="4"/>
      <c r="I11" s="4" t="s">
        <v>117</v>
      </c>
      <c r="J11" s="4"/>
      <c r="K11" s="4"/>
      <c r="L11" s="4" t="s">
        <v>118</v>
      </c>
      <c r="M11" s="4"/>
      <c r="N11" s="4" t="s">
        <v>118</v>
      </c>
    </row>
    <row r="12" spans="1:22" x14ac:dyDescent="0.25">
      <c r="A12" s="4" t="s">
        <v>620</v>
      </c>
      <c r="B12" s="4" t="s">
        <v>115</v>
      </c>
      <c r="C12" s="4" t="s">
        <v>116</v>
      </c>
      <c r="D12" s="17" t="s">
        <v>106</v>
      </c>
      <c r="E12" s="17"/>
      <c r="F12" s="17" t="s">
        <v>119</v>
      </c>
      <c r="G12" s="17"/>
      <c r="H12" s="4"/>
      <c r="I12" s="4" t="s">
        <v>117</v>
      </c>
      <c r="J12" s="4"/>
      <c r="K12" s="4"/>
      <c r="L12" s="4" t="s">
        <v>118</v>
      </c>
      <c r="M12" s="4"/>
      <c r="N12" s="4" t="s">
        <v>118</v>
      </c>
    </row>
    <row r="13" spans="1:22" x14ac:dyDescent="0.25">
      <c r="A13" s="4" t="s">
        <v>621</v>
      </c>
      <c r="B13" s="4" t="s">
        <v>115</v>
      </c>
      <c r="C13" s="4" t="s">
        <v>116</v>
      </c>
      <c r="D13" s="17" t="s">
        <v>106</v>
      </c>
      <c r="E13" s="17"/>
      <c r="F13" s="17" t="s">
        <v>119</v>
      </c>
      <c r="G13" s="17"/>
      <c r="H13" s="4"/>
      <c r="I13" s="4" t="s">
        <v>117</v>
      </c>
      <c r="J13" s="4"/>
      <c r="K13" s="4"/>
      <c r="L13" s="4" t="s">
        <v>118</v>
      </c>
      <c r="M13" s="4"/>
      <c r="N13" s="4" t="s">
        <v>118</v>
      </c>
    </row>
    <row r="14" spans="1:22" x14ac:dyDescent="0.25">
      <c r="A14" s="4" t="s">
        <v>622</v>
      </c>
      <c r="B14" s="4" t="s">
        <v>115</v>
      </c>
      <c r="C14" s="4" t="s">
        <v>116</v>
      </c>
      <c r="D14" s="17" t="s">
        <v>106</v>
      </c>
      <c r="E14" s="17"/>
      <c r="F14" s="17" t="s">
        <v>119</v>
      </c>
      <c r="G14" s="17"/>
      <c r="H14" s="4"/>
      <c r="I14" s="4" t="s">
        <v>117</v>
      </c>
      <c r="J14" s="4"/>
      <c r="K14" s="4"/>
      <c r="L14" s="4" t="s">
        <v>118</v>
      </c>
      <c r="M14" s="4"/>
      <c r="N14" s="4" t="s">
        <v>118</v>
      </c>
    </row>
    <row r="15" spans="1:22" x14ac:dyDescent="0.25">
      <c r="A15" s="4" t="s">
        <v>623</v>
      </c>
      <c r="B15" s="4" t="s">
        <v>115</v>
      </c>
      <c r="C15" s="4" t="s">
        <v>116</v>
      </c>
      <c r="D15" s="17" t="s">
        <v>106</v>
      </c>
      <c r="E15" s="17"/>
      <c r="F15" s="17" t="s">
        <v>119</v>
      </c>
      <c r="G15" s="17"/>
      <c r="H15" s="4"/>
      <c r="I15" s="4" t="s">
        <v>117</v>
      </c>
      <c r="J15" s="4"/>
      <c r="K15" s="4"/>
      <c r="L15" s="4" t="s">
        <v>118</v>
      </c>
      <c r="M15" s="4"/>
      <c r="N15" s="4" t="s">
        <v>118</v>
      </c>
    </row>
    <row r="16" spans="1:22" x14ac:dyDescent="0.25">
      <c r="A16" s="4" t="s">
        <v>624</v>
      </c>
      <c r="B16" s="4" t="s">
        <v>115</v>
      </c>
      <c r="C16" s="4" t="s">
        <v>116</v>
      </c>
      <c r="D16" s="17" t="s">
        <v>106</v>
      </c>
      <c r="E16" s="17"/>
      <c r="F16" s="17" t="s">
        <v>119</v>
      </c>
      <c r="G16" s="17"/>
      <c r="H16" s="4"/>
      <c r="I16" s="4" t="s">
        <v>117</v>
      </c>
      <c r="J16" s="4"/>
      <c r="K16" s="4"/>
      <c r="L16" s="4" t="s">
        <v>118</v>
      </c>
      <c r="M16" s="4"/>
      <c r="N16" s="4" t="s">
        <v>118</v>
      </c>
    </row>
    <row r="17" spans="1:14" x14ac:dyDescent="0.25">
      <c r="A17" s="4" t="s">
        <v>625</v>
      </c>
      <c r="B17" s="4" t="s">
        <v>115</v>
      </c>
      <c r="C17" s="4" t="s">
        <v>116</v>
      </c>
      <c r="D17" s="17" t="s">
        <v>106</v>
      </c>
      <c r="E17" s="17"/>
      <c r="F17" s="17" t="s">
        <v>119</v>
      </c>
      <c r="G17" s="17"/>
      <c r="H17" s="4"/>
      <c r="I17" s="4" t="s">
        <v>117</v>
      </c>
      <c r="J17" s="4"/>
      <c r="K17" s="4"/>
      <c r="L17" s="4" t="s">
        <v>118</v>
      </c>
      <c r="M17" s="4"/>
      <c r="N17" s="4" t="s">
        <v>118</v>
      </c>
    </row>
    <row r="18" spans="1:14" x14ac:dyDescent="0.25">
      <c r="A18" s="4" t="s">
        <v>626</v>
      </c>
      <c r="B18" s="4" t="s">
        <v>115</v>
      </c>
      <c r="C18" s="4" t="s">
        <v>116</v>
      </c>
      <c r="D18" s="17" t="s">
        <v>106</v>
      </c>
      <c r="E18" s="17"/>
      <c r="F18" s="17" t="s">
        <v>119</v>
      </c>
      <c r="G18" s="17"/>
      <c r="H18" s="4"/>
      <c r="I18" s="4" t="s">
        <v>117</v>
      </c>
      <c r="J18" s="4"/>
      <c r="K18" s="4"/>
      <c r="L18" s="4" t="s">
        <v>118</v>
      </c>
      <c r="M18" s="4"/>
      <c r="N18" s="4" t="s">
        <v>118</v>
      </c>
    </row>
    <row r="19" spans="1:14" x14ac:dyDescent="0.25">
      <c r="A19" s="4" t="s">
        <v>627</v>
      </c>
      <c r="B19" s="4" t="s">
        <v>115</v>
      </c>
      <c r="C19" s="4" t="s">
        <v>116</v>
      </c>
      <c r="D19" s="17" t="s">
        <v>106</v>
      </c>
      <c r="E19" s="17"/>
      <c r="F19" s="17" t="s">
        <v>119</v>
      </c>
      <c r="G19" s="17"/>
      <c r="H19" s="4"/>
      <c r="I19" s="4" t="s">
        <v>117</v>
      </c>
      <c r="J19" s="4"/>
      <c r="K19" s="4"/>
      <c r="L19" s="4" t="s">
        <v>118</v>
      </c>
      <c r="M19" s="4"/>
      <c r="N19" s="4" t="s">
        <v>118</v>
      </c>
    </row>
    <row r="20" spans="1:14" x14ac:dyDescent="0.25">
      <c r="A20" s="4" t="s">
        <v>628</v>
      </c>
      <c r="B20" s="4" t="s">
        <v>115</v>
      </c>
      <c r="C20" s="4" t="s">
        <v>116</v>
      </c>
      <c r="D20" s="17" t="s">
        <v>106</v>
      </c>
      <c r="E20" s="17"/>
      <c r="F20" s="17" t="s">
        <v>119</v>
      </c>
      <c r="G20" s="17"/>
      <c r="H20" s="4"/>
      <c r="I20" s="4" t="s">
        <v>117</v>
      </c>
      <c r="J20" s="4"/>
      <c r="K20" s="4"/>
      <c r="L20" s="4" t="s">
        <v>118</v>
      </c>
      <c r="M20" s="4"/>
      <c r="N20" s="4" t="s">
        <v>118</v>
      </c>
    </row>
    <row r="21" spans="1:14" x14ac:dyDescent="0.25">
      <c r="A21" s="4" t="s">
        <v>629</v>
      </c>
      <c r="B21" s="4" t="s">
        <v>115</v>
      </c>
      <c r="C21" s="4" t="s">
        <v>116</v>
      </c>
      <c r="D21" s="17" t="s">
        <v>106</v>
      </c>
      <c r="E21" s="17"/>
      <c r="F21" s="17" t="s">
        <v>119</v>
      </c>
      <c r="G21" s="17"/>
      <c r="H21" s="4"/>
      <c r="I21" s="4" t="s">
        <v>117</v>
      </c>
      <c r="J21" s="4"/>
      <c r="K21" s="4"/>
      <c r="L21" s="4" t="s">
        <v>118</v>
      </c>
      <c r="M21" s="4"/>
      <c r="N21" s="4" t="s">
        <v>118</v>
      </c>
    </row>
    <row r="22" spans="1:14" x14ac:dyDescent="0.25">
      <c r="A22" s="4" t="s">
        <v>630</v>
      </c>
      <c r="B22" s="4" t="s">
        <v>115</v>
      </c>
      <c r="C22" s="4" t="s">
        <v>116</v>
      </c>
      <c r="D22" s="17" t="s">
        <v>106</v>
      </c>
      <c r="E22" s="17"/>
      <c r="F22" s="17" t="s">
        <v>119</v>
      </c>
      <c r="G22" s="17"/>
      <c r="H22" s="4"/>
      <c r="I22" s="4" t="s">
        <v>117</v>
      </c>
      <c r="J22" s="4"/>
      <c r="K22" s="4"/>
      <c r="L22" s="4" t="s">
        <v>118</v>
      </c>
      <c r="M22" s="4"/>
      <c r="N22" s="4" t="s">
        <v>118</v>
      </c>
    </row>
    <row r="23" spans="1:14" x14ac:dyDescent="0.25">
      <c r="A23" s="4" t="s">
        <v>631</v>
      </c>
      <c r="B23" s="4" t="s">
        <v>115</v>
      </c>
      <c r="C23" s="4" t="s">
        <v>116</v>
      </c>
      <c r="D23" s="17" t="s">
        <v>106</v>
      </c>
      <c r="E23" s="17"/>
      <c r="F23" s="17" t="s">
        <v>119</v>
      </c>
      <c r="G23" s="17"/>
      <c r="H23" s="4"/>
      <c r="I23" s="4" t="s">
        <v>117</v>
      </c>
      <c r="J23" s="4"/>
      <c r="K23" s="4"/>
      <c r="L23" s="4" t="s">
        <v>118</v>
      </c>
      <c r="M23" s="4"/>
      <c r="N23" s="4" t="s">
        <v>118</v>
      </c>
    </row>
    <row r="24" spans="1:14" x14ac:dyDescent="0.25">
      <c r="A24" s="4" t="s">
        <v>632</v>
      </c>
      <c r="B24" s="4" t="s">
        <v>115</v>
      </c>
      <c r="C24" s="4" t="s">
        <v>116</v>
      </c>
      <c r="D24" s="17" t="s">
        <v>106</v>
      </c>
      <c r="E24" s="17"/>
      <c r="F24" s="17" t="s">
        <v>119</v>
      </c>
      <c r="G24" s="17"/>
      <c r="H24" s="4"/>
      <c r="I24" s="4" t="s">
        <v>117</v>
      </c>
      <c r="J24" s="4"/>
      <c r="K24" s="4"/>
      <c r="L24" s="4" t="s">
        <v>118</v>
      </c>
      <c r="M24" s="4"/>
      <c r="N24" s="4" t="s">
        <v>118</v>
      </c>
    </row>
    <row r="25" spans="1:14" x14ac:dyDescent="0.25">
      <c r="A25" s="4" t="s">
        <v>633</v>
      </c>
      <c r="B25" s="4" t="s">
        <v>115</v>
      </c>
      <c r="C25" s="4" t="s">
        <v>116</v>
      </c>
      <c r="D25" s="17" t="s">
        <v>106</v>
      </c>
      <c r="E25" s="17"/>
      <c r="F25" s="17" t="s">
        <v>119</v>
      </c>
      <c r="G25" s="17"/>
      <c r="H25" s="4"/>
      <c r="I25" s="4" t="s">
        <v>117</v>
      </c>
      <c r="J25" s="4"/>
      <c r="K25" s="4"/>
      <c r="L25" s="4" t="s">
        <v>118</v>
      </c>
      <c r="M25" s="4"/>
      <c r="N25" s="4" t="s">
        <v>118</v>
      </c>
    </row>
    <row r="26" spans="1:14" x14ac:dyDescent="0.25">
      <c r="A26" s="4" t="s">
        <v>634</v>
      </c>
      <c r="B26" s="4" t="s">
        <v>115</v>
      </c>
      <c r="C26" s="4" t="s">
        <v>116</v>
      </c>
      <c r="D26" s="17" t="s">
        <v>106</v>
      </c>
      <c r="E26" s="17"/>
      <c r="F26" s="17" t="s">
        <v>119</v>
      </c>
      <c r="G26" s="17"/>
      <c r="H26" s="4"/>
      <c r="I26" s="4" t="s">
        <v>117</v>
      </c>
      <c r="J26" s="4"/>
      <c r="K26" s="4"/>
      <c r="L26" s="4" t="s">
        <v>118</v>
      </c>
      <c r="M26" s="4"/>
      <c r="N26" s="4" t="s">
        <v>118</v>
      </c>
    </row>
    <row r="27" spans="1:14" x14ac:dyDescent="0.25">
      <c r="A27" s="4" t="s">
        <v>635</v>
      </c>
      <c r="B27" s="4" t="s">
        <v>115</v>
      </c>
      <c r="C27" s="4" t="s">
        <v>116</v>
      </c>
      <c r="D27" s="17" t="s">
        <v>106</v>
      </c>
      <c r="E27" s="17"/>
      <c r="F27" s="17" t="s">
        <v>119</v>
      </c>
      <c r="G27" s="17"/>
      <c r="H27" s="4"/>
      <c r="I27" s="4" t="s">
        <v>117</v>
      </c>
      <c r="J27" s="4"/>
      <c r="K27" s="4"/>
      <c r="L27" s="4" t="s">
        <v>118</v>
      </c>
      <c r="M27" s="4"/>
      <c r="N27" s="4" t="s">
        <v>118</v>
      </c>
    </row>
    <row r="28" spans="1:14" x14ac:dyDescent="0.25">
      <c r="A28" s="4" t="s">
        <v>636</v>
      </c>
      <c r="B28" s="4" t="s">
        <v>115</v>
      </c>
      <c r="C28" s="4" t="s">
        <v>116</v>
      </c>
      <c r="D28" s="17" t="s">
        <v>106</v>
      </c>
      <c r="E28" s="17"/>
      <c r="F28" s="17" t="s">
        <v>119</v>
      </c>
      <c r="G28" s="17"/>
      <c r="H28" s="4"/>
      <c r="I28" s="4" t="s">
        <v>117</v>
      </c>
      <c r="J28" s="4"/>
      <c r="K28" s="4"/>
      <c r="L28" s="4" t="s">
        <v>118</v>
      </c>
      <c r="M28" s="4"/>
      <c r="N28" s="4" t="s">
        <v>118</v>
      </c>
    </row>
    <row r="29" spans="1:14" x14ac:dyDescent="0.25">
      <c r="A29" s="4" t="s">
        <v>637</v>
      </c>
      <c r="B29" s="4" t="s">
        <v>115</v>
      </c>
      <c r="C29" s="4" t="s">
        <v>116</v>
      </c>
      <c r="D29" s="17" t="s">
        <v>106</v>
      </c>
      <c r="E29" s="17"/>
      <c r="F29" s="17" t="s">
        <v>119</v>
      </c>
      <c r="G29" s="17"/>
      <c r="H29" s="4"/>
      <c r="I29" s="4" t="s">
        <v>117</v>
      </c>
      <c r="J29" s="4"/>
      <c r="K29" s="4"/>
      <c r="L29" s="4" t="s">
        <v>118</v>
      </c>
      <c r="M29" s="4"/>
      <c r="N29" s="4" t="s">
        <v>118</v>
      </c>
    </row>
    <row r="30" spans="1:14" x14ac:dyDescent="0.25">
      <c r="A30" s="4" t="s">
        <v>638</v>
      </c>
      <c r="B30" s="4" t="s">
        <v>115</v>
      </c>
      <c r="C30" s="4" t="s">
        <v>116</v>
      </c>
      <c r="D30" s="17" t="s">
        <v>106</v>
      </c>
      <c r="E30" s="17"/>
      <c r="F30" s="17" t="s">
        <v>119</v>
      </c>
      <c r="G30" s="17"/>
      <c r="H30" s="4"/>
      <c r="I30" s="4" t="s">
        <v>117</v>
      </c>
      <c r="J30" s="4"/>
      <c r="K30" s="4"/>
      <c r="L30" s="4" t="s">
        <v>118</v>
      </c>
      <c r="M30" s="4"/>
      <c r="N30" s="4" t="s">
        <v>118</v>
      </c>
    </row>
    <row r="31" spans="1:14" x14ac:dyDescent="0.25">
      <c r="A31" s="4" t="s">
        <v>639</v>
      </c>
      <c r="B31" s="4" t="s">
        <v>115</v>
      </c>
      <c r="C31" s="4" t="s">
        <v>116</v>
      </c>
      <c r="D31" s="17" t="s">
        <v>106</v>
      </c>
      <c r="E31" s="17"/>
      <c r="F31" s="17" t="s">
        <v>119</v>
      </c>
      <c r="G31" s="17"/>
      <c r="H31" s="4"/>
      <c r="I31" s="4" t="s">
        <v>117</v>
      </c>
      <c r="J31" s="4"/>
      <c r="K31" s="4"/>
      <c r="L31" s="4" t="s">
        <v>118</v>
      </c>
      <c r="M31" s="4"/>
      <c r="N31" s="4" t="s">
        <v>118</v>
      </c>
    </row>
    <row r="32" spans="1:14" x14ac:dyDescent="0.25">
      <c r="A32" s="4" t="s">
        <v>640</v>
      </c>
      <c r="B32" s="4" t="s">
        <v>115</v>
      </c>
      <c r="C32" s="4" t="s">
        <v>116</v>
      </c>
      <c r="D32" s="17" t="s">
        <v>106</v>
      </c>
      <c r="E32" s="17"/>
      <c r="F32" s="17" t="s">
        <v>119</v>
      </c>
      <c r="G32" s="17"/>
      <c r="H32" s="4"/>
      <c r="I32" s="4" t="s">
        <v>117</v>
      </c>
      <c r="J32" s="4"/>
      <c r="K32" s="4"/>
      <c r="L32" s="4" t="s">
        <v>118</v>
      </c>
      <c r="M32" s="4"/>
      <c r="N32" s="4" t="s">
        <v>118</v>
      </c>
    </row>
    <row r="33" spans="1:14" x14ac:dyDescent="0.25">
      <c r="A33" s="4" t="s">
        <v>641</v>
      </c>
      <c r="B33" s="4" t="s">
        <v>115</v>
      </c>
      <c r="C33" s="4" t="s">
        <v>116</v>
      </c>
      <c r="D33" s="17" t="s">
        <v>106</v>
      </c>
      <c r="E33" s="17"/>
      <c r="F33" s="17" t="s">
        <v>119</v>
      </c>
      <c r="G33" s="17"/>
      <c r="H33" s="4"/>
      <c r="I33" s="4" t="s">
        <v>117</v>
      </c>
      <c r="J33" s="4"/>
      <c r="K33" s="4"/>
      <c r="L33" s="4" t="s">
        <v>118</v>
      </c>
      <c r="M33" s="4"/>
      <c r="N33" s="4" t="s">
        <v>118</v>
      </c>
    </row>
    <row r="34" spans="1:14" x14ac:dyDescent="0.25">
      <c r="A34" s="4" t="s">
        <v>642</v>
      </c>
      <c r="B34" s="4" t="s">
        <v>115</v>
      </c>
      <c r="C34" s="4" t="s">
        <v>116</v>
      </c>
      <c r="D34" s="17" t="s">
        <v>106</v>
      </c>
      <c r="E34" s="17"/>
      <c r="F34" s="17" t="s">
        <v>119</v>
      </c>
      <c r="G34" s="17"/>
      <c r="H34" s="4"/>
      <c r="I34" s="4" t="s">
        <v>117</v>
      </c>
      <c r="J34" s="4"/>
      <c r="K34" s="4"/>
      <c r="L34" s="4" t="s">
        <v>118</v>
      </c>
      <c r="M34" s="4"/>
      <c r="N34" s="4" t="s">
        <v>118</v>
      </c>
    </row>
    <row r="35" spans="1:14" x14ac:dyDescent="0.25">
      <c r="A35" s="4" t="s">
        <v>643</v>
      </c>
      <c r="B35" s="4" t="s">
        <v>115</v>
      </c>
      <c r="C35" s="4" t="s">
        <v>116</v>
      </c>
      <c r="D35" s="17" t="s">
        <v>106</v>
      </c>
      <c r="E35" s="17"/>
      <c r="F35" s="17" t="s">
        <v>119</v>
      </c>
      <c r="G35" s="17"/>
      <c r="H35" s="4"/>
      <c r="I35" s="4" t="s">
        <v>117</v>
      </c>
      <c r="J35" s="4"/>
      <c r="K35" s="4"/>
      <c r="L35" s="4" t="s">
        <v>118</v>
      </c>
      <c r="M35" s="4"/>
      <c r="N35" s="4" t="s">
        <v>118</v>
      </c>
    </row>
    <row r="36" spans="1:14" x14ac:dyDescent="0.25">
      <c r="A36" s="4" t="s">
        <v>644</v>
      </c>
      <c r="B36" s="4" t="s">
        <v>115</v>
      </c>
      <c r="C36" s="4" t="s">
        <v>116</v>
      </c>
      <c r="D36" s="17" t="s">
        <v>106</v>
      </c>
      <c r="E36" s="17"/>
      <c r="F36" s="17" t="s">
        <v>119</v>
      </c>
      <c r="G36" s="17"/>
      <c r="H36" s="4"/>
      <c r="I36" s="4" t="s">
        <v>117</v>
      </c>
      <c r="J36" s="4"/>
      <c r="K36" s="4"/>
      <c r="L36" s="4" t="s">
        <v>118</v>
      </c>
      <c r="M36" s="4"/>
      <c r="N36" s="4" t="s">
        <v>118</v>
      </c>
    </row>
    <row r="37" spans="1:14" x14ac:dyDescent="0.25">
      <c r="A37" s="4" t="s">
        <v>645</v>
      </c>
      <c r="B37" s="4" t="s">
        <v>115</v>
      </c>
      <c r="C37" s="4" t="s">
        <v>116</v>
      </c>
      <c r="D37" s="17" t="s">
        <v>106</v>
      </c>
      <c r="E37" s="17"/>
      <c r="F37" s="17" t="s">
        <v>119</v>
      </c>
      <c r="G37" s="17"/>
      <c r="H37" s="4"/>
      <c r="I37" s="4" t="s">
        <v>117</v>
      </c>
      <c r="J37" s="4"/>
      <c r="K37" s="4"/>
      <c r="L37" s="4" t="s">
        <v>118</v>
      </c>
      <c r="M37" s="4"/>
      <c r="N37" s="4" t="s">
        <v>118</v>
      </c>
    </row>
    <row r="38" spans="1:14" x14ac:dyDescent="0.25">
      <c r="A38" s="4" t="s">
        <v>646</v>
      </c>
      <c r="B38" s="4" t="s">
        <v>115</v>
      </c>
      <c r="C38" s="4" t="s">
        <v>116</v>
      </c>
      <c r="D38" s="17" t="s">
        <v>106</v>
      </c>
      <c r="E38" s="17"/>
      <c r="F38" s="17" t="s">
        <v>119</v>
      </c>
      <c r="G38" s="17"/>
      <c r="H38" s="4"/>
      <c r="I38" s="4" t="s">
        <v>117</v>
      </c>
      <c r="J38" s="4"/>
      <c r="K38" s="4"/>
      <c r="L38" s="4" t="s">
        <v>118</v>
      </c>
      <c r="M38" s="4"/>
      <c r="N38" s="4" t="s">
        <v>118</v>
      </c>
    </row>
    <row r="39" spans="1:14" x14ac:dyDescent="0.25">
      <c r="A39" s="4" t="s">
        <v>647</v>
      </c>
      <c r="B39" s="4" t="s">
        <v>115</v>
      </c>
      <c r="C39" s="4" t="s">
        <v>116</v>
      </c>
      <c r="D39" s="17" t="s">
        <v>106</v>
      </c>
      <c r="E39" s="17"/>
      <c r="F39" s="17" t="s">
        <v>119</v>
      </c>
      <c r="G39" s="17"/>
      <c r="H39" s="4"/>
      <c r="I39" s="4" t="s">
        <v>117</v>
      </c>
      <c r="J39" s="4"/>
      <c r="K39" s="4"/>
      <c r="L39" s="4" t="s">
        <v>118</v>
      </c>
      <c r="M39" s="4"/>
      <c r="N39" s="4" t="s">
        <v>118</v>
      </c>
    </row>
    <row r="40" spans="1:14" x14ac:dyDescent="0.25">
      <c r="A40" s="4" t="s">
        <v>648</v>
      </c>
      <c r="B40" s="4" t="s">
        <v>115</v>
      </c>
      <c r="C40" s="4" t="s">
        <v>116</v>
      </c>
      <c r="D40" s="17" t="s">
        <v>106</v>
      </c>
      <c r="E40" s="17"/>
      <c r="F40" s="17" t="s">
        <v>119</v>
      </c>
      <c r="G40" s="17"/>
      <c r="H40" s="4"/>
      <c r="I40" s="4" t="s">
        <v>117</v>
      </c>
      <c r="J40" s="4"/>
      <c r="K40" s="4"/>
      <c r="L40" s="4" t="s">
        <v>118</v>
      </c>
      <c r="M40" s="4"/>
      <c r="N40" s="4" t="s">
        <v>118</v>
      </c>
    </row>
    <row r="41" spans="1:14" x14ac:dyDescent="0.25">
      <c r="A41" s="4" t="s">
        <v>649</v>
      </c>
      <c r="B41" s="4" t="s">
        <v>115</v>
      </c>
      <c r="C41" s="4" t="s">
        <v>116</v>
      </c>
      <c r="D41" s="17" t="s">
        <v>106</v>
      </c>
      <c r="E41" s="17"/>
      <c r="F41" s="17" t="s">
        <v>119</v>
      </c>
      <c r="G41" s="17"/>
      <c r="H41" s="4"/>
      <c r="I41" s="4" t="s">
        <v>117</v>
      </c>
      <c r="J41" s="4"/>
      <c r="K41" s="4"/>
      <c r="L41" s="4" t="s">
        <v>118</v>
      </c>
      <c r="M41" s="4"/>
      <c r="N41" s="4" t="s">
        <v>118</v>
      </c>
    </row>
    <row r="42" spans="1:14" x14ac:dyDescent="0.25">
      <c r="A42" s="4" t="s">
        <v>650</v>
      </c>
      <c r="B42" s="4" t="s">
        <v>115</v>
      </c>
      <c r="C42" s="4" t="s">
        <v>116</v>
      </c>
      <c r="D42" s="17" t="s">
        <v>106</v>
      </c>
      <c r="E42" s="17"/>
      <c r="F42" s="17" t="s">
        <v>119</v>
      </c>
      <c r="G42" s="17"/>
      <c r="H42" s="4"/>
      <c r="I42" s="4" t="s">
        <v>117</v>
      </c>
      <c r="J42" s="4"/>
      <c r="K42" s="4"/>
      <c r="L42" s="4" t="s">
        <v>118</v>
      </c>
      <c r="M42" s="4"/>
      <c r="N42" s="4" t="s">
        <v>118</v>
      </c>
    </row>
    <row r="43" spans="1:14" x14ac:dyDescent="0.25">
      <c r="A43" s="4" t="s">
        <v>651</v>
      </c>
      <c r="B43" s="4" t="s">
        <v>115</v>
      </c>
      <c r="C43" s="4" t="s">
        <v>116</v>
      </c>
      <c r="D43" s="17" t="s">
        <v>106</v>
      </c>
      <c r="E43" s="17"/>
      <c r="F43" s="17" t="s">
        <v>119</v>
      </c>
      <c r="G43" s="17"/>
      <c r="H43" s="4"/>
      <c r="I43" s="4" t="s">
        <v>117</v>
      </c>
      <c r="J43" s="4"/>
      <c r="K43" s="4"/>
      <c r="L43" s="4" t="s">
        <v>118</v>
      </c>
      <c r="M43" s="4"/>
      <c r="N43" s="4" t="s">
        <v>118</v>
      </c>
    </row>
    <row r="44" spans="1:14" x14ac:dyDescent="0.25">
      <c r="A44" s="4" t="s">
        <v>652</v>
      </c>
      <c r="B44" s="4" t="s">
        <v>115</v>
      </c>
      <c r="C44" s="4" t="s">
        <v>116</v>
      </c>
      <c r="D44" s="17" t="s">
        <v>106</v>
      </c>
      <c r="E44" s="17"/>
      <c r="F44" s="17" t="s">
        <v>119</v>
      </c>
      <c r="G44" s="17"/>
      <c r="H44" s="4"/>
      <c r="I44" s="4" t="s">
        <v>117</v>
      </c>
      <c r="J44" s="4"/>
      <c r="K44" s="4"/>
      <c r="L44" s="4" t="s">
        <v>118</v>
      </c>
      <c r="M44" s="4"/>
      <c r="N44" s="4" t="s">
        <v>118</v>
      </c>
    </row>
    <row r="45" spans="1:14" x14ac:dyDescent="0.25">
      <c r="A45" s="4" t="s">
        <v>653</v>
      </c>
      <c r="B45" s="4" t="s">
        <v>115</v>
      </c>
      <c r="C45" s="4" t="s">
        <v>116</v>
      </c>
      <c r="D45" s="17" t="s">
        <v>106</v>
      </c>
      <c r="E45" s="17"/>
      <c r="F45" s="17" t="s">
        <v>119</v>
      </c>
      <c r="G45" s="17"/>
      <c r="H45" s="4"/>
      <c r="I45" s="4" t="s">
        <v>117</v>
      </c>
      <c r="J45" s="4"/>
      <c r="K45" s="4"/>
      <c r="L45" s="4" t="s">
        <v>118</v>
      </c>
      <c r="M45" s="4"/>
      <c r="N45" s="4" t="s">
        <v>118</v>
      </c>
    </row>
    <row r="46" spans="1:14" x14ac:dyDescent="0.25">
      <c r="A46" s="4" t="s">
        <v>654</v>
      </c>
      <c r="B46" s="4" t="s">
        <v>115</v>
      </c>
      <c r="C46" s="4" t="s">
        <v>116</v>
      </c>
      <c r="D46" s="17" t="s">
        <v>106</v>
      </c>
      <c r="E46" s="17"/>
      <c r="F46" s="17" t="s">
        <v>119</v>
      </c>
      <c r="G46" s="17"/>
      <c r="H46" s="4"/>
      <c r="I46" s="4" t="s">
        <v>117</v>
      </c>
      <c r="J46" s="4"/>
      <c r="K46" s="4"/>
      <c r="L46" s="4" t="s">
        <v>118</v>
      </c>
      <c r="M46" s="4"/>
      <c r="N46" s="4" t="s">
        <v>118</v>
      </c>
    </row>
    <row r="47" spans="1:14" x14ac:dyDescent="0.25">
      <c r="A47" s="4" t="s">
        <v>655</v>
      </c>
      <c r="B47" s="4" t="s">
        <v>115</v>
      </c>
      <c r="C47" s="4" t="s">
        <v>116</v>
      </c>
      <c r="D47" s="17" t="s">
        <v>106</v>
      </c>
      <c r="E47" s="17"/>
      <c r="F47" s="17" t="s">
        <v>119</v>
      </c>
      <c r="G47" s="17"/>
      <c r="H47" s="4"/>
      <c r="I47" s="4" t="s">
        <v>117</v>
      </c>
      <c r="J47" s="4"/>
      <c r="K47" s="4"/>
      <c r="L47" s="4" t="s">
        <v>118</v>
      </c>
      <c r="M47" s="4"/>
      <c r="N47" s="4" t="s">
        <v>118</v>
      </c>
    </row>
    <row r="48" spans="1:14" x14ac:dyDescent="0.25">
      <c r="A48" s="4" t="s">
        <v>656</v>
      </c>
      <c r="B48" s="4" t="s">
        <v>115</v>
      </c>
      <c r="C48" s="4" t="s">
        <v>116</v>
      </c>
      <c r="D48" s="17" t="s">
        <v>106</v>
      </c>
      <c r="E48" s="17"/>
      <c r="F48" s="17" t="s">
        <v>119</v>
      </c>
      <c r="G48" s="17"/>
      <c r="H48" s="4"/>
      <c r="I48" s="4" t="s">
        <v>117</v>
      </c>
      <c r="J48" s="4"/>
      <c r="K48" s="4"/>
      <c r="L48" s="4" t="s">
        <v>118</v>
      </c>
      <c r="M48" s="4"/>
      <c r="N48" s="4" t="s">
        <v>118</v>
      </c>
    </row>
    <row r="49" spans="1:14" x14ac:dyDescent="0.25">
      <c r="A49" s="4" t="s">
        <v>657</v>
      </c>
      <c r="B49" s="4" t="s">
        <v>115</v>
      </c>
      <c r="C49" s="4" t="s">
        <v>116</v>
      </c>
      <c r="D49" s="17" t="s">
        <v>106</v>
      </c>
      <c r="E49" s="17"/>
      <c r="F49" s="17" t="s">
        <v>119</v>
      </c>
      <c r="G49" s="17"/>
      <c r="H49" s="4"/>
      <c r="I49" s="4" t="s">
        <v>117</v>
      </c>
      <c r="J49" s="4"/>
      <c r="K49" s="4"/>
      <c r="L49" s="4" t="s">
        <v>118</v>
      </c>
      <c r="M49" s="4"/>
      <c r="N49" s="4" t="s">
        <v>118</v>
      </c>
    </row>
    <row r="50" spans="1:14" x14ac:dyDescent="0.25">
      <c r="A50" s="4" t="s">
        <v>658</v>
      </c>
      <c r="B50" s="4" t="s">
        <v>115</v>
      </c>
      <c r="C50" s="4" t="s">
        <v>116</v>
      </c>
      <c r="D50" s="17" t="s">
        <v>106</v>
      </c>
      <c r="E50" s="17"/>
      <c r="F50" s="17" t="s">
        <v>119</v>
      </c>
      <c r="G50" s="17"/>
      <c r="H50" s="4"/>
      <c r="I50" s="4" t="s">
        <v>117</v>
      </c>
      <c r="J50" s="4"/>
      <c r="K50" s="4"/>
      <c r="L50" s="4" t="s">
        <v>118</v>
      </c>
      <c r="M50" s="4"/>
      <c r="N50" s="4" t="s">
        <v>118</v>
      </c>
    </row>
    <row r="51" spans="1:14" x14ac:dyDescent="0.25">
      <c r="A51" s="4" t="s">
        <v>659</v>
      </c>
      <c r="B51" s="4" t="s">
        <v>115</v>
      </c>
      <c r="C51" s="4" t="s">
        <v>116</v>
      </c>
      <c r="D51" s="17" t="s">
        <v>106</v>
      </c>
      <c r="E51" s="17"/>
      <c r="F51" s="17" t="s">
        <v>119</v>
      </c>
      <c r="G51" s="17"/>
      <c r="H51" s="4"/>
      <c r="I51" s="4" t="s">
        <v>117</v>
      </c>
      <c r="J51" s="4"/>
      <c r="K51" s="4"/>
      <c r="L51" s="4" t="s">
        <v>118</v>
      </c>
      <c r="M51" s="4"/>
      <c r="N51" s="4" t="s">
        <v>118</v>
      </c>
    </row>
    <row r="52" spans="1:14" x14ac:dyDescent="0.25">
      <c r="A52" s="4" t="s">
        <v>660</v>
      </c>
      <c r="B52" s="4" t="s">
        <v>115</v>
      </c>
      <c r="C52" s="4" t="s">
        <v>116</v>
      </c>
      <c r="D52" s="17" t="s">
        <v>106</v>
      </c>
      <c r="E52" s="17"/>
      <c r="F52" s="17" t="s">
        <v>119</v>
      </c>
      <c r="G52" s="17"/>
      <c r="H52" s="4"/>
      <c r="I52" s="4" t="s">
        <v>117</v>
      </c>
      <c r="J52" s="4"/>
      <c r="K52" s="4"/>
      <c r="L52" s="4" t="s">
        <v>118</v>
      </c>
      <c r="M52" s="4"/>
      <c r="N52" s="4" t="s">
        <v>118</v>
      </c>
    </row>
    <row r="53" spans="1:14" x14ac:dyDescent="0.25">
      <c r="A53" s="4" t="s">
        <v>661</v>
      </c>
      <c r="B53" s="4" t="s">
        <v>115</v>
      </c>
      <c r="C53" s="4" t="s">
        <v>116</v>
      </c>
      <c r="D53" s="17" t="s">
        <v>106</v>
      </c>
      <c r="E53" s="17"/>
      <c r="F53" s="17" t="s">
        <v>119</v>
      </c>
      <c r="G53" s="17"/>
      <c r="H53" s="4"/>
      <c r="I53" s="4" t="s">
        <v>117</v>
      </c>
      <c r="J53" s="4"/>
      <c r="K53" s="4"/>
      <c r="L53" s="4" t="s">
        <v>118</v>
      </c>
      <c r="M53" s="4"/>
      <c r="N53" s="4" t="s">
        <v>118</v>
      </c>
    </row>
    <row r="54" spans="1:14" x14ac:dyDescent="0.25">
      <c r="A54" s="4" t="s">
        <v>662</v>
      </c>
      <c r="B54" s="4" t="s">
        <v>115</v>
      </c>
      <c r="C54" s="4" t="s">
        <v>116</v>
      </c>
      <c r="D54" s="17" t="s">
        <v>106</v>
      </c>
      <c r="E54" s="17"/>
      <c r="F54" s="17" t="s">
        <v>119</v>
      </c>
      <c r="G54" s="17"/>
      <c r="H54" s="4"/>
      <c r="I54" s="4" t="s">
        <v>117</v>
      </c>
      <c r="J54" s="4"/>
      <c r="K54" s="4"/>
      <c r="L54" s="4" t="s">
        <v>118</v>
      </c>
      <c r="M54" s="4"/>
      <c r="N54" s="4" t="s">
        <v>118</v>
      </c>
    </row>
    <row r="55" spans="1:14" x14ac:dyDescent="0.25">
      <c r="A55" s="4" t="s">
        <v>663</v>
      </c>
      <c r="B55" s="4" t="s">
        <v>115</v>
      </c>
      <c r="C55" s="4" t="s">
        <v>116</v>
      </c>
      <c r="D55" s="17" t="s">
        <v>106</v>
      </c>
      <c r="E55" s="17"/>
      <c r="F55" s="17" t="s">
        <v>119</v>
      </c>
      <c r="G55" s="17"/>
      <c r="H55" s="4"/>
      <c r="I55" s="4" t="s">
        <v>117</v>
      </c>
      <c r="J55" s="4"/>
      <c r="K55" s="4"/>
      <c r="L55" s="4" t="s">
        <v>118</v>
      </c>
      <c r="M55" s="4"/>
      <c r="N55" s="4" t="s">
        <v>118</v>
      </c>
    </row>
    <row r="56" spans="1:14" x14ac:dyDescent="0.25">
      <c r="A56" s="4" t="s">
        <v>664</v>
      </c>
      <c r="B56" s="4" t="s">
        <v>115</v>
      </c>
      <c r="C56" s="4" t="s">
        <v>116</v>
      </c>
      <c r="D56" s="17" t="s">
        <v>106</v>
      </c>
      <c r="E56" s="17"/>
      <c r="F56" s="17" t="s">
        <v>119</v>
      </c>
      <c r="G56" s="17"/>
      <c r="H56" s="4"/>
      <c r="I56" s="4" t="s">
        <v>117</v>
      </c>
      <c r="J56" s="4"/>
      <c r="K56" s="4"/>
      <c r="L56" s="4" t="s">
        <v>118</v>
      </c>
      <c r="M56" s="4"/>
      <c r="N56" s="4" t="s">
        <v>118</v>
      </c>
    </row>
    <row r="57" spans="1:14" x14ac:dyDescent="0.25">
      <c r="A57" s="4" t="s">
        <v>665</v>
      </c>
      <c r="B57" s="4" t="s">
        <v>115</v>
      </c>
      <c r="C57" s="4" t="s">
        <v>116</v>
      </c>
      <c r="D57" s="17" t="s">
        <v>106</v>
      </c>
      <c r="E57" s="17"/>
      <c r="F57" s="17" t="s">
        <v>119</v>
      </c>
      <c r="G57" s="17"/>
      <c r="H57" s="4"/>
      <c r="I57" s="4" t="s">
        <v>117</v>
      </c>
      <c r="J57" s="4"/>
      <c r="K57" s="4"/>
      <c r="L57" s="4" t="s">
        <v>118</v>
      </c>
      <c r="M57" s="4"/>
      <c r="N57" s="4" t="s">
        <v>118</v>
      </c>
    </row>
    <row r="58" spans="1:14" x14ac:dyDescent="0.25">
      <c r="A58" s="4" t="s">
        <v>666</v>
      </c>
      <c r="B58" s="4" t="s">
        <v>115</v>
      </c>
      <c r="C58" s="4" t="s">
        <v>116</v>
      </c>
      <c r="D58" s="17" t="s">
        <v>106</v>
      </c>
      <c r="E58" s="17"/>
      <c r="F58" s="17" t="s">
        <v>119</v>
      </c>
      <c r="G58" s="17"/>
      <c r="H58" s="4"/>
      <c r="I58" s="4" t="s">
        <v>117</v>
      </c>
      <c r="J58" s="4"/>
      <c r="K58" s="4"/>
      <c r="L58" s="4" t="s">
        <v>118</v>
      </c>
      <c r="M58" s="4"/>
      <c r="N58" s="4" t="s">
        <v>118</v>
      </c>
    </row>
    <row r="59" spans="1:14" x14ac:dyDescent="0.25">
      <c r="A59" s="4" t="s">
        <v>667</v>
      </c>
      <c r="B59" s="4" t="s">
        <v>115</v>
      </c>
      <c r="C59" s="4" t="s">
        <v>116</v>
      </c>
      <c r="D59" s="17" t="s">
        <v>106</v>
      </c>
      <c r="E59" s="17"/>
      <c r="F59" s="17" t="s">
        <v>119</v>
      </c>
      <c r="G59" s="17"/>
      <c r="H59" s="4"/>
      <c r="I59" s="4" t="s">
        <v>117</v>
      </c>
      <c r="J59" s="4"/>
      <c r="K59" s="4"/>
      <c r="L59" s="4" t="s">
        <v>118</v>
      </c>
      <c r="M59" s="4"/>
      <c r="N59" s="4" t="s">
        <v>118</v>
      </c>
    </row>
    <row r="60" spans="1:14" x14ac:dyDescent="0.25">
      <c r="A60" s="4" t="s">
        <v>668</v>
      </c>
      <c r="B60" s="4" t="s">
        <v>115</v>
      </c>
      <c r="C60" s="4" t="s">
        <v>116</v>
      </c>
      <c r="D60" s="17" t="s">
        <v>106</v>
      </c>
      <c r="E60" s="17"/>
      <c r="F60" s="17" t="s">
        <v>119</v>
      </c>
      <c r="G60" s="17"/>
      <c r="H60" s="4"/>
      <c r="I60" s="4" t="s">
        <v>117</v>
      </c>
      <c r="J60" s="4"/>
      <c r="K60" s="4"/>
      <c r="L60" s="4" t="s">
        <v>118</v>
      </c>
      <c r="M60" s="4"/>
      <c r="N60" s="4" t="s">
        <v>118</v>
      </c>
    </row>
    <row r="61" spans="1:14" x14ac:dyDescent="0.25">
      <c r="A61" s="4" t="s">
        <v>669</v>
      </c>
      <c r="B61" s="4" t="s">
        <v>115</v>
      </c>
      <c r="C61" s="4" t="s">
        <v>116</v>
      </c>
      <c r="D61" s="17" t="s">
        <v>106</v>
      </c>
      <c r="E61" s="17"/>
      <c r="F61" s="17" t="s">
        <v>119</v>
      </c>
      <c r="G61" s="17"/>
      <c r="H61" s="4"/>
      <c r="I61" s="4" t="s">
        <v>117</v>
      </c>
      <c r="J61" s="4"/>
      <c r="K61" s="4"/>
      <c r="L61" s="4" t="s">
        <v>118</v>
      </c>
      <c r="M61" s="4"/>
      <c r="N61" s="4" t="s">
        <v>118</v>
      </c>
    </row>
    <row r="62" spans="1:14" x14ac:dyDescent="0.25">
      <c r="A62" s="4" t="s">
        <v>670</v>
      </c>
      <c r="B62" s="4" t="s">
        <v>115</v>
      </c>
      <c r="C62" s="4" t="s">
        <v>116</v>
      </c>
      <c r="D62" s="17" t="s">
        <v>106</v>
      </c>
      <c r="E62" s="17"/>
      <c r="F62" s="17" t="s">
        <v>119</v>
      </c>
      <c r="G62" s="17"/>
      <c r="H62" s="4"/>
      <c r="I62" s="4" t="s">
        <v>117</v>
      </c>
      <c r="J62" s="4"/>
      <c r="K62" s="4"/>
      <c r="L62" s="4" t="s">
        <v>118</v>
      </c>
      <c r="M62" s="4"/>
      <c r="N62" s="4" t="s">
        <v>118</v>
      </c>
    </row>
    <row r="63" spans="1:14" x14ac:dyDescent="0.25">
      <c r="A63" s="4" t="s">
        <v>671</v>
      </c>
      <c r="B63" s="4" t="s">
        <v>115</v>
      </c>
      <c r="C63" s="4" t="s">
        <v>116</v>
      </c>
      <c r="D63" s="17" t="s">
        <v>106</v>
      </c>
      <c r="E63" s="17"/>
      <c r="F63" s="17" t="s">
        <v>119</v>
      </c>
      <c r="G63" s="17"/>
      <c r="H63" s="4"/>
      <c r="I63" s="4" t="s">
        <v>117</v>
      </c>
      <c r="J63" s="4"/>
      <c r="K63" s="4"/>
      <c r="L63" s="4" t="s">
        <v>118</v>
      </c>
      <c r="M63" s="4"/>
      <c r="N63" s="4" t="s">
        <v>118</v>
      </c>
    </row>
    <row r="64" spans="1:14" x14ac:dyDescent="0.25">
      <c r="A64" s="4" t="s">
        <v>672</v>
      </c>
      <c r="B64" s="4" t="s">
        <v>115</v>
      </c>
      <c r="C64" s="4" t="s">
        <v>116</v>
      </c>
      <c r="D64" s="17" t="s">
        <v>106</v>
      </c>
      <c r="E64" s="17"/>
      <c r="F64" s="17" t="s">
        <v>119</v>
      </c>
      <c r="G64" s="17"/>
      <c r="H64" s="4"/>
      <c r="I64" s="4" t="s">
        <v>117</v>
      </c>
      <c r="J64" s="4"/>
      <c r="K64" s="4"/>
      <c r="L64" s="4" t="s">
        <v>118</v>
      </c>
      <c r="M64" s="4"/>
      <c r="N64" s="4" t="s">
        <v>118</v>
      </c>
    </row>
    <row r="65" spans="1:14" x14ac:dyDescent="0.25">
      <c r="A65" s="4" t="s">
        <v>673</v>
      </c>
      <c r="B65" s="4" t="s">
        <v>115</v>
      </c>
      <c r="C65" s="4" t="s">
        <v>116</v>
      </c>
      <c r="D65" s="17" t="s">
        <v>106</v>
      </c>
      <c r="E65" s="17"/>
      <c r="F65" s="17" t="s">
        <v>119</v>
      </c>
      <c r="G65" s="17"/>
      <c r="H65" s="4"/>
      <c r="I65" s="4" t="s">
        <v>117</v>
      </c>
      <c r="J65" s="4"/>
      <c r="K65" s="4"/>
      <c r="L65" s="4" t="s">
        <v>118</v>
      </c>
      <c r="M65" s="4"/>
      <c r="N65" s="4" t="s">
        <v>118</v>
      </c>
    </row>
    <row r="66" spans="1:14" x14ac:dyDescent="0.25">
      <c r="A66" s="4" t="s">
        <v>674</v>
      </c>
      <c r="B66" s="4" t="s">
        <v>115</v>
      </c>
      <c r="C66" s="4" t="s">
        <v>116</v>
      </c>
      <c r="D66" s="17" t="s">
        <v>106</v>
      </c>
      <c r="E66" s="17"/>
      <c r="F66" s="17" t="s">
        <v>119</v>
      </c>
      <c r="G66" s="17"/>
      <c r="H66" s="4"/>
      <c r="I66" s="4" t="s">
        <v>117</v>
      </c>
      <c r="J66" s="4"/>
      <c r="K66" s="4"/>
      <c r="L66" s="4" t="s">
        <v>118</v>
      </c>
      <c r="M66" s="4"/>
      <c r="N66" s="4" t="s">
        <v>118</v>
      </c>
    </row>
    <row r="67" spans="1:14" x14ac:dyDescent="0.25">
      <c r="A67" s="4" t="s">
        <v>675</v>
      </c>
      <c r="B67" s="4" t="s">
        <v>115</v>
      </c>
      <c r="C67" s="4" t="s">
        <v>116</v>
      </c>
      <c r="D67" s="17" t="s">
        <v>106</v>
      </c>
      <c r="E67" s="17"/>
      <c r="F67" s="17" t="s">
        <v>119</v>
      </c>
      <c r="G67" s="17"/>
      <c r="H67" s="4"/>
      <c r="I67" s="4" t="s">
        <v>117</v>
      </c>
      <c r="J67" s="4"/>
      <c r="K67" s="4"/>
      <c r="L67" s="4" t="s">
        <v>118</v>
      </c>
      <c r="M67" s="4"/>
      <c r="N67" s="4" t="s">
        <v>118</v>
      </c>
    </row>
    <row r="68" spans="1:14" x14ac:dyDescent="0.25">
      <c r="A68" s="4" t="s">
        <v>676</v>
      </c>
      <c r="B68" s="4" t="s">
        <v>115</v>
      </c>
      <c r="C68" s="4" t="s">
        <v>116</v>
      </c>
      <c r="D68" s="17" t="s">
        <v>106</v>
      </c>
      <c r="E68" s="17"/>
      <c r="F68" s="17" t="s">
        <v>119</v>
      </c>
      <c r="G68" s="17"/>
      <c r="H68" s="4"/>
      <c r="I68" s="4" t="s">
        <v>117</v>
      </c>
      <c r="J68" s="4"/>
      <c r="K68" s="4"/>
      <c r="L68" s="4" t="s">
        <v>118</v>
      </c>
      <c r="M68" s="4"/>
      <c r="N68" s="4" t="s">
        <v>118</v>
      </c>
    </row>
    <row r="69" spans="1:14" x14ac:dyDescent="0.25">
      <c r="A69" s="4" t="s">
        <v>677</v>
      </c>
      <c r="B69" s="4" t="s">
        <v>115</v>
      </c>
      <c r="C69" s="4" t="s">
        <v>116</v>
      </c>
      <c r="D69" s="17" t="s">
        <v>106</v>
      </c>
      <c r="E69" s="17"/>
      <c r="F69" s="17" t="s">
        <v>119</v>
      </c>
      <c r="G69" s="17"/>
      <c r="H69" s="4"/>
      <c r="I69" s="4" t="s">
        <v>117</v>
      </c>
      <c r="J69" s="4"/>
      <c r="K69" s="4"/>
      <c r="L69" s="4" t="s">
        <v>118</v>
      </c>
      <c r="M69" s="4"/>
      <c r="N69" s="4" t="s">
        <v>118</v>
      </c>
    </row>
    <row r="70" spans="1:14" x14ac:dyDescent="0.25">
      <c r="A70" s="4" t="s">
        <v>678</v>
      </c>
      <c r="B70" s="4" t="s">
        <v>115</v>
      </c>
      <c r="C70" s="4" t="s">
        <v>116</v>
      </c>
      <c r="D70" s="17" t="s">
        <v>106</v>
      </c>
      <c r="E70" s="17"/>
      <c r="F70" s="17" t="s">
        <v>119</v>
      </c>
      <c r="G70" s="17"/>
      <c r="H70" s="4"/>
      <c r="I70" s="4" t="s">
        <v>117</v>
      </c>
      <c r="J70" s="4"/>
      <c r="K70" s="4"/>
      <c r="L70" s="4" t="s">
        <v>118</v>
      </c>
      <c r="M70" s="4"/>
      <c r="N70" s="4" t="s">
        <v>118</v>
      </c>
    </row>
    <row r="71" spans="1:14" x14ac:dyDescent="0.25">
      <c r="A71" s="4" t="s">
        <v>679</v>
      </c>
      <c r="B71" s="4" t="s">
        <v>115</v>
      </c>
      <c r="C71" s="4" t="s">
        <v>116</v>
      </c>
      <c r="D71" s="17" t="s">
        <v>106</v>
      </c>
      <c r="E71" s="17"/>
      <c r="F71" s="17" t="s">
        <v>119</v>
      </c>
      <c r="G71" s="17"/>
      <c r="H71" s="4"/>
      <c r="I71" s="4" t="s">
        <v>117</v>
      </c>
      <c r="J71" s="4"/>
      <c r="K71" s="4"/>
      <c r="L71" s="4" t="s">
        <v>118</v>
      </c>
      <c r="M71" s="4"/>
      <c r="N71" s="4" t="s">
        <v>118</v>
      </c>
    </row>
    <row r="72" spans="1:14" x14ac:dyDescent="0.25">
      <c r="A72" s="4" t="s">
        <v>680</v>
      </c>
      <c r="B72" s="4" t="s">
        <v>115</v>
      </c>
      <c r="C72" s="4" t="s">
        <v>116</v>
      </c>
      <c r="D72" s="17" t="s">
        <v>106</v>
      </c>
      <c r="E72" s="17"/>
      <c r="F72" s="17" t="s">
        <v>119</v>
      </c>
      <c r="G72" s="17"/>
      <c r="H72" s="4"/>
      <c r="I72" s="4" t="s">
        <v>117</v>
      </c>
      <c r="J72" s="4"/>
      <c r="K72" s="4"/>
      <c r="L72" s="4" t="s">
        <v>118</v>
      </c>
      <c r="M72" s="4"/>
      <c r="N72" s="4" t="s">
        <v>118</v>
      </c>
    </row>
    <row r="73" spans="1:14" x14ac:dyDescent="0.25">
      <c r="A73" s="4" t="s">
        <v>681</v>
      </c>
      <c r="B73" s="4" t="s">
        <v>115</v>
      </c>
      <c r="C73" s="4" t="s">
        <v>116</v>
      </c>
      <c r="D73" s="17" t="s">
        <v>106</v>
      </c>
      <c r="E73" s="17"/>
      <c r="F73" s="17" t="s">
        <v>119</v>
      </c>
      <c r="G73" s="17"/>
      <c r="H73" s="4"/>
      <c r="I73" s="4" t="s">
        <v>117</v>
      </c>
      <c r="J73" s="4"/>
      <c r="K73" s="4"/>
      <c r="L73" s="4" t="s">
        <v>118</v>
      </c>
      <c r="M73" s="4"/>
      <c r="N73" s="4" t="s">
        <v>118</v>
      </c>
    </row>
    <row r="74" spans="1:14" x14ac:dyDescent="0.25">
      <c r="A74" s="4" t="s">
        <v>682</v>
      </c>
      <c r="B74" s="4" t="s">
        <v>115</v>
      </c>
      <c r="C74" s="4" t="s">
        <v>116</v>
      </c>
      <c r="D74" s="17" t="s">
        <v>106</v>
      </c>
      <c r="E74" s="17"/>
      <c r="F74" s="17" t="s">
        <v>119</v>
      </c>
      <c r="G74" s="17"/>
      <c r="H74" s="4"/>
      <c r="I74" s="4" t="s">
        <v>117</v>
      </c>
      <c r="J74" s="4"/>
      <c r="K74" s="4"/>
      <c r="L74" s="4" t="s">
        <v>118</v>
      </c>
      <c r="M74" s="4"/>
      <c r="N74" s="4" t="s">
        <v>118</v>
      </c>
    </row>
    <row r="75" spans="1:14" x14ac:dyDescent="0.25">
      <c r="A75" s="4" t="s">
        <v>683</v>
      </c>
      <c r="B75" s="4" t="s">
        <v>115</v>
      </c>
      <c r="C75" s="4" t="s">
        <v>116</v>
      </c>
      <c r="D75" s="17" t="s">
        <v>106</v>
      </c>
      <c r="E75" s="17"/>
      <c r="F75" s="17" t="s">
        <v>119</v>
      </c>
      <c r="G75" s="17"/>
      <c r="H75" s="4"/>
      <c r="I75" s="4" t="s">
        <v>117</v>
      </c>
      <c r="J75" s="4"/>
      <c r="K75" s="4"/>
      <c r="L75" s="4" t="s">
        <v>118</v>
      </c>
      <c r="M75" s="4"/>
      <c r="N75" s="4" t="s">
        <v>118</v>
      </c>
    </row>
    <row r="76" spans="1:14" x14ac:dyDescent="0.25">
      <c r="A76" s="4" t="s">
        <v>684</v>
      </c>
      <c r="B76" s="4" t="s">
        <v>115</v>
      </c>
      <c r="C76" s="4" t="s">
        <v>116</v>
      </c>
      <c r="D76" s="17" t="s">
        <v>106</v>
      </c>
      <c r="E76" s="17"/>
      <c r="F76" s="17" t="s">
        <v>119</v>
      </c>
      <c r="G76" s="17"/>
      <c r="H76" s="4"/>
      <c r="I76" s="4" t="s">
        <v>117</v>
      </c>
      <c r="J76" s="4"/>
      <c r="K76" s="4"/>
      <c r="L76" s="4" t="s">
        <v>118</v>
      </c>
      <c r="M76" s="4"/>
      <c r="N76" s="4" t="s">
        <v>118</v>
      </c>
    </row>
    <row r="77" spans="1:14" x14ac:dyDescent="0.25">
      <c r="A77" s="4" t="s">
        <v>685</v>
      </c>
      <c r="B77" s="4" t="s">
        <v>115</v>
      </c>
      <c r="C77" s="4" t="s">
        <v>116</v>
      </c>
      <c r="D77" s="17" t="s">
        <v>106</v>
      </c>
      <c r="E77" s="17"/>
      <c r="F77" s="17" t="s">
        <v>119</v>
      </c>
      <c r="G77" s="17"/>
      <c r="H77" s="4"/>
      <c r="I77" s="4" t="s">
        <v>117</v>
      </c>
      <c r="J77" s="4"/>
      <c r="K77" s="4"/>
      <c r="L77" s="4" t="s">
        <v>118</v>
      </c>
      <c r="M77" s="4"/>
      <c r="N77" s="4" t="s">
        <v>118</v>
      </c>
    </row>
    <row r="78" spans="1:14" x14ac:dyDescent="0.25">
      <c r="A78" s="4" t="s">
        <v>686</v>
      </c>
      <c r="B78" s="4" t="s">
        <v>115</v>
      </c>
      <c r="C78" s="4" t="s">
        <v>116</v>
      </c>
      <c r="D78" s="17" t="s">
        <v>106</v>
      </c>
      <c r="E78" s="17"/>
      <c r="F78" s="17" t="s">
        <v>119</v>
      </c>
      <c r="G78" s="17"/>
      <c r="H78" s="4"/>
      <c r="I78" s="4" t="s">
        <v>117</v>
      </c>
      <c r="J78" s="4"/>
      <c r="K78" s="4"/>
      <c r="L78" s="4" t="s">
        <v>118</v>
      </c>
      <c r="M78" s="4"/>
      <c r="N78" s="4" t="s">
        <v>118</v>
      </c>
    </row>
    <row r="79" spans="1:14" x14ac:dyDescent="0.25">
      <c r="A79" s="4" t="s">
        <v>687</v>
      </c>
      <c r="B79" s="4" t="s">
        <v>115</v>
      </c>
      <c r="C79" s="4" t="s">
        <v>116</v>
      </c>
      <c r="D79" s="17" t="s">
        <v>106</v>
      </c>
      <c r="E79" s="17"/>
      <c r="F79" s="17" t="s">
        <v>119</v>
      </c>
      <c r="G79" s="17"/>
      <c r="H79" s="4"/>
      <c r="I79" s="4" t="s">
        <v>117</v>
      </c>
      <c r="J79" s="4"/>
      <c r="K79" s="4"/>
      <c r="L79" s="4" t="s">
        <v>118</v>
      </c>
      <c r="M79" s="4"/>
      <c r="N79" s="4" t="s">
        <v>118</v>
      </c>
    </row>
    <row r="80" spans="1:14" x14ac:dyDescent="0.25">
      <c r="A80" s="4" t="s">
        <v>688</v>
      </c>
      <c r="B80" s="4" t="s">
        <v>115</v>
      </c>
      <c r="C80" s="4" t="s">
        <v>116</v>
      </c>
      <c r="D80" s="17" t="s">
        <v>106</v>
      </c>
      <c r="E80" s="17"/>
      <c r="F80" s="17" t="s">
        <v>119</v>
      </c>
      <c r="G80" s="17"/>
      <c r="H80" s="4"/>
      <c r="I80" s="4" t="s">
        <v>117</v>
      </c>
      <c r="J80" s="4"/>
      <c r="K80" s="4"/>
      <c r="L80" s="4" t="s">
        <v>118</v>
      </c>
      <c r="M80" s="4"/>
      <c r="N80" s="4" t="s">
        <v>118</v>
      </c>
    </row>
    <row r="81" spans="1:14" x14ac:dyDescent="0.25">
      <c r="A81" s="4" t="s">
        <v>689</v>
      </c>
      <c r="B81" s="4" t="s">
        <v>115</v>
      </c>
      <c r="C81" s="4" t="s">
        <v>116</v>
      </c>
      <c r="D81" s="17" t="s">
        <v>106</v>
      </c>
      <c r="E81" s="17"/>
      <c r="F81" s="17" t="s">
        <v>119</v>
      </c>
      <c r="G81" s="17"/>
      <c r="H81" s="4"/>
      <c r="I81" s="4" t="s">
        <v>117</v>
      </c>
      <c r="J81" s="4"/>
      <c r="K81" s="4"/>
      <c r="L81" s="4" t="s">
        <v>118</v>
      </c>
      <c r="M81" s="4"/>
      <c r="N81" s="4" t="s">
        <v>118</v>
      </c>
    </row>
    <row r="82" spans="1:14" x14ac:dyDescent="0.25">
      <c r="A82" s="4" t="s">
        <v>690</v>
      </c>
      <c r="B82" s="4" t="s">
        <v>115</v>
      </c>
      <c r="C82" s="4" t="s">
        <v>116</v>
      </c>
      <c r="D82" s="17" t="s">
        <v>106</v>
      </c>
      <c r="E82" s="17"/>
      <c r="F82" s="17" t="s">
        <v>119</v>
      </c>
      <c r="G82" s="17"/>
      <c r="H82" s="4"/>
      <c r="I82" s="4" t="s">
        <v>117</v>
      </c>
      <c r="J82" s="4"/>
      <c r="K82" s="4"/>
      <c r="L82" s="4" t="s">
        <v>118</v>
      </c>
      <c r="M82" s="4"/>
      <c r="N82" s="4" t="s">
        <v>118</v>
      </c>
    </row>
    <row r="83" spans="1:14" x14ac:dyDescent="0.25">
      <c r="A83" s="4" t="s">
        <v>691</v>
      </c>
      <c r="B83" s="4" t="s">
        <v>115</v>
      </c>
      <c r="C83" s="4" t="s">
        <v>116</v>
      </c>
      <c r="D83" s="17" t="s">
        <v>106</v>
      </c>
      <c r="E83" s="17"/>
      <c r="F83" s="17" t="s">
        <v>119</v>
      </c>
      <c r="G83" s="17"/>
      <c r="H83" s="4"/>
      <c r="I83" s="4" t="s">
        <v>117</v>
      </c>
      <c r="J83" s="4"/>
      <c r="K83" s="4"/>
      <c r="L83" s="4" t="s">
        <v>118</v>
      </c>
      <c r="M83" s="4"/>
      <c r="N83" s="4" t="s">
        <v>118</v>
      </c>
    </row>
    <row r="84" spans="1:14" x14ac:dyDescent="0.25">
      <c r="A84" s="4" t="s">
        <v>692</v>
      </c>
      <c r="B84" s="4" t="s">
        <v>115</v>
      </c>
      <c r="C84" s="4" t="s">
        <v>116</v>
      </c>
      <c r="D84" s="17" t="s">
        <v>106</v>
      </c>
      <c r="E84" s="17"/>
      <c r="F84" s="17" t="s">
        <v>119</v>
      </c>
      <c r="G84" s="17"/>
      <c r="H84" s="4"/>
      <c r="I84" s="4" t="s">
        <v>117</v>
      </c>
      <c r="J84" s="4"/>
      <c r="K84" s="4"/>
      <c r="L84" s="4" t="s">
        <v>118</v>
      </c>
      <c r="M84" s="4"/>
      <c r="N84" s="4" t="s">
        <v>118</v>
      </c>
    </row>
    <row r="85" spans="1:14" x14ac:dyDescent="0.25">
      <c r="A85" s="4" t="s">
        <v>693</v>
      </c>
      <c r="B85" s="4" t="s">
        <v>115</v>
      </c>
      <c r="C85" s="4" t="s">
        <v>116</v>
      </c>
      <c r="D85" s="17" t="s">
        <v>106</v>
      </c>
      <c r="E85" s="17"/>
      <c r="F85" s="17" t="s">
        <v>119</v>
      </c>
      <c r="G85" s="17"/>
      <c r="H85" s="4"/>
      <c r="I85" s="4" t="s">
        <v>117</v>
      </c>
      <c r="J85" s="4"/>
      <c r="K85" s="4"/>
      <c r="L85" s="4" t="s">
        <v>118</v>
      </c>
      <c r="M85" s="4"/>
      <c r="N85" s="4" t="s">
        <v>118</v>
      </c>
    </row>
    <row r="86" spans="1:14" x14ac:dyDescent="0.25">
      <c r="A86" s="4" t="s">
        <v>694</v>
      </c>
      <c r="B86" s="4" t="s">
        <v>115</v>
      </c>
      <c r="C86" s="4" t="s">
        <v>116</v>
      </c>
      <c r="D86" s="17" t="s">
        <v>106</v>
      </c>
      <c r="E86" s="17"/>
      <c r="F86" s="17" t="s">
        <v>119</v>
      </c>
      <c r="G86" s="17"/>
      <c r="H86" s="4"/>
      <c r="I86" s="4" t="s">
        <v>117</v>
      </c>
      <c r="J86" s="4"/>
      <c r="K86" s="4"/>
      <c r="L86" s="4" t="s">
        <v>118</v>
      </c>
      <c r="M86" s="4"/>
      <c r="N86" s="4" t="s">
        <v>118</v>
      </c>
    </row>
    <row r="87" spans="1:14" x14ac:dyDescent="0.25">
      <c r="A87" s="4" t="s">
        <v>695</v>
      </c>
      <c r="B87" s="4" t="s">
        <v>115</v>
      </c>
      <c r="C87" s="4" t="s">
        <v>116</v>
      </c>
      <c r="D87" s="17" t="s">
        <v>106</v>
      </c>
      <c r="E87" s="17"/>
      <c r="F87" s="17" t="s">
        <v>119</v>
      </c>
      <c r="G87" s="17"/>
      <c r="H87" s="4"/>
      <c r="I87" s="4" t="s">
        <v>117</v>
      </c>
      <c r="J87" s="4"/>
      <c r="K87" s="4"/>
      <c r="L87" s="4" t="s">
        <v>118</v>
      </c>
      <c r="M87" s="4"/>
      <c r="N87" s="4" t="s">
        <v>118</v>
      </c>
    </row>
    <row r="88" spans="1:14" x14ac:dyDescent="0.25">
      <c r="A88" s="4" t="s">
        <v>696</v>
      </c>
      <c r="B88" s="4" t="s">
        <v>115</v>
      </c>
      <c r="C88" s="4" t="s">
        <v>116</v>
      </c>
      <c r="D88" s="17" t="s">
        <v>106</v>
      </c>
      <c r="E88" s="17"/>
      <c r="F88" s="17" t="s">
        <v>119</v>
      </c>
      <c r="G88" s="17"/>
      <c r="H88" s="4"/>
      <c r="I88" s="4" t="s">
        <v>117</v>
      </c>
      <c r="J88" s="4"/>
      <c r="K88" s="4"/>
      <c r="L88" s="4" t="s">
        <v>118</v>
      </c>
      <c r="M88" s="4"/>
      <c r="N88" s="4" t="s">
        <v>118</v>
      </c>
    </row>
    <row r="89" spans="1:14" x14ac:dyDescent="0.25">
      <c r="A89" s="4" t="s">
        <v>697</v>
      </c>
      <c r="B89" s="4" t="s">
        <v>115</v>
      </c>
      <c r="C89" s="4" t="s">
        <v>116</v>
      </c>
      <c r="D89" s="17" t="s">
        <v>106</v>
      </c>
      <c r="E89" s="17"/>
      <c r="F89" s="17" t="s">
        <v>119</v>
      </c>
      <c r="G89" s="17"/>
      <c r="H89" s="4"/>
      <c r="I89" s="4" t="s">
        <v>117</v>
      </c>
      <c r="J89" s="4"/>
      <c r="K89" s="4"/>
      <c r="L89" s="4" t="s">
        <v>118</v>
      </c>
      <c r="M89" s="4"/>
      <c r="N89" s="4" t="s">
        <v>118</v>
      </c>
    </row>
    <row r="90" spans="1:14" x14ac:dyDescent="0.25">
      <c r="A90" s="4" t="s">
        <v>698</v>
      </c>
      <c r="B90" s="4" t="s">
        <v>115</v>
      </c>
      <c r="C90" s="4" t="s">
        <v>116</v>
      </c>
      <c r="D90" s="17" t="s">
        <v>106</v>
      </c>
      <c r="E90" s="17"/>
      <c r="F90" s="17" t="s">
        <v>119</v>
      </c>
      <c r="G90" s="17"/>
      <c r="H90" s="4"/>
      <c r="I90" s="4" t="s">
        <v>117</v>
      </c>
      <c r="J90" s="4"/>
      <c r="K90" s="4"/>
      <c r="L90" s="4" t="s">
        <v>118</v>
      </c>
      <c r="M90" s="4"/>
      <c r="N90" s="4" t="s">
        <v>118</v>
      </c>
    </row>
    <row r="91" spans="1:14" x14ac:dyDescent="0.25">
      <c r="A91" s="4" t="s">
        <v>699</v>
      </c>
      <c r="B91" s="4" t="s">
        <v>115</v>
      </c>
      <c r="C91" s="4" t="s">
        <v>116</v>
      </c>
      <c r="D91" s="17" t="s">
        <v>106</v>
      </c>
      <c r="E91" s="17"/>
      <c r="F91" s="17" t="s">
        <v>119</v>
      </c>
      <c r="G91" s="17"/>
      <c r="H91" s="4"/>
      <c r="I91" s="4" t="s">
        <v>117</v>
      </c>
      <c r="J91" s="4"/>
      <c r="K91" s="4"/>
      <c r="L91" s="4" t="s">
        <v>118</v>
      </c>
      <c r="M91" s="4"/>
      <c r="N91" s="4" t="s">
        <v>118</v>
      </c>
    </row>
    <row r="92" spans="1:14" x14ac:dyDescent="0.25">
      <c r="A92" s="4" t="s">
        <v>700</v>
      </c>
      <c r="B92" s="4" t="s">
        <v>115</v>
      </c>
      <c r="C92" s="4" t="s">
        <v>116</v>
      </c>
      <c r="D92" s="17" t="s">
        <v>106</v>
      </c>
      <c r="E92" s="17"/>
      <c r="F92" s="17" t="s">
        <v>119</v>
      </c>
      <c r="G92" s="17"/>
      <c r="H92" s="4"/>
      <c r="I92" s="4" t="s">
        <v>117</v>
      </c>
      <c r="J92" s="4"/>
      <c r="K92" s="4"/>
      <c r="L92" s="4" t="s">
        <v>118</v>
      </c>
      <c r="M92" s="4"/>
      <c r="N92" s="4" t="s">
        <v>118</v>
      </c>
    </row>
    <row r="93" spans="1:14" x14ac:dyDescent="0.25">
      <c r="A93" s="4" t="s">
        <v>701</v>
      </c>
      <c r="B93" s="4" t="s">
        <v>115</v>
      </c>
      <c r="C93" s="4" t="s">
        <v>116</v>
      </c>
      <c r="D93" s="17" t="s">
        <v>106</v>
      </c>
      <c r="E93" s="17"/>
      <c r="F93" s="17" t="s">
        <v>119</v>
      </c>
      <c r="G93" s="17"/>
      <c r="H93" s="4"/>
      <c r="I93" s="4" t="s">
        <v>117</v>
      </c>
      <c r="J93" s="4"/>
      <c r="K93" s="4"/>
      <c r="L93" s="4" t="s">
        <v>118</v>
      </c>
      <c r="M93" s="4"/>
      <c r="N93" s="4" t="s">
        <v>118</v>
      </c>
    </row>
    <row r="94" spans="1:14" x14ac:dyDescent="0.25">
      <c r="A94" s="4" t="s">
        <v>702</v>
      </c>
      <c r="B94" s="4" t="s">
        <v>115</v>
      </c>
      <c r="C94" s="4" t="s">
        <v>116</v>
      </c>
      <c r="D94" s="17" t="s">
        <v>106</v>
      </c>
      <c r="E94" s="17"/>
      <c r="F94" s="17" t="s">
        <v>119</v>
      </c>
      <c r="G94" s="17"/>
      <c r="H94" s="4"/>
      <c r="I94" s="4" t="s">
        <v>117</v>
      </c>
      <c r="J94" s="4"/>
      <c r="K94" s="4"/>
      <c r="L94" s="4" t="s">
        <v>118</v>
      </c>
      <c r="M94" s="4"/>
      <c r="N94" s="4" t="s">
        <v>118</v>
      </c>
    </row>
    <row r="95" spans="1:14" x14ac:dyDescent="0.25">
      <c r="A95" s="4" t="s">
        <v>703</v>
      </c>
      <c r="B95" s="4" t="s">
        <v>115</v>
      </c>
      <c r="C95" s="4" t="s">
        <v>116</v>
      </c>
      <c r="D95" s="17" t="s">
        <v>106</v>
      </c>
      <c r="E95" s="17"/>
      <c r="F95" s="17" t="s">
        <v>119</v>
      </c>
      <c r="G95" s="17"/>
      <c r="H95" s="4"/>
      <c r="I95" s="4" t="s">
        <v>117</v>
      </c>
      <c r="J95" s="4"/>
      <c r="K95" s="4"/>
      <c r="L95" s="4" t="s">
        <v>118</v>
      </c>
      <c r="M95" s="4"/>
      <c r="N95" s="4" t="s">
        <v>118</v>
      </c>
    </row>
    <row r="96" spans="1:14" x14ac:dyDescent="0.25">
      <c r="A96" s="4" t="s">
        <v>704</v>
      </c>
      <c r="B96" s="4" t="s">
        <v>115</v>
      </c>
      <c r="C96" s="4" t="s">
        <v>116</v>
      </c>
      <c r="D96" s="17" t="s">
        <v>106</v>
      </c>
      <c r="E96" s="17"/>
      <c r="F96" s="17" t="s">
        <v>119</v>
      </c>
      <c r="G96" s="17"/>
      <c r="H96" s="4"/>
      <c r="I96" s="4" t="s">
        <v>117</v>
      </c>
      <c r="J96" s="4"/>
      <c r="K96" s="4"/>
      <c r="L96" s="4" t="s">
        <v>118</v>
      </c>
      <c r="M96" s="4"/>
      <c r="N96" s="4" t="s">
        <v>118</v>
      </c>
    </row>
    <row r="97" spans="1:14" x14ac:dyDescent="0.25">
      <c r="A97" s="4" t="s">
        <v>705</v>
      </c>
      <c r="B97" s="4" t="s">
        <v>115</v>
      </c>
      <c r="C97" s="4" t="s">
        <v>116</v>
      </c>
      <c r="D97" s="17" t="s">
        <v>106</v>
      </c>
      <c r="E97" s="17"/>
      <c r="F97" s="17" t="s">
        <v>119</v>
      </c>
      <c r="G97" s="17"/>
      <c r="H97" s="4"/>
      <c r="I97" s="4" t="s">
        <v>117</v>
      </c>
      <c r="J97" s="4"/>
      <c r="K97" s="4"/>
      <c r="L97" s="4" t="s">
        <v>118</v>
      </c>
      <c r="M97" s="4"/>
      <c r="N97" s="4" t="s">
        <v>118</v>
      </c>
    </row>
    <row r="98" spans="1:14" x14ac:dyDescent="0.25">
      <c r="A98" s="4" t="s">
        <v>706</v>
      </c>
      <c r="B98" s="4" t="s">
        <v>115</v>
      </c>
      <c r="C98" s="4" t="s">
        <v>116</v>
      </c>
      <c r="D98" s="17" t="s">
        <v>106</v>
      </c>
      <c r="E98" s="17"/>
      <c r="F98" s="17" t="s">
        <v>119</v>
      </c>
      <c r="G98" s="17"/>
      <c r="H98" s="4"/>
      <c r="I98" s="4" t="s">
        <v>117</v>
      </c>
      <c r="J98" s="4"/>
      <c r="K98" s="4"/>
      <c r="L98" s="4" t="s">
        <v>118</v>
      </c>
      <c r="M98" s="4"/>
      <c r="N98" s="4" t="s">
        <v>118</v>
      </c>
    </row>
    <row r="99" spans="1:14" x14ac:dyDescent="0.25">
      <c r="A99" s="4" t="s">
        <v>707</v>
      </c>
      <c r="B99" s="4" t="s">
        <v>115</v>
      </c>
      <c r="C99" s="4" t="s">
        <v>116</v>
      </c>
      <c r="D99" s="17" t="s">
        <v>106</v>
      </c>
      <c r="E99" s="17"/>
      <c r="F99" s="17" t="s">
        <v>119</v>
      </c>
      <c r="G99" s="17"/>
      <c r="H99" s="4"/>
      <c r="I99" s="4" t="s">
        <v>117</v>
      </c>
      <c r="J99" s="4"/>
      <c r="K99" s="4"/>
      <c r="L99" s="4" t="s">
        <v>118</v>
      </c>
      <c r="M99" s="4"/>
      <c r="N99" s="4" t="s">
        <v>118</v>
      </c>
    </row>
    <row r="100" spans="1:14" x14ac:dyDescent="0.25">
      <c r="A100" s="4" t="s">
        <v>708</v>
      </c>
      <c r="B100" s="4" t="s">
        <v>115</v>
      </c>
      <c r="C100" s="4" t="s">
        <v>116</v>
      </c>
      <c r="D100" s="17" t="s">
        <v>106</v>
      </c>
      <c r="E100" s="17"/>
      <c r="F100" s="17" t="s">
        <v>119</v>
      </c>
      <c r="G100" s="17"/>
      <c r="H100" s="4"/>
      <c r="I100" s="4" t="s">
        <v>117</v>
      </c>
      <c r="J100" s="4"/>
      <c r="K100" s="4"/>
      <c r="L100" s="4" t="s">
        <v>118</v>
      </c>
      <c r="M100" s="4"/>
      <c r="N100" s="4" t="s">
        <v>118</v>
      </c>
    </row>
    <row r="101" spans="1:14" x14ac:dyDescent="0.25">
      <c r="A101" s="4" t="s">
        <v>709</v>
      </c>
      <c r="B101" s="4" t="s">
        <v>115</v>
      </c>
      <c r="C101" s="4" t="s">
        <v>116</v>
      </c>
      <c r="D101" s="17" t="s">
        <v>106</v>
      </c>
      <c r="E101" s="17"/>
      <c r="F101" s="17" t="s">
        <v>119</v>
      </c>
      <c r="G101" s="17"/>
      <c r="H101" s="4"/>
      <c r="I101" s="4" t="s">
        <v>117</v>
      </c>
      <c r="J101" s="4"/>
      <c r="K101" s="4"/>
      <c r="L101" s="4" t="s">
        <v>118</v>
      </c>
      <c r="M101" s="4"/>
      <c r="N101" s="4" t="s">
        <v>118</v>
      </c>
    </row>
    <row r="102" spans="1:14" x14ac:dyDescent="0.25">
      <c r="A102" s="4" t="s">
        <v>710</v>
      </c>
      <c r="B102" s="4" t="s">
        <v>115</v>
      </c>
      <c r="C102" s="4" t="s">
        <v>116</v>
      </c>
      <c r="D102" s="17" t="s">
        <v>106</v>
      </c>
      <c r="E102" s="17"/>
      <c r="F102" s="17" t="s">
        <v>119</v>
      </c>
      <c r="G102" s="17"/>
      <c r="H102" s="4"/>
      <c r="I102" s="4" t="s">
        <v>117</v>
      </c>
      <c r="J102" s="4"/>
      <c r="K102" s="4"/>
      <c r="L102" s="4" t="s">
        <v>118</v>
      </c>
      <c r="M102" s="4"/>
      <c r="N102" s="4" t="s">
        <v>118</v>
      </c>
    </row>
    <row r="103" spans="1:14" x14ac:dyDescent="0.25">
      <c r="A103" s="4" t="s">
        <v>711</v>
      </c>
      <c r="B103" s="4" t="s">
        <v>115</v>
      </c>
      <c r="C103" s="4" t="s">
        <v>116</v>
      </c>
      <c r="D103" s="17" t="s">
        <v>106</v>
      </c>
      <c r="E103" s="17"/>
      <c r="F103" s="17" t="s">
        <v>119</v>
      </c>
      <c r="G103" s="17"/>
      <c r="H103" s="4"/>
      <c r="I103" s="4" t="s">
        <v>117</v>
      </c>
      <c r="J103" s="4"/>
      <c r="K103" s="4"/>
      <c r="L103" s="4" t="s">
        <v>118</v>
      </c>
      <c r="M103" s="4"/>
      <c r="N103" s="4" t="s">
        <v>118</v>
      </c>
    </row>
    <row r="104" spans="1:14" x14ac:dyDescent="0.25">
      <c r="A104" s="4" t="s">
        <v>712</v>
      </c>
      <c r="B104" s="4" t="s">
        <v>115</v>
      </c>
      <c r="C104" s="4" t="s">
        <v>116</v>
      </c>
      <c r="D104" s="17" t="s">
        <v>106</v>
      </c>
      <c r="E104" s="17"/>
      <c r="F104" s="17" t="s">
        <v>119</v>
      </c>
      <c r="G104" s="17"/>
      <c r="H104" s="4"/>
      <c r="I104" s="4" t="s">
        <v>117</v>
      </c>
      <c r="J104" s="4"/>
      <c r="K104" s="4"/>
      <c r="L104" s="4" t="s">
        <v>118</v>
      </c>
      <c r="M104" s="4"/>
      <c r="N104" s="4" t="s">
        <v>118</v>
      </c>
    </row>
    <row r="105" spans="1:14" x14ac:dyDescent="0.25">
      <c r="A105" s="4" t="s">
        <v>713</v>
      </c>
      <c r="B105" s="4" t="s">
        <v>115</v>
      </c>
      <c r="C105" s="4" t="s">
        <v>116</v>
      </c>
      <c r="D105" s="17" t="s">
        <v>106</v>
      </c>
      <c r="E105" s="17"/>
      <c r="F105" s="17" t="s">
        <v>119</v>
      </c>
      <c r="G105" s="17"/>
      <c r="H105" s="4"/>
      <c r="I105" s="4" t="s">
        <v>117</v>
      </c>
      <c r="J105" s="4"/>
      <c r="K105" s="4"/>
      <c r="L105" s="4" t="s">
        <v>118</v>
      </c>
      <c r="M105" s="4"/>
      <c r="N105" s="4" t="s">
        <v>118</v>
      </c>
    </row>
    <row r="106" spans="1:14" x14ac:dyDescent="0.25">
      <c r="A106" s="4" t="s">
        <v>714</v>
      </c>
      <c r="B106" s="4" t="s">
        <v>115</v>
      </c>
      <c r="C106" s="4" t="s">
        <v>116</v>
      </c>
      <c r="D106" s="17" t="s">
        <v>106</v>
      </c>
      <c r="E106" s="17"/>
      <c r="F106" s="17" t="s">
        <v>119</v>
      </c>
      <c r="G106" s="17"/>
      <c r="H106" s="4"/>
      <c r="I106" s="4" t="s">
        <v>117</v>
      </c>
      <c r="J106" s="4"/>
      <c r="K106" s="4"/>
      <c r="L106" s="4" t="s">
        <v>118</v>
      </c>
      <c r="M106" s="4"/>
      <c r="N106" s="4" t="s">
        <v>118</v>
      </c>
    </row>
    <row r="107" spans="1:14" x14ac:dyDescent="0.25">
      <c r="A107" s="4" t="s">
        <v>715</v>
      </c>
      <c r="B107" s="4" t="s">
        <v>115</v>
      </c>
      <c r="C107" s="4" t="s">
        <v>116</v>
      </c>
      <c r="D107" s="17" t="s">
        <v>106</v>
      </c>
      <c r="E107" s="17"/>
      <c r="F107" s="17" t="s">
        <v>119</v>
      </c>
      <c r="G107" s="17"/>
      <c r="H107" s="4"/>
      <c r="I107" s="4" t="s">
        <v>117</v>
      </c>
      <c r="J107" s="4"/>
      <c r="K107" s="4"/>
      <c r="L107" s="4" t="s">
        <v>118</v>
      </c>
      <c r="M107" s="4"/>
      <c r="N107" s="4" t="s">
        <v>118</v>
      </c>
    </row>
    <row r="108" spans="1:14" x14ac:dyDescent="0.25">
      <c r="A108" s="4" t="s">
        <v>716</v>
      </c>
      <c r="B108" s="4" t="s">
        <v>115</v>
      </c>
      <c r="C108" s="4" t="s">
        <v>116</v>
      </c>
      <c r="D108" s="17" t="s">
        <v>106</v>
      </c>
      <c r="E108" s="17"/>
      <c r="F108" s="17" t="s">
        <v>119</v>
      </c>
      <c r="G108" s="17"/>
      <c r="H108" s="4"/>
      <c r="I108" s="4" t="s">
        <v>117</v>
      </c>
      <c r="J108" s="4"/>
      <c r="K108" s="4"/>
      <c r="L108" s="4" t="s">
        <v>118</v>
      </c>
      <c r="M108" s="4"/>
      <c r="N108" s="4" t="s">
        <v>118</v>
      </c>
    </row>
    <row r="109" spans="1:14" x14ac:dyDescent="0.25">
      <c r="A109" s="4" t="s">
        <v>717</v>
      </c>
      <c r="B109" s="4" t="s">
        <v>115</v>
      </c>
      <c r="C109" s="4" t="s">
        <v>116</v>
      </c>
      <c r="D109" s="17" t="s">
        <v>106</v>
      </c>
      <c r="E109" s="17"/>
      <c r="F109" s="17" t="s">
        <v>119</v>
      </c>
      <c r="G109" s="17"/>
      <c r="H109" s="4"/>
      <c r="I109" s="4" t="s">
        <v>117</v>
      </c>
      <c r="J109" s="4"/>
      <c r="K109" s="4"/>
      <c r="L109" s="4" t="s">
        <v>118</v>
      </c>
      <c r="M109" s="4"/>
      <c r="N109" s="4" t="s">
        <v>118</v>
      </c>
    </row>
    <row r="110" spans="1:14" x14ac:dyDescent="0.25">
      <c r="A110" s="4" t="s">
        <v>718</v>
      </c>
      <c r="B110" s="4" t="s">
        <v>115</v>
      </c>
      <c r="C110" s="4" t="s">
        <v>116</v>
      </c>
      <c r="D110" s="17" t="s">
        <v>106</v>
      </c>
      <c r="E110" s="17"/>
      <c r="F110" s="17" t="s">
        <v>119</v>
      </c>
      <c r="G110" s="17"/>
      <c r="H110" s="4"/>
      <c r="I110" s="4" t="s">
        <v>117</v>
      </c>
      <c r="J110" s="4"/>
      <c r="K110" s="4"/>
      <c r="L110" s="4" t="s">
        <v>118</v>
      </c>
      <c r="M110" s="4"/>
      <c r="N110" s="4" t="s">
        <v>118</v>
      </c>
    </row>
    <row r="111" spans="1:14" x14ac:dyDescent="0.25">
      <c r="A111" s="4" t="s">
        <v>719</v>
      </c>
      <c r="B111" s="4" t="s">
        <v>115</v>
      </c>
      <c r="C111" s="4" t="s">
        <v>116</v>
      </c>
      <c r="D111" s="17" t="s">
        <v>106</v>
      </c>
      <c r="E111" s="17"/>
      <c r="F111" s="17" t="s">
        <v>119</v>
      </c>
      <c r="G111" s="17"/>
      <c r="H111" s="4"/>
      <c r="I111" s="4" t="s">
        <v>117</v>
      </c>
      <c r="J111" s="4"/>
      <c r="K111" s="4"/>
      <c r="L111" s="4" t="s">
        <v>118</v>
      </c>
      <c r="M111" s="4"/>
      <c r="N111" s="4" t="s">
        <v>118</v>
      </c>
    </row>
    <row r="112" spans="1:14" x14ac:dyDescent="0.25">
      <c r="A112" s="4" t="s">
        <v>720</v>
      </c>
      <c r="B112" s="4" t="s">
        <v>115</v>
      </c>
      <c r="C112" s="4" t="s">
        <v>116</v>
      </c>
      <c r="D112" s="17" t="s">
        <v>106</v>
      </c>
      <c r="E112" s="17"/>
      <c r="F112" s="17" t="s">
        <v>119</v>
      </c>
      <c r="G112" s="17"/>
      <c r="H112" s="4"/>
      <c r="I112" s="4" t="s">
        <v>117</v>
      </c>
      <c r="J112" s="4"/>
      <c r="K112" s="4"/>
      <c r="L112" s="4" t="s">
        <v>118</v>
      </c>
      <c r="M112" s="4"/>
      <c r="N112" s="4" t="s">
        <v>118</v>
      </c>
    </row>
    <row r="113" spans="1:14" x14ac:dyDescent="0.25">
      <c r="A113" s="4" t="s">
        <v>721</v>
      </c>
      <c r="B113" s="4" t="s">
        <v>115</v>
      </c>
      <c r="C113" s="4" t="s">
        <v>116</v>
      </c>
      <c r="D113" s="17" t="s">
        <v>106</v>
      </c>
      <c r="E113" s="17"/>
      <c r="F113" s="17" t="s">
        <v>119</v>
      </c>
      <c r="G113" s="17"/>
      <c r="H113" s="4"/>
      <c r="I113" s="4" t="s">
        <v>117</v>
      </c>
      <c r="J113" s="4"/>
      <c r="K113" s="4"/>
      <c r="L113" s="4" t="s">
        <v>118</v>
      </c>
      <c r="M113" s="4"/>
      <c r="N113" s="4" t="s">
        <v>118</v>
      </c>
    </row>
    <row r="114" spans="1:14" x14ac:dyDescent="0.25">
      <c r="A114" s="4" t="s">
        <v>722</v>
      </c>
      <c r="B114" s="4" t="s">
        <v>115</v>
      </c>
      <c r="C114" s="4" t="s">
        <v>116</v>
      </c>
      <c r="D114" s="17" t="s">
        <v>106</v>
      </c>
      <c r="E114" s="17"/>
      <c r="F114" s="17" t="s">
        <v>119</v>
      </c>
      <c r="G114" s="17"/>
      <c r="H114" s="4"/>
      <c r="I114" s="4" t="s">
        <v>117</v>
      </c>
      <c r="J114" s="4"/>
      <c r="K114" s="4"/>
      <c r="L114" s="4" t="s">
        <v>118</v>
      </c>
      <c r="M114" s="4"/>
      <c r="N114" s="4" t="s">
        <v>118</v>
      </c>
    </row>
    <row r="115" spans="1:14" x14ac:dyDescent="0.25">
      <c r="A115" s="4" t="s">
        <v>723</v>
      </c>
      <c r="B115" s="4" t="s">
        <v>115</v>
      </c>
      <c r="C115" s="4" t="s">
        <v>116</v>
      </c>
      <c r="D115" s="17" t="s">
        <v>106</v>
      </c>
      <c r="E115" s="17"/>
      <c r="F115" s="17" t="s">
        <v>119</v>
      </c>
      <c r="G115" s="17"/>
      <c r="H115" s="4"/>
      <c r="I115" s="4" t="s">
        <v>117</v>
      </c>
      <c r="J115" s="4"/>
      <c r="K115" s="4"/>
      <c r="L115" s="4" t="s">
        <v>118</v>
      </c>
      <c r="M115" s="4"/>
      <c r="N115" s="4" t="s">
        <v>118</v>
      </c>
    </row>
    <row r="116" spans="1:14" x14ac:dyDescent="0.25">
      <c r="A116" s="4" t="s">
        <v>724</v>
      </c>
      <c r="B116" s="4" t="s">
        <v>115</v>
      </c>
      <c r="C116" s="4" t="s">
        <v>116</v>
      </c>
      <c r="D116" s="17" t="s">
        <v>106</v>
      </c>
      <c r="E116" s="17"/>
      <c r="F116" s="17" t="s">
        <v>119</v>
      </c>
      <c r="G116" s="17"/>
      <c r="H116" s="4"/>
      <c r="I116" s="4" t="s">
        <v>117</v>
      </c>
      <c r="J116" s="4"/>
      <c r="K116" s="4"/>
      <c r="L116" s="4" t="s">
        <v>118</v>
      </c>
      <c r="M116" s="4"/>
      <c r="N116" s="4" t="s">
        <v>118</v>
      </c>
    </row>
    <row r="117" spans="1:14" x14ac:dyDescent="0.25">
      <c r="A117" s="4" t="s">
        <v>725</v>
      </c>
      <c r="B117" s="4" t="s">
        <v>115</v>
      </c>
      <c r="C117" s="4" t="s">
        <v>116</v>
      </c>
      <c r="D117" s="17" t="s">
        <v>106</v>
      </c>
      <c r="E117" s="17"/>
      <c r="F117" s="17" t="s">
        <v>119</v>
      </c>
      <c r="G117" s="17"/>
      <c r="H117" s="4"/>
      <c r="I117" s="4" t="s">
        <v>117</v>
      </c>
      <c r="J117" s="4"/>
      <c r="K117" s="4"/>
      <c r="L117" s="4" t="s">
        <v>118</v>
      </c>
      <c r="M117" s="4"/>
      <c r="N117" s="4" t="s">
        <v>118</v>
      </c>
    </row>
    <row r="118" spans="1:14" x14ac:dyDescent="0.25">
      <c r="A118" s="4" t="s">
        <v>726</v>
      </c>
      <c r="B118" s="4" t="s">
        <v>115</v>
      </c>
      <c r="C118" s="4" t="s">
        <v>116</v>
      </c>
      <c r="D118" s="17" t="s">
        <v>106</v>
      </c>
      <c r="E118" s="17"/>
      <c r="F118" s="17" t="s">
        <v>119</v>
      </c>
      <c r="G118" s="17"/>
      <c r="H118" s="4"/>
      <c r="I118" s="4" t="s">
        <v>117</v>
      </c>
      <c r="J118" s="4"/>
      <c r="K118" s="4"/>
      <c r="L118" s="4" t="s">
        <v>118</v>
      </c>
      <c r="M118" s="4"/>
      <c r="N118" s="4" t="s">
        <v>118</v>
      </c>
    </row>
    <row r="119" spans="1:14" x14ac:dyDescent="0.25">
      <c r="A119" s="4" t="s">
        <v>727</v>
      </c>
      <c r="B119" s="4" t="s">
        <v>115</v>
      </c>
      <c r="C119" s="4" t="s">
        <v>116</v>
      </c>
      <c r="D119" s="17" t="s">
        <v>106</v>
      </c>
      <c r="E119" s="17"/>
      <c r="F119" s="17" t="s">
        <v>119</v>
      </c>
      <c r="G119" s="17"/>
      <c r="H119" s="4"/>
      <c r="I119" s="4" t="s">
        <v>117</v>
      </c>
      <c r="J119" s="4"/>
      <c r="K119" s="4"/>
      <c r="L119" s="4" t="s">
        <v>118</v>
      </c>
      <c r="M119" s="4"/>
      <c r="N119" s="4" t="s">
        <v>118</v>
      </c>
    </row>
    <row r="120" spans="1:14" x14ac:dyDescent="0.25">
      <c r="A120" s="4" t="s">
        <v>728</v>
      </c>
      <c r="B120" s="4" t="s">
        <v>115</v>
      </c>
      <c r="C120" s="4" t="s">
        <v>116</v>
      </c>
      <c r="D120" s="17" t="s">
        <v>106</v>
      </c>
      <c r="E120" s="17"/>
      <c r="F120" s="17" t="s">
        <v>119</v>
      </c>
      <c r="G120" s="17"/>
      <c r="H120" s="4"/>
      <c r="I120" s="4" t="s">
        <v>117</v>
      </c>
      <c r="J120" s="4"/>
      <c r="K120" s="4"/>
      <c r="L120" s="4" t="s">
        <v>118</v>
      </c>
      <c r="M120" s="4"/>
      <c r="N120" s="4" t="s">
        <v>118</v>
      </c>
    </row>
    <row r="121" spans="1:14" x14ac:dyDescent="0.25">
      <c r="A121" s="4" t="s">
        <v>729</v>
      </c>
      <c r="B121" s="4" t="s">
        <v>115</v>
      </c>
      <c r="C121" s="4" t="s">
        <v>116</v>
      </c>
      <c r="D121" s="17" t="s">
        <v>106</v>
      </c>
      <c r="E121" s="17"/>
      <c r="F121" s="17" t="s">
        <v>119</v>
      </c>
      <c r="G121" s="17"/>
      <c r="H121" s="4"/>
      <c r="I121" s="4" t="s">
        <v>117</v>
      </c>
      <c r="J121" s="4"/>
      <c r="K121" s="4"/>
      <c r="L121" s="4" t="s">
        <v>118</v>
      </c>
      <c r="M121" s="4"/>
      <c r="N121" s="4" t="s">
        <v>118</v>
      </c>
    </row>
    <row r="122" spans="1:14" x14ac:dyDescent="0.25">
      <c r="A122" s="4" t="s">
        <v>730</v>
      </c>
      <c r="B122" s="4" t="s">
        <v>115</v>
      </c>
      <c r="C122" s="4" t="s">
        <v>116</v>
      </c>
      <c r="D122" s="17" t="s">
        <v>106</v>
      </c>
      <c r="E122" s="17"/>
      <c r="F122" s="17" t="s">
        <v>119</v>
      </c>
      <c r="G122" s="17"/>
      <c r="H122" s="4"/>
      <c r="I122" s="4" t="s">
        <v>117</v>
      </c>
      <c r="J122" s="4"/>
      <c r="K122" s="4"/>
      <c r="L122" s="4" t="s">
        <v>118</v>
      </c>
      <c r="M122" s="4"/>
      <c r="N122" s="4" t="s">
        <v>118</v>
      </c>
    </row>
    <row r="123" spans="1:14" x14ac:dyDescent="0.25">
      <c r="A123" s="4" t="s">
        <v>731</v>
      </c>
      <c r="B123" s="4" t="s">
        <v>115</v>
      </c>
      <c r="C123" s="4" t="s">
        <v>116</v>
      </c>
      <c r="D123" s="17" t="s">
        <v>106</v>
      </c>
      <c r="E123" s="17"/>
      <c r="F123" s="17" t="s">
        <v>119</v>
      </c>
      <c r="G123" s="17"/>
      <c r="H123" s="4"/>
      <c r="I123" s="4" t="s">
        <v>117</v>
      </c>
      <c r="J123" s="4"/>
      <c r="K123" s="4"/>
      <c r="L123" s="4" t="s">
        <v>118</v>
      </c>
      <c r="M123" s="4"/>
      <c r="N123" s="4" t="s">
        <v>118</v>
      </c>
    </row>
    <row r="124" spans="1:14" x14ac:dyDescent="0.25">
      <c r="A124" s="4" t="s">
        <v>732</v>
      </c>
      <c r="B124" s="4" t="s">
        <v>115</v>
      </c>
      <c r="C124" s="4" t="s">
        <v>116</v>
      </c>
      <c r="D124" s="17" t="s">
        <v>106</v>
      </c>
      <c r="E124" s="17"/>
      <c r="F124" s="17" t="s">
        <v>119</v>
      </c>
      <c r="G124" s="17"/>
      <c r="H124" s="4"/>
      <c r="I124" s="4" t="s">
        <v>117</v>
      </c>
      <c r="J124" s="4"/>
      <c r="K124" s="4"/>
      <c r="L124" s="4" t="s">
        <v>118</v>
      </c>
      <c r="M124" s="4"/>
      <c r="N124" s="4" t="s">
        <v>118</v>
      </c>
    </row>
    <row r="125" spans="1:14" x14ac:dyDescent="0.25">
      <c r="A125" s="4" t="s">
        <v>733</v>
      </c>
      <c r="B125" s="4" t="s">
        <v>115</v>
      </c>
      <c r="C125" s="4" t="s">
        <v>116</v>
      </c>
      <c r="D125" s="17" t="s">
        <v>106</v>
      </c>
      <c r="E125" s="17"/>
      <c r="F125" s="17" t="s">
        <v>119</v>
      </c>
      <c r="G125" s="17"/>
      <c r="H125" s="4"/>
      <c r="I125" s="4" t="s">
        <v>117</v>
      </c>
      <c r="J125" s="4"/>
      <c r="K125" s="4"/>
      <c r="L125" s="4" t="s">
        <v>118</v>
      </c>
      <c r="M125" s="4"/>
      <c r="N125" s="4" t="s">
        <v>118</v>
      </c>
    </row>
    <row r="126" spans="1:14" x14ac:dyDescent="0.25">
      <c r="A126" s="4" t="s">
        <v>734</v>
      </c>
      <c r="B126" s="4" t="s">
        <v>115</v>
      </c>
      <c r="C126" s="4" t="s">
        <v>116</v>
      </c>
      <c r="D126" s="17" t="s">
        <v>106</v>
      </c>
      <c r="E126" s="17"/>
      <c r="F126" s="17" t="s">
        <v>119</v>
      </c>
      <c r="G126" s="17"/>
      <c r="H126" s="4"/>
      <c r="I126" s="4" t="s">
        <v>117</v>
      </c>
      <c r="J126" s="4"/>
      <c r="K126" s="4"/>
      <c r="L126" s="4" t="s">
        <v>118</v>
      </c>
      <c r="M126" s="4"/>
      <c r="N126" s="4" t="s">
        <v>118</v>
      </c>
    </row>
    <row r="127" spans="1:14" x14ac:dyDescent="0.25">
      <c r="A127" s="4" t="s">
        <v>735</v>
      </c>
      <c r="B127" s="4" t="s">
        <v>115</v>
      </c>
      <c r="C127" s="4" t="s">
        <v>116</v>
      </c>
      <c r="D127" s="17" t="s">
        <v>106</v>
      </c>
      <c r="E127" s="17"/>
      <c r="F127" s="17" t="s">
        <v>119</v>
      </c>
      <c r="G127" s="17"/>
      <c r="H127" s="4"/>
      <c r="I127" s="4" t="s">
        <v>117</v>
      </c>
      <c r="J127" s="4"/>
      <c r="K127" s="4"/>
      <c r="L127" s="4" t="s">
        <v>118</v>
      </c>
      <c r="M127" s="4"/>
      <c r="N127" s="4" t="s">
        <v>118</v>
      </c>
    </row>
    <row r="128" spans="1:14" x14ac:dyDescent="0.25">
      <c r="A128" s="4" t="s">
        <v>736</v>
      </c>
      <c r="B128" s="4" t="s">
        <v>115</v>
      </c>
      <c r="C128" s="4" t="s">
        <v>116</v>
      </c>
      <c r="D128" s="17" t="s">
        <v>106</v>
      </c>
      <c r="E128" s="17"/>
      <c r="F128" s="17" t="s">
        <v>119</v>
      </c>
      <c r="G128" s="17"/>
      <c r="H128" s="4"/>
      <c r="I128" s="4" t="s">
        <v>117</v>
      </c>
      <c r="J128" s="4"/>
      <c r="K128" s="4"/>
      <c r="L128" s="4" t="s">
        <v>118</v>
      </c>
      <c r="M128" s="4"/>
      <c r="N128" s="4" t="s">
        <v>118</v>
      </c>
    </row>
    <row r="129" spans="1:14" x14ac:dyDescent="0.25">
      <c r="A129" s="4" t="s">
        <v>737</v>
      </c>
      <c r="B129" s="4" t="s">
        <v>115</v>
      </c>
      <c r="C129" s="4" t="s">
        <v>116</v>
      </c>
      <c r="D129" s="17" t="s">
        <v>106</v>
      </c>
      <c r="E129" s="17"/>
      <c r="F129" s="17" t="s">
        <v>119</v>
      </c>
      <c r="G129" s="17"/>
      <c r="H129" s="4"/>
      <c r="I129" s="4" t="s">
        <v>117</v>
      </c>
      <c r="J129" s="4"/>
      <c r="K129" s="4"/>
      <c r="L129" s="4" t="s">
        <v>118</v>
      </c>
      <c r="M129" s="4"/>
      <c r="N129" s="4" t="s">
        <v>118</v>
      </c>
    </row>
    <row r="130" spans="1:14" x14ac:dyDescent="0.25">
      <c r="A130" s="4" t="s">
        <v>738</v>
      </c>
      <c r="B130" s="4" t="s">
        <v>115</v>
      </c>
      <c r="C130" s="4" t="s">
        <v>116</v>
      </c>
      <c r="D130" s="17" t="s">
        <v>106</v>
      </c>
      <c r="E130" s="17"/>
      <c r="F130" s="17" t="s">
        <v>119</v>
      </c>
      <c r="G130" s="17"/>
      <c r="H130" s="4"/>
      <c r="I130" s="4" t="s">
        <v>117</v>
      </c>
      <c r="J130" s="4"/>
      <c r="K130" s="4"/>
      <c r="L130" s="4" t="s">
        <v>118</v>
      </c>
      <c r="M130" s="4"/>
      <c r="N130" s="4" t="s">
        <v>118</v>
      </c>
    </row>
    <row r="131" spans="1:14" x14ac:dyDescent="0.25">
      <c r="A131" s="4" t="s">
        <v>739</v>
      </c>
      <c r="B131" s="4" t="s">
        <v>115</v>
      </c>
      <c r="C131" s="4" t="s">
        <v>116</v>
      </c>
      <c r="D131" s="17" t="s">
        <v>106</v>
      </c>
      <c r="E131" s="17"/>
      <c r="F131" s="17" t="s">
        <v>119</v>
      </c>
      <c r="G131" s="17"/>
      <c r="H131" s="4"/>
      <c r="I131" s="4" t="s">
        <v>117</v>
      </c>
      <c r="J131" s="4"/>
      <c r="K131" s="4"/>
      <c r="L131" s="4" t="s">
        <v>118</v>
      </c>
      <c r="M131" s="4"/>
      <c r="N131" s="4" t="s">
        <v>118</v>
      </c>
    </row>
    <row r="132" spans="1:14" x14ac:dyDescent="0.25">
      <c r="A132" s="4" t="s">
        <v>740</v>
      </c>
      <c r="B132" s="4" t="s">
        <v>115</v>
      </c>
      <c r="C132" s="4" t="s">
        <v>116</v>
      </c>
      <c r="D132" s="17" t="s">
        <v>106</v>
      </c>
      <c r="E132" s="17"/>
      <c r="F132" s="17" t="s">
        <v>119</v>
      </c>
      <c r="G132" s="17"/>
      <c r="H132" s="4"/>
      <c r="I132" s="4" t="s">
        <v>117</v>
      </c>
      <c r="J132" s="4"/>
      <c r="K132" s="4"/>
      <c r="L132" s="4" t="s">
        <v>118</v>
      </c>
      <c r="M132" s="4"/>
      <c r="N132" s="4" t="s">
        <v>118</v>
      </c>
    </row>
    <row r="133" spans="1:14" x14ac:dyDescent="0.25">
      <c r="A133" s="4" t="s">
        <v>741</v>
      </c>
      <c r="B133" s="4" t="s">
        <v>115</v>
      </c>
      <c r="C133" s="4" t="s">
        <v>116</v>
      </c>
      <c r="D133" s="17" t="s">
        <v>106</v>
      </c>
      <c r="E133" s="17"/>
      <c r="F133" s="17" t="s">
        <v>119</v>
      </c>
      <c r="G133" s="17"/>
      <c r="H133" s="4"/>
      <c r="I133" s="4" t="s">
        <v>117</v>
      </c>
      <c r="J133" s="4"/>
      <c r="K133" s="4"/>
      <c r="L133" s="4" t="s">
        <v>118</v>
      </c>
      <c r="M133" s="4"/>
      <c r="N133" s="4" t="s">
        <v>118</v>
      </c>
    </row>
    <row r="134" spans="1:14" x14ac:dyDescent="0.25">
      <c r="A134" s="4" t="s">
        <v>742</v>
      </c>
      <c r="B134" s="4" t="s">
        <v>115</v>
      </c>
      <c r="C134" s="4" t="s">
        <v>116</v>
      </c>
      <c r="D134" s="17" t="s">
        <v>106</v>
      </c>
      <c r="E134" s="17"/>
      <c r="F134" s="17" t="s">
        <v>119</v>
      </c>
      <c r="G134" s="17"/>
      <c r="H134" s="4"/>
      <c r="I134" s="4" t="s">
        <v>117</v>
      </c>
      <c r="J134" s="4"/>
      <c r="K134" s="4"/>
      <c r="L134" s="4" t="s">
        <v>118</v>
      </c>
      <c r="M134" s="4"/>
      <c r="N134" s="4" t="s">
        <v>118</v>
      </c>
    </row>
    <row r="135" spans="1:14" x14ac:dyDescent="0.25">
      <c r="A135" s="4" t="s">
        <v>743</v>
      </c>
      <c r="B135" s="4" t="s">
        <v>115</v>
      </c>
      <c r="C135" s="4" t="s">
        <v>116</v>
      </c>
      <c r="D135" s="17" t="s">
        <v>106</v>
      </c>
      <c r="E135" s="17"/>
      <c r="F135" s="17" t="s">
        <v>119</v>
      </c>
      <c r="G135" s="17"/>
      <c r="H135" s="4"/>
      <c r="I135" s="4" t="s">
        <v>117</v>
      </c>
      <c r="J135" s="4"/>
      <c r="K135" s="4"/>
      <c r="L135" s="4" t="s">
        <v>118</v>
      </c>
      <c r="M135" s="4"/>
      <c r="N135" s="4" t="s">
        <v>118</v>
      </c>
    </row>
    <row r="136" spans="1:14" x14ac:dyDescent="0.25">
      <c r="A136" s="4" t="s">
        <v>744</v>
      </c>
      <c r="B136" s="4" t="s">
        <v>115</v>
      </c>
      <c r="C136" s="4" t="s">
        <v>116</v>
      </c>
      <c r="D136" s="17" t="s">
        <v>106</v>
      </c>
      <c r="E136" s="17"/>
      <c r="F136" s="17" t="s">
        <v>119</v>
      </c>
      <c r="G136" s="17"/>
      <c r="H136" s="4"/>
      <c r="I136" s="4" t="s">
        <v>117</v>
      </c>
      <c r="J136" s="4"/>
      <c r="K136" s="4"/>
      <c r="L136" s="4" t="s">
        <v>118</v>
      </c>
      <c r="M136" s="4"/>
      <c r="N136" s="4" t="s">
        <v>118</v>
      </c>
    </row>
    <row r="137" spans="1:14" x14ac:dyDescent="0.25">
      <c r="A137" s="4" t="s">
        <v>745</v>
      </c>
      <c r="B137" s="4" t="s">
        <v>115</v>
      </c>
      <c r="C137" s="4" t="s">
        <v>116</v>
      </c>
      <c r="D137" s="17" t="s">
        <v>106</v>
      </c>
      <c r="E137" s="17"/>
      <c r="F137" s="17" t="s">
        <v>119</v>
      </c>
      <c r="G137" s="17"/>
      <c r="H137" s="4"/>
      <c r="I137" s="4" t="s">
        <v>117</v>
      </c>
      <c r="J137" s="4"/>
      <c r="K137" s="4"/>
      <c r="L137" s="4" t="s">
        <v>118</v>
      </c>
      <c r="M137" s="4"/>
      <c r="N137" s="4" t="s">
        <v>118</v>
      </c>
    </row>
    <row r="138" spans="1:14" x14ac:dyDescent="0.25">
      <c r="A138" s="4" t="s">
        <v>746</v>
      </c>
      <c r="B138" s="4" t="s">
        <v>115</v>
      </c>
      <c r="C138" s="4" t="s">
        <v>116</v>
      </c>
      <c r="D138" s="17" t="s">
        <v>106</v>
      </c>
      <c r="E138" s="17"/>
      <c r="F138" s="17" t="s">
        <v>119</v>
      </c>
      <c r="G138" s="17"/>
      <c r="H138" s="4"/>
      <c r="I138" s="4" t="s">
        <v>117</v>
      </c>
      <c r="J138" s="4"/>
      <c r="K138" s="4"/>
      <c r="L138" s="4" t="s">
        <v>118</v>
      </c>
      <c r="M138" s="4"/>
      <c r="N138" s="4" t="s">
        <v>118</v>
      </c>
    </row>
    <row r="139" spans="1:14" x14ac:dyDescent="0.25">
      <c r="A139" s="4" t="s">
        <v>747</v>
      </c>
      <c r="B139" s="4" t="s">
        <v>115</v>
      </c>
      <c r="C139" s="4" t="s">
        <v>116</v>
      </c>
      <c r="D139" s="17" t="s">
        <v>106</v>
      </c>
      <c r="E139" s="17"/>
      <c r="F139" s="17" t="s">
        <v>119</v>
      </c>
      <c r="G139" s="17"/>
      <c r="H139" s="4"/>
      <c r="I139" s="4" t="s">
        <v>117</v>
      </c>
      <c r="J139" s="4"/>
      <c r="K139" s="4"/>
      <c r="L139" s="4" t="s">
        <v>118</v>
      </c>
      <c r="M139" s="4"/>
      <c r="N139" s="4" t="s">
        <v>118</v>
      </c>
    </row>
    <row r="140" spans="1:14" x14ac:dyDescent="0.25">
      <c r="A140" s="4" t="s">
        <v>748</v>
      </c>
      <c r="B140" s="4" t="s">
        <v>115</v>
      </c>
      <c r="C140" s="4" t="s">
        <v>116</v>
      </c>
      <c r="D140" s="17" t="s">
        <v>106</v>
      </c>
      <c r="E140" s="17"/>
      <c r="F140" s="17" t="s">
        <v>119</v>
      </c>
      <c r="G140" s="17"/>
      <c r="H140" s="4"/>
      <c r="I140" s="4" t="s">
        <v>117</v>
      </c>
      <c r="J140" s="4"/>
      <c r="K140" s="4"/>
      <c r="L140" s="4" t="s">
        <v>118</v>
      </c>
      <c r="M140" s="4"/>
      <c r="N140" s="4" t="s">
        <v>118</v>
      </c>
    </row>
    <row r="141" spans="1:14" x14ac:dyDescent="0.25">
      <c r="A141" s="4" t="s">
        <v>749</v>
      </c>
      <c r="B141" s="4" t="s">
        <v>115</v>
      </c>
      <c r="C141" s="4" t="s">
        <v>116</v>
      </c>
      <c r="D141" s="17" t="s">
        <v>106</v>
      </c>
      <c r="E141" s="17"/>
      <c r="F141" s="17" t="s">
        <v>119</v>
      </c>
      <c r="G141" s="17"/>
      <c r="H141" s="4"/>
      <c r="I141" s="4" t="s">
        <v>117</v>
      </c>
      <c r="J141" s="4"/>
      <c r="K141" s="4"/>
      <c r="L141" s="4" t="s">
        <v>118</v>
      </c>
      <c r="M141" s="4"/>
      <c r="N141" s="4" t="s">
        <v>118</v>
      </c>
    </row>
    <row r="142" spans="1:14" x14ac:dyDescent="0.25">
      <c r="A142" s="4" t="s">
        <v>750</v>
      </c>
      <c r="B142" s="4" t="s">
        <v>115</v>
      </c>
      <c r="C142" s="4" t="s">
        <v>116</v>
      </c>
      <c r="D142" s="17" t="s">
        <v>106</v>
      </c>
      <c r="E142" s="17"/>
      <c r="F142" s="17" t="s">
        <v>119</v>
      </c>
      <c r="G142" s="17"/>
      <c r="H142" s="4"/>
      <c r="I142" s="4" t="s">
        <v>117</v>
      </c>
      <c r="J142" s="4"/>
      <c r="K142" s="4"/>
      <c r="L142" s="4" t="s">
        <v>118</v>
      </c>
      <c r="M142" s="4"/>
      <c r="N142" s="4" t="s">
        <v>118</v>
      </c>
    </row>
    <row r="143" spans="1:14" x14ac:dyDescent="0.25">
      <c r="A143" s="4" t="s">
        <v>751</v>
      </c>
      <c r="B143" s="4" t="s">
        <v>115</v>
      </c>
      <c r="C143" s="4" t="s">
        <v>116</v>
      </c>
      <c r="D143" s="17" t="s">
        <v>106</v>
      </c>
      <c r="E143" s="17"/>
      <c r="F143" s="17" t="s">
        <v>119</v>
      </c>
      <c r="G143" s="17"/>
      <c r="H143" s="4"/>
      <c r="I143" s="4" t="s">
        <v>117</v>
      </c>
      <c r="J143" s="4"/>
      <c r="K143" s="4"/>
      <c r="L143" s="4" t="s">
        <v>118</v>
      </c>
      <c r="M143" s="4"/>
      <c r="N143" s="4" t="s">
        <v>118</v>
      </c>
    </row>
    <row r="144" spans="1:14" x14ac:dyDescent="0.25">
      <c r="A144" s="4" t="s">
        <v>752</v>
      </c>
      <c r="B144" s="4" t="s">
        <v>115</v>
      </c>
      <c r="C144" s="4" t="s">
        <v>116</v>
      </c>
      <c r="D144" s="17" t="s">
        <v>106</v>
      </c>
      <c r="E144" s="17"/>
      <c r="F144" s="17" t="s">
        <v>119</v>
      </c>
      <c r="G144" s="17"/>
      <c r="H144" s="4"/>
      <c r="I144" s="4" t="s">
        <v>117</v>
      </c>
      <c r="J144" s="4"/>
      <c r="K144" s="4"/>
      <c r="L144" s="4" t="s">
        <v>118</v>
      </c>
      <c r="M144" s="4"/>
      <c r="N144" s="4" t="s">
        <v>118</v>
      </c>
    </row>
    <row r="145" spans="1:14" x14ac:dyDescent="0.25">
      <c r="A145" s="4" t="s">
        <v>753</v>
      </c>
      <c r="B145" s="4" t="s">
        <v>115</v>
      </c>
      <c r="C145" s="4" t="s">
        <v>116</v>
      </c>
      <c r="D145" s="17" t="s">
        <v>106</v>
      </c>
      <c r="E145" s="17"/>
      <c r="F145" s="17" t="s">
        <v>119</v>
      </c>
      <c r="G145" s="17"/>
      <c r="H145" s="4"/>
      <c r="I145" s="4" t="s">
        <v>117</v>
      </c>
      <c r="J145" s="4"/>
      <c r="K145" s="4"/>
      <c r="L145" s="4" t="s">
        <v>118</v>
      </c>
      <c r="M145" s="4"/>
      <c r="N145" s="4" t="s">
        <v>118</v>
      </c>
    </row>
    <row r="146" spans="1:14" x14ac:dyDescent="0.25">
      <c r="A146" s="4" t="s">
        <v>754</v>
      </c>
      <c r="B146" s="4" t="s">
        <v>115</v>
      </c>
      <c r="C146" s="4" t="s">
        <v>116</v>
      </c>
      <c r="D146" s="17" t="s">
        <v>106</v>
      </c>
      <c r="E146" s="17"/>
      <c r="F146" s="17" t="s">
        <v>119</v>
      </c>
      <c r="G146" s="17"/>
      <c r="H146" s="4"/>
      <c r="I146" s="4" t="s">
        <v>117</v>
      </c>
      <c r="J146" s="4"/>
      <c r="K146" s="4"/>
      <c r="L146" s="4" t="s">
        <v>118</v>
      </c>
      <c r="M146" s="4"/>
      <c r="N146" s="4" t="s">
        <v>118</v>
      </c>
    </row>
    <row r="147" spans="1:14" x14ac:dyDescent="0.25">
      <c r="A147" s="4" t="s">
        <v>755</v>
      </c>
      <c r="B147" s="4" t="s">
        <v>115</v>
      </c>
      <c r="C147" s="4" t="s">
        <v>116</v>
      </c>
      <c r="D147" s="17" t="s">
        <v>106</v>
      </c>
      <c r="E147" s="17"/>
      <c r="F147" s="17" t="s">
        <v>119</v>
      </c>
      <c r="G147" s="17"/>
      <c r="H147" s="4"/>
      <c r="I147" s="4" t="s">
        <v>117</v>
      </c>
      <c r="J147" s="4"/>
      <c r="K147" s="4"/>
      <c r="L147" s="4" t="s">
        <v>118</v>
      </c>
      <c r="M147" s="4"/>
      <c r="N147" s="4" t="s">
        <v>118</v>
      </c>
    </row>
    <row r="148" spans="1:14" x14ac:dyDescent="0.25">
      <c r="A148" s="4" t="s">
        <v>756</v>
      </c>
      <c r="B148" s="4" t="s">
        <v>115</v>
      </c>
      <c r="C148" s="4" t="s">
        <v>116</v>
      </c>
      <c r="D148" s="17" t="s">
        <v>106</v>
      </c>
      <c r="E148" s="17"/>
      <c r="F148" s="17" t="s">
        <v>119</v>
      </c>
      <c r="G148" s="17"/>
      <c r="H148" s="4"/>
      <c r="I148" s="4" t="s">
        <v>117</v>
      </c>
      <c r="J148" s="4"/>
      <c r="K148" s="4"/>
      <c r="L148" s="4" t="s">
        <v>118</v>
      </c>
      <c r="M148" s="4"/>
      <c r="N148" s="4" t="s">
        <v>118</v>
      </c>
    </row>
    <row r="149" spans="1:14" x14ac:dyDescent="0.25">
      <c r="A149" s="4" t="s">
        <v>757</v>
      </c>
      <c r="B149" s="4" t="s">
        <v>115</v>
      </c>
      <c r="C149" s="4" t="s">
        <v>116</v>
      </c>
      <c r="D149" s="17" t="s">
        <v>106</v>
      </c>
      <c r="E149" s="17"/>
      <c r="F149" s="17" t="s">
        <v>119</v>
      </c>
      <c r="G149" s="17"/>
      <c r="H149" s="4"/>
      <c r="I149" s="4" t="s">
        <v>117</v>
      </c>
      <c r="J149" s="4"/>
      <c r="K149" s="4"/>
      <c r="L149" s="4" t="s">
        <v>118</v>
      </c>
      <c r="M149" s="4"/>
      <c r="N149" s="4" t="s">
        <v>118</v>
      </c>
    </row>
    <row r="150" spans="1:14" x14ac:dyDescent="0.25">
      <c r="A150" s="4" t="s">
        <v>758</v>
      </c>
      <c r="B150" s="4" t="s">
        <v>115</v>
      </c>
      <c r="C150" s="4" t="s">
        <v>116</v>
      </c>
      <c r="D150" s="17" t="s">
        <v>106</v>
      </c>
      <c r="E150" s="17"/>
      <c r="F150" s="17" t="s">
        <v>119</v>
      </c>
      <c r="G150" s="17"/>
      <c r="H150" s="4"/>
      <c r="I150" s="4" t="s">
        <v>117</v>
      </c>
      <c r="J150" s="4"/>
      <c r="K150" s="4"/>
      <c r="L150" s="4" t="s">
        <v>118</v>
      </c>
      <c r="M150" s="4"/>
      <c r="N150" s="4" t="s">
        <v>118</v>
      </c>
    </row>
    <row r="151" spans="1:14" x14ac:dyDescent="0.25">
      <c r="A151" s="4" t="s">
        <v>759</v>
      </c>
      <c r="B151" s="4" t="s">
        <v>115</v>
      </c>
      <c r="C151" s="4" t="s">
        <v>116</v>
      </c>
      <c r="D151" s="17" t="s">
        <v>106</v>
      </c>
      <c r="E151" s="17"/>
      <c r="F151" s="17" t="s">
        <v>119</v>
      </c>
      <c r="G151" s="17"/>
      <c r="H151" s="4"/>
      <c r="I151" s="4" t="s">
        <v>117</v>
      </c>
      <c r="J151" s="4"/>
      <c r="K151" s="4"/>
      <c r="L151" s="4" t="s">
        <v>118</v>
      </c>
      <c r="M151" s="4"/>
      <c r="N151" s="4" t="s">
        <v>118</v>
      </c>
    </row>
    <row r="152" spans="1:14" x14ac:dyDescent="0.25">
      <c r="A152" s="4" t="s">
        <v>760</v>
      </c>
      <c r="B152" s="4" t="s">
        <v>115</v>
      </c>
      <c r="C152" s="4" t="s">
        <v>116</v>
      </c>
      <c r="D152" s="17" t="s">
        <v>106</v>
      </c>
      <c r="E152" s="17"/>
      <c r="F152" s="17" t="s">
        <v>119</v>
      </c>
      <c r="G152" s="17"/>
      <c r="H152" s="4"/>
      <c r="I152" s="4" t="s">
        <v>117</v>
      </c>
      <c r="J152" s="4"/>
      <c r="K152" s="4"/>
      <c r="L152" s="4" t="s">
        <v>118</v>
      </c>
      <c r="M152" s="4"/>
      <c r="N152" s="4" t="s">
        <v>118</v>
      </c>
    </row>
    <row r="153" spans="1:14" x14ac:dyDescent="0.25">
      <c r="A153" s="4" t="s">
        <v>761</v>
      </c>
      <c r="B153" s="4" t="s">
        <v>115</v>
      </c>
      <c r="C153" s="4" t="s">
        <v>116</v>
      </c>
      <c r="D153" s="17" t="s">
        <v>106</v>
      </c>
      <c r="E153" s="17"/>
      <c r="F153" s="17" t="s">
        <v>119</v>
      </c>
      <c r="G153" s="17"/>
      <c r="H153" s="4"/>
      <c r="I153" s="4" t="s">
        <v>117</v>
      </c>
      <c r="J153" s="4"/>
      <c r="K153" s="4"/>
      <c r="L153" s="4" t="s">
        <v>118</v>
      </c>
      <c r="M153" s="4"/>
      <c r="N153" s="4" t="s">
        <v>118</v>
      </c>
    </row>
    <row r="154" spans="1:14" x14ac:dyDescent="0.25">
      <c r="A154" s="4" t="s">
        <v>762</v>
      </c>
      <c r="B154" s="4" t="s">
        <v>115</v>
      </c>
      <c r="C154" s="4" t="s">
        <v>116</v>
      </c>
      <c r="D154" s="17" t="s">
        <v>106</v>
      </c>
      <c r="E154" s="17"/>
      <c r="F154" s="17" t="s">
        <v>119</v>
      </c>
      <c r="G154" s="17"/>
      <c r="H154" s="4"/>
      <c r="I154" s="4" t="s">
        <v>117</v>
      </c>
      <c r="J154" s="4"/>
      <c r="K154" s="4"/>
      <c r="L154" s="4" t="s">
        <v>118</v>
      </c>
      <c r="M154" s="4"/>
      <c r="N154" s="4" t="s">
        <v>118</v>
      </c>
    </row>
    <row r="155" spans="1:14" x14ac:dyDescent="0.25">
      <c r="A155" s="4" t="s">
        <v>763</v>
      </c>
      <c r="B155" s="4" t="s">
        <v>115</v>
      </c>
      <c r="C155" s="4" t="s">
        <v>116</v>
      </c>
      <c r="D155" s="17" t="s">
        <v>106</v>
      </c>
      <c r="E155" s="17"/>
      <c r="F155" s="17" t="s">
        <v>119</v>
      </c>
      <c r="G155" s="17"/>
      <c r="H155" s="4"/>
      <c r="I155" s="4" t="s">
        <v>117</v>
      </c>
      <c r="J155" s="4"/>
      <c r="K155" s="4"/>
      <c r="L155" s="4" t="s">
        <v>118</v>
      </c>
      <c r="M155" s="4"/>
      <c r="N155" s="4" t="s">
        <v>118</v>
      </c>
    </row>
    <row r="156" spans="1:14" x14ac:dyDescent="0.25">
      <c r="A156" s="4" t="s">
        <v>764</v>
      </c>
      <c r="B156" s="4" t="s">
        <v>115</v>
      </c>
      <c r="C156" s="4" t="s">
        <v>116</v>
      </c>
      <c r="D156" s="17" t="s">
        <v>106</v>
      </c>
      <c r="E156" s="17"/>
      <c r="F156" s="17" t="s">
        <v>119</v>
      </c>
      <c r="G156" s="17"/>
      <c r="H156" s="4"/>
      <c r="I156" s="4" t="s">
        <v>117</v>
      </c>
      <c r="J156" s="4"/>
      <c r="K156" s="4"/>
      <c r="L156" s="4" t="s">
        <v>118</v>
      </c>
      <c r="M156" s="4"/>
      <c r="N156" s="4" t="s">
        <v>118</v>
      </c>
    </row>
    <row r="157" spans="1:14" x14ac:dyDescent="0.25">
      <c r="A157" s="4" t="s">
        <v>765</v>
      </c>
      <c r="B157" s="4" t="s">
        <v>115</v>
      </c>
      <c r="C157" s="4" t="s">
        <v>116</v>
      </c>
      <c r="D157" s="17" t="s">
        <v>106</v>
      </c>
      <c r="E157" s="17"/>
      <c r="F157" s="17" t="s">
        <v>119</v>
      </c>
      <c r="G157" s="17"/>
      <c r="H157" s="4"/>
      <c r="I157" s="4" t="s">
        <v>117</v>
      </c>
      <c r="J157" s="4"/>
      <c r="K157" s="4"/>
      <c r="L157" s="4" t="s">
        <v>118</v>
      </c>
      <c r="M157" s="4"/>
      <c r="N157" s="4" t="s">
        <v>118</v>
      </c>
    </row>
    <row r="158" spans="1:14" x14ac:dyDescent="0.25">
      <c r="A158" s="4" t="s">
        <v>766</v>
      </c>
      <c r="B158" s="4" t="s">
        <v>115</v>
      </c>
      <c r="C158" s="4" t="s">
        <v>116</v>
      </c>
      <c r="D158" s="17" t="s">
        <v>106</v>
      </c>
      <c r="E158" s="17"/>
      <c r="F158" s="17" t="s">
        <v>119</v>
      </c>
      <c r="G158" s="17"/>
      <c r="H158" s="4"/>
      <c r="I158" s="4" t="s">
        <v>117</v>
      </c>
      <c r="J158" s="4"/>
      <c r="K158" s="4"/>
      <c r="L158" s="4" t="s">
        <v>118</v>
      </c>
      <c r="M158" s="4"/>
      <c r="N158" s="4" t="s">
        <v>118</v>
      </c>
    </row>
    <row r="159" spans="1:14" x14ac:dyDescent="0.25">
      <c r="A159" s="4" t="s">
        <v>767</v>
      </c>
      <c r="B159" s="4" t="s">
        <v>115</v>
      </c>
      <c r="C159" s="4" t="s">
        <v>116</v>
      </c>
      <c r="D159" s="17" t="s">
        <v>106</v>
      </c>
      <c r="E159" s="17"/>
      <c r="F159" s="17" t="s">
        <v>119</v>
      </c>
      <c r="G159" s="17"/>
      <c r="H159" s="4"/>
      <c r="I159" s="4" t="s">
        <v>117</v>
      </c>
      <c r="J159" s="4"/>
      <c r="K159" s="4"/>
      <c r="L159" s="4" t="s">
        <v>118</v>
      </c>
      <c r="M159" s="4"/>
      <c r="N159" s="4" t="s">
        <v>118</v>
      </c>
    </row>
    <row r="160" spans="1:14" x14ac:dyDescent="0.25">
      <c r="A160" s="4" t="s">
        <v>768</v>
      </c>
      <c r="B160" s="4" t="s">
        <v>115</v>
      </c>
      <c r="C160" s="4" t="s">
        <v>116</v>
      </c>
      <c r="D160" s="17" t="s">
        <v>106</v>
      </c>
      <c r="E160" s="17"/>
      <c r="F160" s="17" t="s">
        <v>119</v>
      </c>
      <c r="G160" s="17"/>
      <c r="H160" s="4"/>
      <c r="I160" s="4" t="s">
        <v>117</v>
      </c>
      <c r="J160" s="4"/>
      <c r="K160" s="4"/>
      <c r="L160" s="4" t="s">
        <v>118</v>
      </c>
      <c r="M160" s="4"/>
      <c r="N160" s="4" t="s">
        <v>118</v>
      </c>
    </row>
    <row r="161" spans="1:14" x14ac:dyDescent="0.25">
      <c r="A161" s="4" t="s">
        <v>769</v>
      </c>
      <c r="B161" s="4" t="s">
        <v>115</v>
      </c>
      <c r="C161" s="4" t="s">
        <v>116</v>
      </c>
      <c r="D161" s="17" t="s">
        <v>106</v>
      </c>
      <c r="E161" s="17"/>
      <c r="F161" s="17" t="s">
        <v>119</v>
      </c>
      <c r="G161" s="17"/>
      <c r="H161" s="4"/>
      <c r="I161" s="4" t="s">
        <v>117</v>
      </c>
      <c r="J161" s="4"/>
      <c r="K161" s="4"/>
      <c r="L161" s="4" t="s">
        <v>118</v>
      </c>
      <c r="M161" s="4"/>
      <c r="N161" s="4" t="s">
        <v>118</v>
      </c>
    </row>
    <row r="162" spans="1:14" x14ac:dyDescent="0.25">
      <c r="A162" s="4" t="s">
        <v>770</v>
      </c>
      <c r="B162" s="4" t="s">
        <v>115</v>
      </c>
      <c r="C162" s="4" t="s">
        <v>116</v>
      </c>
      <c r="D162" s="17" t="s">
        <v>106</v>
      </c>
      <c r="E162" s="17"/>
      <c r="F162" s="17" t="s">
        <v>119</v>
      </c>
      <c r="G162" s="17"/>
      <c r="H162" s="4"/>
      <c r="I162" s="4" t="s">
        <v>117</v>
      </c>
      <c r="J162" s="4"/>
      <c r="K162" s="4"/>
      <c r="L162" s="4" t="s">
        <v>118</v>
      </c>
      <c r="M162" s="4"/>
      <c r="N162" s="4" t="s">
        <v>118</v>
      </c>
    </row>
    <row r="163" spans="1:14" x14ac:dyDescent="0.25">
      <c r="A163" s="4" t="s">
        <v>771</v>
      </c>
      <c r="B163" s="4" t="s">
        <v>115</v>
      </c>
      <c r="C163" s="4" t="s">
        <v>116</v>
      </c>
      <c r="D163" s="17" t="s">
        <v>106</v>
      </c>
      <c r="E163" s="17"/>
      <c r="F163" s="17" t="s">
        <v>119</v>
      </c>
      <c r="G163" s="17"/>
      <c r="H163" s="4"/>
      <c r="I163" s="4" t="s">
        <v>117</v>
      </c>
      <c r="J163" s="4"/>
      <c r="K163" s="4"/>
      <c r="L163" s="4" t="s">
        <v>118</v>
      </c>
      <c r="M163" s="4"/>
      <c r="N163" s="4" t="s">
        <v>118</v>
      </c>
    </row>
    <row r="164" spans="1:14" x14ac:dyDescent="0.25">
      <c r="A164" s="4" t="s">
        <v>772</v>
      </c>
      <c r="B164" s="4" t="s">
        <v>115</v>
      </c>
      <c r="C164" s="4" t="s">
        <v>116</v>
      </c>
      <c r="D164" s="17" t="s">
        <v>106</v>
      </c>
      <c r="E164" s="17"/>
      <c r="F164" s="17" t="s">
        <v>119</v>
      </c>
      <c r="G164" s="17"/>
      <c r="H164" s="4"/>
      <c r="I164" s="4" t="s">
        <v>117</v>
      </c>
      <c r="J164" s="4"/>
      <c r="K164" s="4"/>
      <c r="L164" s="4" t="s">
        <v>118</v>
      </c>
      <c r="M164" s="4"/>
      <c r="N164" s="4" t="s">
        <v>118</v>
      </c>
    </row>
    <row r="165" spans="1:14" x14ac:dyDescent="0.25">
      <c r="A165" s="4" t="s">
        <v>773</v>
      </c>
      <c r="B165" s="4" t="s">
        <v>115</v>
      </c>
      <c r="C165" s="4" t="s">
        <v>116</v>
      </c>
      <c r="D165" s="17" t="s">
        <v>106</v>
      </c>
      <c r="E165" s="17"/>
      <c r="F165" s="17" t="s">
        <v>119</v>
      </c>
      <c r="G165" s="17"/>
      <c r="H165" s="4"/>
      <c r="I165" s="4" t="s">
        <v>117</v>
      </c>
      <c r="J165" s="4"/>
      <c r="K165" s="4"/>
      <c r="L165" s="4" t="s">
        <v>118</v>
      </c>
      <c r="M165" s="4"/>
      <c r="N165" s="4" t="s">
        <v>118</v>
      </c>
    </row>
    <row r="166" spans="1:14" x14ac:dyDescent="0.25">
      <c r="A166" s="4" t="s">
        <v>774</v>
      </c>
      <c r="B166" s="4" t="s">
        <v>115</v>
      </c>
      <c r="C166" s="4" t="s">
        <v>116</v>
      </c>
      <c r="D166" s="17" t="s">
        <v>106</v>
      </c>
      <c r="E166" s="17"/>
      <c r="F166" s="17" t="s">
        <v>119</v>
      </c>
      <c r="G166" s="17"/>
      <c r="H166" s="4"/>
      <c r="I166" s="4" t="s">
        <v>117</v>
      </c>
      <c r="J166" s="4"/>
      <c r="K166" s="4"/>
      <c r="L166" s="4" t="s">
        <v>118</v>
      </c>
      <c r="M166" s="4"/>
      <c r="N166" s="4" t="s">
        <v>118</v>
      </c>
    </row>
    <row r="167" spans="1:14" x14ac:dyDescent="0.25">
      <c r="A167" s="4" t="s">
        <v>775</v>
      </c>
      <c r="B167" s="4" t="s">
        <v>115</v>
      </c>
      <c r="C167" s="4" t="s">
        <v>116</v>
      </c>
      <c r="D167" s="17" t="s">
        <v>106</v>
      </c>
      <c r="E167" s="17"/>
      <c r="F167" s="17" t="s">
        <v>119</v>
      </c>
      <c r="G167" s="17"/>
      <c r="H167" s="4"/>
      <c r="I167" s="4" t="s">
        <v>117</v>
      </c>
      <c r="J167" s="4"/>
      <c r="K167" s="4"/>
      <c r="L167" s="4" t="s">
        <v>118</v>
      </c>
      <c r="M167" s="4"/>
      <c r="N167" s="4" t="s">
        <v>118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E7AAB83-1DD7-4583-9ADF-3F716B2316D9}">
          <x14:formula1>
            <xm:f>'DB Config'!$E$1:$E$17</xm:f>
          </x14:formula1>
          <xm:sqref>D168:D1048576</xm:sqref>
        </x14:dataValidation>
        <x14:dataValidation type="list" allowBlank="1" showInputMessage="1" showErrorMessage="1" xr:uid="{11C109E8-9637-4D44-A5B5-01FE4C070B0E}">
          <x14:formula1>
            <xm:f>'DB Config'!$F$2:$F$24</xm:f>
          </x14:formula1>
          <xm:sqref>F168:F1048576</xm:sqref>
        </x14:dataValidation>
        <x14:dataValidation type="list" allowBlank="1" showInputMessage="1" showErrorMessage="1" xr:uid="{637D20F6-5740-4344-AFF4-E53FEA8F3696}">
          <x14:formula1>
            <xm:f>'DB Config'!$H$3:$H$6</xm:f>
          </x14:formula1>
          <xm:sqref>C168:C1048576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F98EC-619B-4CF9-968E-A40519852875}">
  <dimension ref="A1:F3"/>
  <sheetViews>
    <sheetView showGridLines="0" zoomScaleNormal="100" workbookViewId="0">
      <selection activeCell="A34" sqref="A34"/>
    </sheetView>
  </sheetViews>
  <sheetFormatPr defaultRowHeight="15" x14ac:dyDescent="0.25"/>
  <cols>
    <col min="1" max="1" width="36.7109375" style="16" bestFit="1" customWidth="1" collapsed="1"/>
    <col min="2" max="2" width="8.140625" style="16" bestFit="1" customWidth="1" collapsed="1"/>
    <col min="3" max="3" width="15.42578125" style="16" bestFit="1" customWidth="1" collapsed="1"/>
    <col min="4" max="4" width="14" style="16" bestFit="1" customWidth="1" collapsed="1"/>
    <col min="5" max="5" width="13.140625" style="16" bestFit="1" customWidth="1" collapsed="1"/>
    <col min="6" max="6" width="13.5703125" style="16" bestFit="1" customWidth="1" collapsed="1"/>
    <col min="7" max="16384" width="9.140625" style="16" collapsed="1"/>
  </cols>
  <sheetData>
    <row r="1" spans="1:6" x14ac:dyDescent="0.25">
      <c r="A1" s="22" t="s">
        <v>2</v>
      </c>
      <c r="B1" s="25" t="s">
        <v>314</v>
      </c>
      <c r="C1" s="25" t="s">
        <v>313</v>
      </c>
      <c r="D1" s="25" t="s">
        <v>112</v>
      </c>
      <c r="E1" s="25" t="s">
        <v>113</v>
      </c>
      <c r="F1" s="25" t="s">
        <v>308</v>
      </c>
    </row>
    <row r="2" spans="1:6" x14ac:dyDescent="0.25">
      <c r="A2" s="4" t="s">
        <v>370</v>
      </c>
      <c r="B2" s="4">
        <v>1011</v>
      </c>
      <c r="C2" s="4"/>
      <c r="D2" s="4" t="s">
        <v>118</v>
      </c>
      <c r="E2" s="4"/>
      <c r="F2" s="4" t="s">
        <v>118</v>
      </c>
    </row>
    <row r="3" spans="1:6" x14ac:dyDescent="0.25">
      <c r="A3" s="4" t="s">
        <v>368</v>
      </c>
      <c r="B3" s="4">
        <v>1011</v>
      </c>
      <c r="C3" s="4"/>
      <c r="D3" s="4" t="s">
        <v>118</v>
      </c>
      <c r="E3" s="4"/>
      <c r="F3" s="4" t="s">
        <v>118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B6735-2BBD-431A-8627-1925B404C972}">
  <dimension ref="A1:V161"/>
  <sheetViews>
    <sheetView showGridLines="0" topLeftCell="B1" workbookViewId="0">
      <selection activeCell="G6" sqref="G6"/>
    </sheetView>
  </sheetViews>
  <sheetFormatPr defaultRowHeight="15" x14ac:dyDescent="0.25"/>
  <cols>
    <col min="1" max="1" width="104.5703125" bestFit="1" customWidth="1" collapsed="1"/>
    <col min="2" max="2" width="22.28515625" style="29" bestFit="1" customWidth="1" collapsed="1"/>
    <col min="3" max="3" width="32.7109375" style="29" bestFit="1" customWidth="1" collapsed="1"/>
    <col min="4" max="4" width="30.42578125" style="29" bestFit="1" customWidth="1" collapsed="1"/>
    <col min="5" max="5" width="18.140625" bestFit="1" customWidth="1" collapsed="1"/>
    <col min="6" max="6" width="23.7109375" bestFit="1" customWidth="1" collapsed="1"/>
    <col min="7" max="7" width="23.7109375" style="16" customWidth="1" collapsed="1"/>
  </cols>
  <sheetData>
    <row r="1" spans="1:22" s="97" customFormat="1" x14ac:dyDescent="0.25">
      <c r="A1" s="95" t="s">
        <v>2</v>
      </c>
      <c r="B1" s="95" t="s">
        <v>372</v>
      </c>
      <c r="C1" s="96" t="s">
        <v>373</v>
      </c>
      <c r="D1" s="96" t="s">
        <v>335</v>
      </c>
      <c r="E1" s="96" t="s">
        <v>336</v>
      </c>
      <c r="F1" s="96" t="s">
        <v>333</v>
      </c>
      <c r="G1" s="96" t="s">
        <v>334</v>
      </c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</row>
    <row r="2" spans="1:22" x14ac:dyDescent="0.25">
      <c r="A2" s="4" t="s">
        <v>616</v>
      </c>
      <c r="B2" s="37" t="s">
        <v>115</v>
      </c>
      <c r="C2" s="37" t="s">
        <v>158</v>
      </c>
      <c r="D2" s="4" t="s">
        <v>331</v>
      </c>
      <c r="E2" s="4" t="s">
        <v>332</v>
      </c>
      <c r="F2" s="8" t="s">
        <v>119</v>
      </c>
      <c r="G2" s="36">
        <f ca="1">searchValues!E8</f>
        <v>44326</v>
      </c>
    </row>
    <row r="3" spans="1:22" x14ac:dyDescent="0.25">
      <c r="A3" s="4" t="s">
        <v>617</v>
      </c>
      <c r="B3" s="37" t="s">
        <v>115</v>
      </c>
      <c r="C3" s="37" t="s">
        <v>158</v>
      </c>
      <c r="D3" s="4" t="s">
        <v>331</v>
      </c>
      <c r="E3" s="4" t="s">
        <v>332</v>
      </c>
      <c r="F3" s="8" t="s">
        <v>119</v>
      </c>
      <c r="G3" s="36">
        <f ca="1">searchValues!E9</f>
        <v>44326</v>
      </c>
    </row>
    <row r="4" spans="1:22" x14ac:dyDescent="0.25">
      <c r="A4" s="4" t="s">
        <v>618</v>
      </c>
      <c r="B4" s="37" t="s">
        <v>115</v>
      </c>
      <c r="C4" s="37" t="s">
        <v>158</v>
      </c>
      <c r="D4" s="4" t="s">
        <v>331</v>
      </c>
      <c r="E4" s="4" t="s">
        <v>332</v>
      </c>
      <c r="F4" s="8" t="s">
        <v>119</v>
      </c>
      <c r="G4" s="36">
        <f ca="1">searchValues!E10</f>
        <v>44326</v>
      </c>
    </row>
    <row r="5" spans="1:22" x14ac:dyDescent="0.25">
      <c r="A5" s="4" t="s">
        <v>619</v>
      </c>
      <c r="B5" s="37" t="s">
        <v>115</v>
      </c>
      <c r="C5" s="37" t="s">
        <v>158</v>
      </c>
      <c r="D5" s="4" t="s">
        <v>331</v>
      </c>
      <c r="E5" s="4" t="s">
        <v>332</v>
      </c>
      <c r="F5" s="8" t="s">
        <v>119</v>
      </c>
      <c r="G5" s="36">
        <f ca="1">searchValues!E11</f>
        <v>44326</v>
      </c>
    </row>
    <row r="6" spans="1:22" x14ac:dyDescent="0.25">
      <c r="A6" s="4" t="s">
        <v>620</v>
      </c>
      <c r="B6" s="37" t="s">
        <v>115</v>
      </c>
      <c r="C6" s="37" t="s">
        <v>158</v>
      </c>
      <c r="D6" s="4" t="s">
        <v>331</v>
      </c>
      <c r="E6" s="4" t="s">
        <v>332</v>
      </c>
      <c r="F6" s="8" t="s">
        <v>119</v>
      </c>
      <c r="G6" s="36">
        <f ca="1">searchValues!E12</f>
        <v>44326</v>
      </c>
    </row>
    <row r="7" spans="1:22" x14ac:dyDescent="0.25">
      <c r="A7" s="4" t="s">
        <v>621</v>
      </c>
      <c r="B7" s="37" t="s">
        <v>115</v>
      </c>
      <c r="C7" s="37" t="s">
        <v>158</v>
      </c>
      <c r="D7" s="4" t="s">
        <v>331</v>
      </c>
      <c r="E7" s="4" t="s">
        <v>365</v>
      </c>
      <c r="F7" s="8" t="s">
        <v>119</v>
      </c>
      <c r="G7" s="36">
        <f>searchValues!E13</f>
        <v>0</v>
      </c>
    </row>
    <row r="8" spans="1:22" x14ac:dyDescent="0.25">
      <c r="A8" s="4" t="s">
        <v>622</v>
      </c>
      <c r="B8" s="37" t="s">
        <v>115</v>
      </c>
      <c r="C8" s="37" t="s">
        <v>158</v>
      </c>
      <c r="D8" s="4" t="s">
        <v>331</v>
      </c>
      <c r="E8" s="4" t="s">
        <v>365</v>
      </c>
      <c r="F8" s="8" t="s">
        <v>285</v>
      </c>
      <c r="G8" s="36">
        <f>searchValues!E14</f>
        <v>0</v>
      </c>
    </row>
    <row r="9" spans="1:22" x14ac:dyDescent="0.25">
      <c r="A9" s="4" t="s">
        <v>623</v>
      </c>
      <c r="B9" s="37" t="s">
        <v>115</v>
      </c>
      <c r="C9" s="37" t="s">
        <v>158</v>
      </c>
      <c r="D9" s="4" t="s">
        <v>331</v>
      </c>
      <c r="E9" s="4" t="s">
        <v>365</v>
      </c>
      <c r="F9" s="8" t="s">
        <v>119</v>
      </c>
      <c r="G9" s="36">
        <f>searchValues!E15</f>
        <v>0</v>
      </c>
    </row>
    <row r="10" spans="1:22" x14ac:dyDescent="0.25">
      <c r="A10" s="4" t="s">
        <v>624</v>
      </c>
      <c r="B10" s="37" t="s">
        <v>115</v>
      </c>
      <c r="C10" s="37" t="s">
        <v>158</v>
      </c>
      <c r="D10" s="4" t="s">
        <v>331</v>
      </c>
      <c r="E10" s="4" t="s">
        <v>365</v>
      </c>
      <c r="F10" s="8" t="s">
        <v>119</v>
      </c>
      <c r="G10" s="36">
        <f>searchValues!E16</f>
        <v>0</v>
      </c>
    </row>
    <row r="11" spans="1:22" x14ac:dyDescent="0.25">
      <c r="A11" s="4" t="s">
        <v>625</v>
      </c>
      <c r="B11" s="37" t="s">
        <v>115</v>
      </c>
      <c r="C11" s="37" t="s">
        <v>158</v>
      </c>
      <c r="D11" s="4" t="s">
        <v>331</v>
      </c>
      <c r="E11" s="4" t="s">
        <v>365</v>
      </c>
      <c r="F11" s="8" t="s">
        <v>119</v>
      </c>
      <c r="G11" s="36">
        <f>searchValues!E17</f>
        <v>0</v>
      </c>
    </row>
    <row r="12" spans="1:22" x14ac:dyDescent="0.25">
      <c r="A12" s="4" t="s">
        <v>626</v>
      </c>
      <c r="B12" s="37" t="s">
        <v>115</v>
      </c>
      <c r="C12" s="37" t="s">
        <v>158</v>
      </c>
      <c r="D12" s="4" t="s">
        <v>331</v>
      </c>
      <c r="E12" s="4" t="s">
        <v>365</v>
      </c>
      <c r="F12" s="8" t="s">
        <v>119</v>
      </c>
      <c r="G12" s="36">
        <f>searchValues!E18</f>
        <v>0</v>
      </c>
    </row>
    <row r="13" spans="1:22" x14ac:dyDescent="0.25">
      <c r="A13" s="4" t="s">
        <v>627</v>
      </c>
      <c r="B13" s="37" t="s">
        <v>115</v>
      </c>
      <c r="C13" s="37" t="s">
        <v>158</v>
      </c>
      <c r="D13" s="4" t="s">
        <v>331</v>
      </c>
      <c r="E13" s="4" t="s">
        <v>365</v>
      </c>
      <c r="F13" s="8" t="s">
        <v>119</v>
      </c>
      <c r="G13" s="36">
        <f>searchValues!E19</f>
        <v>0</v>
      </c>
    </row>
    <row r="14" spans="1:22" x14ac:dyDescent="0.25">
      <c r="A14" s="4" t="s">
        <v>628</v>
      </c>
      <c r="B14" s="37" t="s">
        <v>115</v>
      </c>
      <c r="C14" s="37" t="s">
        <v>158</v>
      </c>
      <c r="D14" s="4" t="s">
        <v>331</v>
      </c>
      <c r="E14" s="4" t="s">
        <v>365</v>
      </c>
      <c r="F14" s="8" t="s">
        <v>119</v>
      </c>
      <c r="G14" s="36">
        <f>searchValues!E20</f>
        <v>0</v>
      </c>
    </row>
    <row r="15" spans="1:22" x14ac:dyDescent="0.25">
      <c r="A15" s="4" t="s">
        <v>629</v>
      </c>
      <c r="B15" s="37" t="s">
        <v>115</v>
      </c>
      <c r="C15" s="37" t="s">
        <v>158</v>
      </c>
      <c r="D15" s="4" t="s">
        <v>331</v>
      </c>
      <c r="E15" s="4" t="s">
        <v>365</v>
      </c>
      <c r="F15" s="8" t="s">
        <v>119</v>
      </c>
      <c r="G15" s="36">
        <f>searchValues!E21</f>
        <v>0</v>
      </c>
    </row>
    <row r="16" spans="1:22" x14ac:dyDescent="0.25">
      <c r="A16" s="4" t="s">
        <v>630</v>
      </c>
      <c r="B16" s="37" t="s">
        <v>115</v>
      </c>
      <c r="C16" s="37" t="s">
        <v>158</v>
      </c>
      <c r="D16" s="4" t="s">
        <v>331</v>
      </c>
      <c r="E16" s="4" t="s">
        <v>365</v>
      </c>
      <c r="F16" s="8" t="s">
        <v>119</v>
      </c>
      <c r="G16" s="36">
        <f>searchValues!E22</f>
        <v>0</v>
      </c>
    </row>
    <row r="17" spans="1:7" x14ac:dyDescent="0.25">
      <c r="A17" s="4" t="s">
        <v>631</v>
      </c>
      <c r="B17" s="37" t="s">
        <v>115</v>
      </c>
      <c r="C17" s="37" t="s">
        <v>158</v>
      </c>
      <c r="D17" s="4" t="s">
        <v>331</v>
      </c>
      <c r="E17" s="4" t="s">
        <v>365</v>
      </c>
      <c r="F17" s="8" t="s">
        <v>119</v>
      </c>
      <c r="G17" s="36">
        <f>searchValues!E23</f>
        <v>0</v>
      </c>
    </row>
    <row r="18" spans="1:7" x14ac:dyDescent="0.25">
      <c r="A18" s="4" t="s">
        <v>632</v>
      </c>
      <c r="B18" s="37" t="s">
        <v>115</v>
      </c>
      <c r="C18" s="37" t="s">
        <v>158</v>
      </c>
      <c r="D18" s="4" t="s">
        <v>331</v>
      </c>
      <c r="E18" s="4" t="s">
        <v>365</v>
      </c>
      <c r="F18" s="8" t="s">
        <v>119</v>
      </c>
      <c r="G18" s="36">
        <f>searchValues!E24</f>
        <v>0</v>
      </c>
    </row>
    <row r="19" spans="1:7" x14ac:dyDescent="0.25">
      <c r="A19" s="4" t="s">
        <v>633</v>
      </c>
      <c r="B19" s="37" t="s">
        <v>115</v>
      </c>
      <c r="C19" s="37" t="s">
        <v>158</v>
      </c>
      <c r="D19" s="4" t="s">
        <v>331</v>
      </c>
      <c r="E19" s="4" t="s">
        <v>332</v>
      </c>
      <c r="F19" s="8" t="s">
        <v>119</v>
      </c>
      <c r="G19" s="36">
        <f ca="1">searchValues!E25</f>
        <v>44326</v>
      </c>
    </row>
    <row r="20" spans="1:7" x14ac:dyDescent="0.25">
      <c r="A20" s="4" t="s">
        <v>634</v>
      </c>
      <c r="B20" s="37" t="s">
        <v>115</v>
      </c>
      <c r="C20" s="37" t="s">
        <v>158</v>
      </c>
      <c r="D20" s="4" t="s">
        <v>331</v>
      </c>
      <c r="E20" s="4" t="s">
        <v>332</v>
      </c>
      <c r="F20" s="8" t="s">
        <v>285</v>
      </c>
      <c r="G20" s="36">
        <f>searchValues!E26</f>
        <v>0</v>
      </c>
    </row>
    <row r="21" spans="1:7" x14ac:dyDescent="0.25">
      <c r="A21" s="4" t="s">
        <v>635</v>
      </c>
      <c r="B21" s="37" t="s">
        <v>115</v>
      </c>
      <c r="C21" s="37" t="s">
        <v>158</v>
      </c>
      <c r="D21" s="4" t="s">
        <v>331</v>
      </c>
      <c r="E21" s="4" t="s">
        <v>332</v>
      </c>
      <c r="F21" s="8" t="s">
        <v>119</v>
      </c>
      <c r="G21" s="36">
        <f ca="1">searchValues!E27+2</f>
        <v>44328</v>
      </c>
    </row>
    <row r="22" spans="1:7" x14ac:dyDescent="0.25">
      <c r="A22" s="4" t="s">
        <v>636</v>
      </c>
      <c r="B22" s="37" t="s">
        <v>115</v>
      </c>
      <c r="C22" s="37" t="s">
        <v>158</v>
      </c>
      <c r="D22" s="4" t="s">
        <v>331</v>
      </c>
      <c r="E22" s="4" t="s">
        <v>332</v>
      </c>
      <c r="F22" s="8" t="s">
        <v>119</v>
      </c>
      <c r="G22" s="36">
        <f ca="1">searchValues!E28</f>
        <v>44326</v>
      </c>
    </row>
    <row r="23" spans="1:7" x14ac:dyDescent="0.25">
      <c r="A23" s="4" t="s">
        <v>637</v>
      </c>
      <c r="B23" s="37" t="s">
        <v>115</v>
      </c>
      <c r="C23" s="37" t="s">
        <v>158</v>
      </c>
      <c r="D23" s="4" t="s">
        <v>331</v>
      </c>
      <c r="E23" s="4" t="s">
        <v>332</v>
      </c>
      <c r="F23" s="8" t="s">
        <v>119</v>
      </c>
      <c r="G23" s="36">
        <f ca="1">searchValues!E29</f>
        <v>44326</v>
      </c>
    </row>
    <row r="24" spans="1:7" x14ac:dyDescent="0.25">
      <c r="A24" s="4" t="s">
        <v>638</v>
      </c>
      <c r="B24" s="37" t="s">
        <v>115</v>
      </c>
      <c r="C24" s="37" t="s">
        <v>158</v>
      </c>
      <c r="D24" s="4" t="s">
        <v>331</v>
      </c>
      <c r="E24" s="4" t="s">
        <v>332</v>
      </c>
      <c r="F24" s="8" t="s">
        <v>119</v>
      </c>
      <c r="G24" s="36">
        <f ca="1">searchValues!E30</f>
        <v>44326</v>
      </c>
    </row>
    <row r="25" spans="1:7" x14ac:dyDescent="0.25">
      <c r="A25" s="4" t="s">
        <v>639</v>
      </c>
      <c r="B25" s="37" t="s">
        <v>115</v>
      </c>
      <c r="C25" s="37" t="s">
        <v>158</v>
      </c>
      <c r="D25" s="4" t="s">
        <v>331</v>
      </c>
      <c r="E25" s="4" t="s">
        <v>332</v>
      </c>
      <c r="F25" s="8" t="s">
        <v>119</v>
      </c>
      <c r="G25" s="36">
        <f ca="1">searchValues!E31</f>
        <v>44326</v>
      </c>
    </row>
    <row r="26" spans="1:7" x14ac:dyDescent="0.25">
      <c r="A26" s="4" t="s">
        <v>640</v>
      </c>
      <c r="B26" s="37" t="s">
        <v>115</v>
      </c>
      <c r="C26" s="37" t="s">
        <v>158</v>
      </c>
      <c r="D26" s="4" t="s">
        <v>331</v>
      </c>
      <c r="E26" s="4" t="s">
        <v>332</v>
      </c>
      <c r="F26" s="8" t="s">
        <v>119</v>
      </c>
      <c r="G26" s="36">
        <f ca="1">searchValues!E32</f>
        <v>44326</v>
      </c>
    </row>
    <row r="27" spans="1:7" x14ac:dyDescent="0.25">
      <c r="A27" s="4" t="s">
        <v>641</v>
      </c>
      <c r="B27" s="37" t="s">
        <v>115</v>
      </c>
      <c r="C27" s="37" t="s">
        <v>158</v>
      </c>
      <c r="D27" s="4" t="s">
        <v>331</v>
      </c>
      <c r="E27" s="4" t="s">
        <v>332</v>
      </c>
      <c r="F27" s="8" t="s">
        <v>119</v>
      </c>
      <c r="G27" s="36">
        <f ca="1">searchValues!E33</f>
        <v>44326</v>
      </c>
    </row>
    <row r="28" spans="1:7" x14ac:dyDescent="0.25">
      <c r="A28" s="4" t="s">
        <v>642</v>
      </c>
      <c r="B28" s="37" t="s">
        <v>115</v>
      </c>
      <c r="C28" s="37" t="s">
        <v>158</v>
      </c>
      <c r="D28" s="4" t="s">
        <v>331</v>
      </c>
      <c r="E28" s="4" t="s">
        <v>332</v>
      </c>
      <c r="F28" s="8" t="s">
        <v>119</v>
      </c>
      <c r="G28" s="36">
        <f ca="1">searchValues!E34</f>
        <v>44326</v>
      </c>
    </row>
    <row r="29" spans="1:7" x14ac:dyDescent="0.25">
      <c r="A29" s="4" t="s">
        <v>643</v>
      </c>
      <c r="B29" s="37" t="s">
        <v>115</v>
      </c>
      <c r="C29" s="37" t="s">
        <v>158</v>
      </c>
      <c r="D29" s="4" t="s">
        <v>331</v>
      </c>
      <c r="E29" s="4" t="s">
        <v>332</v>
      </c>
      <c r="F29" s="8" t="s">
        <v>119</v>
      </c>
      <c r="G29" s="36">
        <f>searchValues!E35</f>
        <v>0</v>
      </c>
    </row>
    <row r="30" spans="1:7" x14ac:dyDescent="0.25">
      <c r="A30" s="4" t="s">
        <v>644</v>
      </c>
      <c r="B30" s="37" t="s">
        <v>115</v>
      </c>
      <c r="C30" s="37" t="s">
        <v>158</v>
      </c>
      <c r="D30" s="4" t="s">
        <v>331</v>
      </c>
      <c r="E30" s="4" t="s">
        <v>332</v>
      </c>
      <c r="F30" s="8" t="s">
        <v>119</v>
      </c>
      <c r="G30" s="36">
        <f>searchValues!E36</f>
        <v>0</v>
      </c>
    </row>
    <row r="31" spans="1:7" x14ac:dyDescent="0.25">
      <c r="A31" s="4" t="s">
        <v>645</v>
      </c>
      <c r="B31" s="37" t="s">
        <v>115</v>
      </c>
      <c r="C31" s="37" t="s">
        <v>158</v>
      </c>
      <c r="D31" s="4" t="s">
        <v>331</v>
      </c>
      <c r="E31" s="4" t="s">
        <v>332</v>
      </c>
      <c r="F31" s="8" t="s">
        <v>119</v>
      </c>
      <c r="G31" s="36">
        <f>searchValues!E37</f>
        <v>0</v>
      </c>
    </row>
    <row r="32" spans="1:7" x14ac:dyDescent="0.25">
      <c r="A32" s="4" t="s">
        <v>646</v>
      </c>
      <c r="B32" s="37" t="s">
        <v>115</v>
      </c>
      <c r="C32" s="37" t="s">
        <v>158</v>
      </c>
      <c r="D32" s="4" t="s">
        <v>331</v>
      </c>
      <c r="E32" s="4" t="s">
        <v>332</v>
      </c>
      <c r="F32" s="8" t="s">
        <v>119</v>
      </c>
      <c r="G32" s="36">
        <f>searchValues!E38</f>
        <v>0</v>
      </c>
    </row>
    <row r="33" spans="1:7" x14ac:dyDescent="0.25">
      <c r="A33" s="4" t="s">
        <v>647</v>
      </c>
      <c r="B33" s="37" t="s">
        <v>115</v>
      </c>
      <c r="C33" s="37" t="s">
        <v>158</v>
      </c>
      <c r="D33" s="4" t="s">
        <v>331</v>
      </c>
      <c r="E33" s="4" t="s">
        <v>332</v>
      </c>
      <c r="F33" s="8" t="s">
        <v>119</v>
      </c>
      <c r="G33" s="36">
        <f>searchValues!E39</f>
        <v>0</v>
      </c>
    </row>
    <row r="34" spans="1:7" x14ac:dyDescent="0.25">
      <c r="A34" s="4" t="s">
        <v>648</v>
      </c>
      <c r="B34" s="37" t="s">
        <v>115</v>
      </c>
      <c r="C34" s="37" t="s">
        <v>158</v>
      </c>
      <c r="D34" s="4" t="s">
        <v>331</v>
      </c>
      <c r="E34" s="4" t="s">
        <v>332</v>
      </c>
      <c r="F34" s="8" t="s">
        <v>119</v>
      </c>
      <c r="G34" s="36">
        <f>searchValues!E40</f>
        <v>0</v>
      </c>
    </row>
    <row r="35" spans="1:7" x14ac:dyDescent="0.25">
      <c r="A35" s="4" t="s">
        <v>649</v>
      </c>
      <c r="B35" s="37" t="s">
        <v>115</v>
      </c>
      <c r="C35" s="37" t="s">
        <v>158</v>
      </c>
      <c r="D35" s="4" t="s">
        <v>331</v>
      </c>
      <c r="E35" s="4" t="s">
        <v>332</v>
      </c>
      <c r="F35" s="8" t="s">
        <v>119</v>
      </c>
      <c r="G35" s="36">
        <f ca="1">searchValues!E41</f>
        <v>44326</v>
      </c>
    </row>
    <row r="36" spans="1:7" x14ac:dyDescent="0.25">
      <c r="A36" s="4" t="s">
        <v>650</v>
      </c>
      <c r="B36" s="37" t="s">
        <v>115</v>
      </c>
      <c r="C36" s="37" t="s">
        <v>158</v>
      </c>
      <c r="D36" s="4" t="s">
        <v>331</v>
      </c>
      <c r="E36" s="4" t="s">
        <v>332</v>
      </c>
      <c r="F36" s="8" t="s">
        <v>119</v>
      </c>
      <c r="G36" s="36">
        <f>searchValues!E42</f>
        <v>0</v>
      </c>
    </row>
    <row r="37" spans="1:7" x14ac:dyDescent="0.25">
      <c r="A37" s="4" t="s">
        <v>651</v>
      </c>
      <c r="B37" s="37" t="s">
        <v>115</v>
      </c>
      <c r="C37" s="37" t="s">
        <v>158</v>
      </c>
      <c r="D37" s="4" t="s">
        <v>331</v>
      </c>
      <c r="E37" s="4" t="s">
        <v>332</v>
      </c>
      <c r="F37" s="8" t="s">
        <v>119</v>
      </c>
      <c r="G37" s="36">
        <f>searchValues!E43</f>
        <v>0</v>
      </c>
    </row>
    <row r="38" spans="1:7" x14ac:dyDescent="0.25">
      <c r="A38" s="4" t="s">
        <v>652</v>
      </c>
      <c r="B38" s="37" t="s">
        <v>115</v>
      </c>
      <c r="C38" s="37" t="s">
        <v>158</v>
      </c>
      <c r="D38" s="4" t="s">
        <v>331</v>
      </c>
      <c r="E38" s="4" t="s">
        <v>332</v>
      </c>
      <c r="F38" s="8" t="s">
        <v>119</v>
      </c>
      <c r="G38" s="36">
        <f>searchValues!E44</f>
        <v>0</v>
      </c>
    </row>
    <row r="39" spans="1:7" x14ac:dyDescent="0.25">
      <c r="A39" s="4" t="s">
        <v>653</v>
      </c>
      <c r="B39" s="37" t="s">
        <v>115</v>
      </c>
      <c r="C39" s="37" t="s">
        <v>158</v>
      </c>
      <c r="D39" s="4" t="s">
        <v>331</v>
      </c>
      <c r="E39" s="4" t="s">
        <v>332</v>
      </c>
      <c r="F39" s="8" t="s">
        <v>119</v>
      </c>
      <c r="G39" s="36">
        <f>searchValues!E45</f>
        <v>0</v>
      </c>
    </row>
    <row r="40" spans="1:7" x14ac:dyDescent="0.25">
      <c r="A40" s="4" t="s">
        <v>654</v>
      </c>
      <c r="B40" s="37" t="s">
        <v>115</v>
      </c>
      <c r="C40" s="37" t="s">
        <v>158</v>
      </c>
      <c r="D40" s="4" t="s">
        <v>331</v>
      </c>
      <c r="E40" s="4" t="s">
        <v>332</v>
      </c>
      <c r="F40" s="8" t="s">
        <v>119</v>
      </c>
      <c r="G40" s="36">
        <f>searchValues!E46</f>
        <v>0</v>
      </c>
    </row>
    <row r="41" spans="1:7" x14ac:dyDescent="0.25">
      <c r="A41" s="4" t="s">
        <v>655</v>
      </c>
      <c r="B41" s="37" t="s">
        <v>115</v>
      </c>
      <c r="C41" s="37" t="s">
        <v>158</v>
      </c>
      <c r="D41" s="4" t="s">
        <v>331</v>
      </c>
      <c r="E41" s="4" t="s">
        <v>332</v>
      </c>
      <c r="F41" s="8" t="s">
        <v>119</v>
      </c>
      <c r="G41" s="36">
        <f>searchValues!E47</f>
        <v>0</v>
      </c>
    </row>
    <row r="42" spans="1:7" x14ac:dyDescent="0.25">
      <c r="A42" s="4" t="s">
        <v>656</v>
      </c>
      <c r="B42" s="37" t="s">
        <v>115</v>
      </c>
      <c r="C42" s="37" t="s">
        <v>158</v>
      </c>
      <c r="D42" s="4" t="s">
        <v>331</v>
      </c>
      <c r="E42" s="4" t="s">
        <v>332</v>
      </c>
      <c r="F42" s="8" t="s">
        <v>119</v>
      </c>
      <c r="G42" s="36">
        <f>searchValues!E48</f>
        <v>0</v>
      </c>
    </row>
    <row r="43" spans="1:7" x14ac:dyDescent="0.25">
      <c r="A43" s="4" t="s">
        <v>657</v>
      </c>
      <c r="B43" s="37" t="s">
        <v>115</v>
      </c>
      <c r="C43" s="37" t="s">
        <v>158</v>
      </c>
      <c r="D43" s="4" t="s">
        <v>331</v>
      </c>
      <c r="E43" s="4" t="s">
        <v>332</v>
      </c>
      <c r="F43" s="8" t="s">
        <v>119</v>
      </c>
      <c r="G43" s="36">
        <f>searchValues!E49</f>
        <v>0</v>
      </c>
    </row>
    <row r="44" spans="1:7" x14ac:dyDescent="0.25">
      <c r="A44" s="4" t="s">
        <v>658</v>
      </c>
      <c r="B44" s="37" t="s">
        <v>115</v>
      </c>
      <c r="C44" s="37" t="s">
        <v>158</v>
      </c>
      <c r="D44" s="4" t="s">
        <v>331</v>
      </c>
      <c r="E44" s="4" t="s">
        <v>332</v>
      </c>
      <c r="F44" s="8" t="s">
        <v>119</v>
      </c>
      <c r="G44" s="36">
        <f>searchValues!E50</f>
        <v>0</v>
      </c>
    </row>
    <row r="45" spans="1:7" x14ac:dyDescent="0.25">
      <c r="A45" s="4" t="s">
        <v>659</v>
      </c>
      <c r="B45" s="37" t="s">
        <v>115</v>
      </c>
      <c r="C45" s="37" t="s">
        <v>158</v>
      </c>
      <c r="D45" s="4" t="s">
        <v>331</v>
      </c>
      <c r="E45" s="4" t="s">
        <v>332</v>
      </c>
      <c r="F45" s="8" t="s">
        <v>119</v>
      </c>
      <c r="G45" s="36">
        <f>searchValues!E51</f>
        <v>0</v>
      </c>
    </row>
    <row r="46" spans="1:7" x14ac:dyDescent="0.25">
      <c r="A46" s="4" t="s">
        <v>660</v>
      </c>
      <c r="B46" s="37" t="s">
        <v>115</v>
      </c>
      <c r="C46" s="37" t="s">
        <v>158</v>
      </c>
      <c r="D46" s="4" t="s">
        <v>331</v>
      </c>
      <c r="E46" s="4" t="s">
        <v>332</v>
      </c>
      <c r="F46" s="8" t="s">
        <v>119</v>
      </c>
      <c r="G46" s="36">
        <f>searchValues!E52</f>
        <v>0</v>
      </c>
    </row>
    <row r="47" spans="1:7" x14ac:dyDescent="0.25">
      <c r="A47" s="4" t="s">
        <v>661</v>
      </c>
      <c r="B47" s="37" t="s">
        <v>115</v>
      </c>
      <c r="C47" s="37" t="s">
        <v>158</v>
      </c>
      <c r="D47" s="4" t="s">
        <v>331</v>
      </c>
      <c r="E47" s="4" t="s">
        <v>332</v>
      </c>
      <c r="F47" s="8" t="s">
        <v>119</v>
      </c>
      <c r="G47" s="36">
        <f ca="1">searchValues!E53</f>
        <v>44326</v>
      </c>
    </row>
    <row r="48" spans="1:7" x14ac:dyDescent="0.25">
      <c r="A48" s="4" t="s">
        <v>662</v>
      </c>
      <c r="B48" s="37" t="s">
        <v>115</v>
      </c>
      <c r="C48" s="37" t="s">
        <v>158</v>
      </c>
      <c r="D48" s="4" t="s">
        <v>331</v>
      </c>
      <c r="E48" s="4" t="s">
        <v>332</v>
      </c>
      <c r="F48" s="8" t="s">
        <v>119</v>
      </c>
      <c r="G48" s="36">
        <f ca="1">searchValues!E54</f>
        <v>44326</v>
      </c>
    </row>
    <row r="49" spans="1:7" x14ac:dyDescent="0.25">
      <c r="A49" s="4" t="s">
        <v>663</v>
      </c>
      <c r="B49" s="37" t="s">
        <v>115</v>
      </c>
      <c r="C49" s="37" t="s">
        <v>158</v>
      </c>
      <c r="D49" s="4" t="s">
        <v>331</v>
      </c>
      <c r="E49" s="4" t="s">
        <v>332</v>
      </c>
      <c r="F49" s="8" t="s">
        <v>119</v>
      </c>
      <c r="G49" s="36">
        <f ca="1">searchValues!E55</f>
        <v>44326</v>
      </c>
    </row>
    <row r="50" spans="1:7" x14ac:dyDescent="0.25">
      <c r="A50" s="4" t="s">
        <v>664</v>
      </c>
      <c r="B50" s="37" t="s">
        <v>115</v>
      </c>
      <c r="C50" s="37" t="s">
        <v>158</v>
      </c>
      <c r="D50" s="4" t="s">
        <v>331</v>
      </c>
      <c r="E50" s="4" t="s">
        <v>332</v>
      </c>
      <c r="F50" s="8" t="s">
        <v>119</v>
      </c>
      <c r="G50" s="36">
        <f ca="1">searchValues!E56</f>
        <v>44326</v>
      </c>
    </row>
    <row r="51" spans="1:7" x14ac:dyDescent="0.25">
      <c r="A51" s="4" t="s">
        <v>665</v>
      </c>
      <c r="B51" s="37" t="s">
        <v>115</v>
      </c>
      <c r="C51" s="37" t="s">
        <v>158</v>
      </c>
      <c r="D51" s="4" t="s">
        <v>331</v>
      </c>
      <c r="E51" s="4" t="s">
        <v>332</v>
      </c>
      <c r="F51" s="8" t="s">
        <v>119</v>
      </c>
      <c r="G51" s="36">
        <f ca="1">searchValues!E57</f>
        <v>44326</v>
      </c>
    </row>
    <row r="52" spans="1:7" x14ac:dyDescent="0.25">
      <c r="A52" s="4" t="s">
        <v>666</v>
      </c>
      <c r="B52" s="37" t="s">
        <v>115</v>
      </c>
      <c r="C52" s="37" t="s">
        <v>158</v>
      </c>
      <c r="D52" s="4" t="s">
        <v>331</v>
      </c>
      <c r="E52" s="4" t="s">
        <v>332</v>
      </c>
      <c r="F52" s="8" t="s">
        <v>119</v>
      </c>
      <c r="G52" s="36">
        <f ca="1">searchValues!E58</f>
        <v>44326</v>
      </c>
    </row>
    <row r="53" spans="1:7" x14ac:dyDescent="0.25">
      <c r="A53" s="4" t="s">
        <v>667</v>
      </c>
      <c r="B53" s="37" t="s">
        <v>115</v>
      </c>
      <c r="C53" s="37" t="s">
        <v>158</v>
      </c>
      <c r="D53" s="4" t="s">
        <v>331</v>
      </c>
      <c r="E53" s="4" t="s">
        <v>332</v>
      </c>
      <c r="F53" s="8" t="s">
        <v>119</v>
      </c>
      <c r="G53" s="36">
        <f ca="1">searchValues!E59</f>
        <v>44326</v>
      </c>
    </row>
    <row r="54" spans="1:7" x14ac:dyDescent="0.25">
      <c r="A54" s="4" t="s">
        <v>668</v>
      </c>
      <c r="B54" s="37" t="s">
        <v>115</v>
      </c>
      <c r="C54" s="37" t="s">
        <v>158</v>
      </c>
      <c r="D54" s="4" t="s">
        <v>331</v>
      </c>
      <c r="E54" s="4" t="s">
        <v>332</v>
      </c>
      <c r="F54" s="8" t="s">
        <v>119</v>
      </c>
      <c r="G54" s="36">
        <f ca="1">searchValues!E60</f>
        <v>44326</v>
      </c>
    </row>
    <row r="55" spans="1:7" x14ac:dyDescent="0.25">
      <c r="A55" s="4" t="s">
        <v>669</v>
      </c>
      <c r="B55" s="37" t="s">
        <v>115</v>
      </c>
      <c r="C55" s="37" t="s">
        <v>158</v>
      </c>
      <c r="D55" s="4" t="s">
        <v>331</v>
      </c>
      <c r="E55" s="4" t="s">
        <v>332</v>
      </c>
      <c r="F55" s="8" t="s">
        <v>119</v>
      </c>
      <c r="G55" s="36">
        <f ca="1">searchValues!E61</f>
        <v>44326</v>
      </c>
    </row>
    <row r="56" spans="1:7" x14ac:dyDescent="0.25">
      <c r="A56" s="4" t="s">
        <v>670</v>
      </c>
      <c r="B56" s="37" t="s">
        <v>115</v>
      </c>
      <c r="C56" s="37" t="s">
        <v>158</v>
      </c>
      <c r="D56" s="4" t="s">
        <v>331</v>
      </c>
      <c r="E56" s="4" t="s">
        <v>332</v>
      </c>
      <c r="F56" s="8" t="s">
        <v>119</v>
      </c>
      <c r="G56" s="36">
        <f ca="1">searchValues!E62</f>
        <v>44326</v>
      </c>
    </row>
    <row r="57" spans="1:7" x14ac:dyDescent="0.25">
      <c r="A57" s="4" t="s">
        <v>671</v>
      </c>
      <c r="B57" s="37" t="s">
        <v>115</v>
      </c>
      <c r="C57" s="37" t="s">
        <v>158</v>
      </c>
      <c r="D57" s="4" t="s">
        <v>331</v>
      </c>
      <c r="E57" s="4" t="s">
        <v>332</v>
      </c>
      <c r="F57" s="8" t="s">
        <v>119</v>
      </c>
      <c r="G57" s="36">
        <f ca="1">searchValues!E63</f>
        <v>44326</v>
      </c>
    </row>
    <row r="58" spans="1:7" x14ac:dyDescent="0.25">
      <c r="A58" s="4" t="s">
        <v>672</v>
      </c>
      <c r="B58" s="37" t="s">
        <v>115</v>
      </c>
      <c r="C58" s="37" t="s">
        <v>158</v>
      </c>
      <c r="D58" s="4" t="s">
        <v>331</v>
      </c>
      <c r="E58" s="4" t="s">
        <v>332</v>
      </c>
      <c r="F58" s="8" t="s">
        <v>119</v>
      </c>
      <c r="G58" s="36">
        <f ca="1">searchValues!E64</f>
        <v>44326</v>
      </c>
    </row>
    <row r="59" spans="1:7" x14ac:dyDescent="0.25">
      <c r="A59" s="4" t="s">
        <v>673</v>
      </c>
      <c r="B59" s="37" t="s">
        <v>115</v>
      </c>
      <c r="C59" s="37" t="s">
        <v>158</v>
      </c>
      <c r="D59" s="4" t="s">
        <v>331</v>
      </c>
      <c r="E59" s="4" t="s">
        <v>332</v>
      </c>
      <c r="F59" s="8" t="s">
        <v>119</v>
      </c>
      <c r="G59" s="36">
        <f ca="1">searchValues!E65</f>
        <v>44326</v>
      </c>
    </row>
    <row r="60" spans="1:7" x14ac:dyDescent="0.25">
      <c r="A60" s="4" t="s">
        <v>674</v>
      </c>
      <c r="B60" s="37" t="s">
        <v>115</v>
      </c>
      <c r="C60" s="37" t="s">
        <v>158</v>
      </c>
      <c r="D60" s="4" t="s">
        <v>331</v>
      </c>
      <c r="E60" s="4" t="s">
        <v>332</v>
      </c>
      <c r="F60" s="8" t="s">
        <v>119</v>
      </c>
      <c r="G60" s="36">
        <f ca="1">searchValues!E66</f>
        <v>44326</v>
      </c>
    </row>
    <row r="61" spans="1:7" x14ac:dyDescent="0.25">
      <c r="A61" s="4" t="s">
        <v>675</v>
      </c>
      <c r="B61" s="37" t="s">
        <v>115</v>
      </c>
      <c r="C61" s="37" t="s">
        <v>158</v>
      </c>
      <c r="D61" s="4" t="s">
        <v>331</v>
      </c>
      <c r="E61" s="4" t="s">
        <v>332</v>
      </c>
      <c r="F61" s="8" t="s">
        <v>119</v>
      </c>
      <c r="G61" s="36">
        <f ca="1">searchValues!E67</f>
        <v>44326</v>
      </c>
    </row>
    <row r="62" spans="1:7" x14ac:dyDescent="0.25">
      <c r="A62" s="4" t="s">
        <v>676</v>
      </c>
      <c r="B62" s="37" t="s">
        <v>115</v>
      </c>
      <c r="C62" s="37" t="s">
        <v>158</v>
      </c>
      <c r="D62" s="4" t="s">
        <v>331</v>
      </c>
      <c r="E62" s="4" t="s">
        <v>332</v>
      </c>
      <c r="F62" s="8" t="s">
        <v>119</v>
      </c>
      <c r="G62" s="36">
        <f ca="1">searchValues!E68</f>
        <v>44326</v>
      </c>
    </row>
    <row r="63" spans="1:7" x14ac:dyDescent="0.25">
      <c r="A63" s="4" t="s">
        <v>677</v>
      </c>
      <c r="B63" s="37" t="s">
        <v>115</v>
      </c>
      <c r="C63" s="37" t="s">
        <v>158</v>
      </c>
      <c r="D63" s="4" t="s">
        <v>331</v>
      </c>
      <c r="E63" s="4" t="s">
        <v>332</v>
      </c>
      <c r="F63" s="8" t="s">
        <v>119</v>
      </c>
      <c r="G63" s="36">
        <f ca="1">searchValues!E69</f>
        <v>44326</v>
      </c>
    </row>
    <row r="64" spans="1:7" x14ac:dyDescent="0.25">
      <c r="A64" s="4" t="s">
        <v>678</v>
      </c>
      <c r="B64" s="37" t="s">
        <v>115</v>
      </c>
      <c r="C64" s="37" t="s">
        <v>158</v>
      </c>
      <c r="D64" s="4" t="s">
        <v>331</v>
      </c>
      <c r="E64" s="4" t="s">
        <v>332</v>
      </c>
      <c r="F64" s="8" t="s">
        <v>119</v>
      </c>
      <c r="G64" s="36">
        <f>searchValues!E70</f>
        <v>0</v>
      </c>
    </row>
    <row r="65" spans="1:7" x14ac:dyDescent="0.25">
      <c r="A65" s="4" t="s">
        <v>679</v>
      </c>
      <c r="B65" s="37" t="s">
        <v>115</v>
      </c>
      <c r="C65" s="37" t="s">
        <v>158</v>
      </c>
      <c r="D65" s="4" t="s">
        <v>331</v>
      </c>
      <c r="E65" s="4" t="s">
        <v>332</v>
      </c>
      <c r="F65" s="8" t="s">
        <v>119</v>
      </c>
      <c r="G65" s="36">
        <f>searchValues!E71</f>
        <v>0</v>
      </c>
    </row>
    <row r="66" spans="1:7" x14ac:dyDescent="0.25">
      <c r="A66" s="4" t="s">
        <v>680</v>
      </c>
      <c r="B66" s="37" t="s">
        <v>115</v>
      </c>
      <c r="C66" s="37" t="s">
        <v>158</v>
      </c>
      <c r="D66" s="4" t="s">
        <v>331</v>
      </c>
      <c r="E66" s="4" t="s">
        <v>332</v>
      </c>
      <c r="F66" s="8" t="s">
        <v>119</v>
      </c>
      <c r="G66" s="36">
        <f>searchValues!E72</f>
        <v>0</v>
      </c>
    </row>
    <row r="67" spans="1:7" x14ac:dyDescent="0.25">
      <c r="A67" s="4" t="s">
        <v>681</v>
      </c>
      <c r="B67" s="37" t="s">
        <v>115</v>
      </c>
      <c r="C67" s="37" t="s">
        <v>158</v>
      </c>
      <c r="D67" s="4" t="s">
        <v>331</v>
      </c>
      <c r="E67" s="4" t="s">
        <v>332</v>
      </c>
      <c r="F67" s="8" t="s">
        <v>119</v>
      </c>
      <c r="G67" s="36">
        <f>searchValues!E73</f>
        <v>0</v>
      </c>
    </row>
    <row r="68" spans="1:7" x14ac:dyDescent="0.25">
      <c r="A68" s="4" t="s">
        <v>682</v>
      </c>
      <c r="B68" s="37" t="s">
        <v>115</v>
      </c>
      <c r="C68" s="37" t="s">
        <v>158</v>
      </c>
      <c r="D68" s="4" t="s">
        <v>331</v>
      </c>
      <c r="E68" s="4" t="s">
        <v>332</v>
      </c>
      <c r="F68" s="8" t="s">
        <v>119</v>
      </c>
      <c r="G68" s="36">
        <f>searchValues!E74</f>
        <v>0</v>
      </c>
    </row>
    <row r="69" spans="1:7" x14ac:dyDescent="0.25">
      <c r="A69" s="4" t="s">
        <v>683</v>
      </c>
      <c r="B69" s="37" t="s">
        <v>115</v>
      </c>
      <c r="C69" s="37" t="s">
        <v>158</v>
      </c>
      <c r="D69" s="4" t="s">
        <v>331</v>
      </c>
      <c r="E69" s="4" t="s">
        <v>332</v>
      </c>
      <c r="F69" s="8" t="s">
        <v>119</v>
      </c>
      <c r="G69" s="36">
        <f ca="1">searchValues!E75</f>
        <v>44326</v>
      </c>
    </row>
    <row r="70" spans="1:7" x14ac:dyDescent="0.25">
      <c r="A70" s="4" t="s">
        <v>684</v>
      </c>
      <c r="B70" s="37" t="s">
        <v>115</v>
      </c>
      <c r="C70" s="37" t="s">
        <v>158</v>
      </c>
      <c r="D70" s="4" t="s">
        <v>331</v>
      </c>
      <c r="E70" s="4" t="s">
        <v>332</v>
      </c>
      <c r="F70" s="8" t="s">
        <v>119</v>
      </c>
      <c r="G70" s="36">
        <f ca="1">searchValues!E76</f>
        <v>44326</v>
      </c>
    </row>
    <row r="71" spans="1:7" x14ac:dyDescent="0.25">
      <c r="A71" s="4" t="s">
        <v>685</v>
      </c>
      <c r="B71" s="37" t="s">
        <v>115</v>
      </c>
      <c r="C71" s="37" t="s">
        <v>158</v>
      </c>
      <c r="D71" s="4" t="s">
        <v>331</v>
      </c>
      <c r="E71" s="4" t="s">
        <v>332</v>
      </c>
      <c r="F71" s="8" t="s">
        <v>119</v>
      </c>
      <c r="G71" s="36">
        <f ca="1">searchValues!E77</f>
        <v>44326</v>
      </c>
    </row>
    <row r="72" spans="1:7" x14ac:dyDescent="0.25">
      <c r="A72" s="4" t="s">
        <v>686</v>
      </c>
      <c r="B72" s="37" t="s">
        <v>115</v>
      </c>
      <c r="C72" s="37" t="s">
        <v>158</v>
      </c>
      <c r="D72" s="4" t="s">
        <v>331</v>
      </c>
      <c r="E72" s="4" t="s">
        <v>332</v>
      </c>
      <c r="F72" s="8" t="s">
        <v>119</v>
      </c>
      <c r="G72" s="36">
        <f>searchValues!E78</f>
        <v>0</v>
      </c>
    </row>
    <row r="73" spans="1:7" x14ac:dyDescent="0.25">
      <c r="A73" s="4" t="s">
        <v>687</v>
      </c>
      <c r="B73" s="37" t="s">
        <v>115</v>
      </c>
      <c r="C73" s="37" t="s">
        <v>158</v>
      </c>
      <c r="D73" s="4" t="s">
        <v>331</v>
      </c>
      <c r="E73" s="4" t="s">
        <v>332</v>
      </c>
      <c r="F73" s="8" t="s">
        <v>119</v>
      </c>
      <c r="G73" s="36">
        <f>searchValues!E79</f>
        <v>0</v>
      </c>
    </row>
    <row r="74" spans="1:7" x14ac:dyDescent="0.25">
      <c r="A74" s="4" t="s">
        <v>688</v>
      </c>
      <c r="B74" s="37" t="s">
        <v>115</v>
      </c>
      <c r="C74" s="37" t="s">
        <v>158</v>
      </c>
      <c r="D74" s="4" t="s">
        <v>331</v>
      </c>
      <c r="E74" s="4" t="s">
        <v>332</v>
      </c>
      <c r="F74" s="8" t="s">
        <v>119</v>
      </c>
      <c r="G74" s="36">
        <f>searchValues!E80</f>
        <v>0</v>
      </c>
    </row>
    <row r="75" spans="1:7" x14ac:dyDescent="0.25">
      <c r="A75" s="4" t="s">
        <v>689</v>
      </c>
      <c r="B75" s="37" t="s">
        <v>115</v>
      </c>
      <c r="C75" s="37" t="s">
        <v>158</v>
      </c>
      <c r="D75" s="4" t="s">
        <v>331</v>
      </c>
      <c r="E75" s="4" t="s">
        <v>332</v>
      </c>
      <c r="F75" s="8" t="s">
        <v>119</v>
      </c>
      <c r="G75" s="36">
        <f>searchValues!E81</f>
        <v>0</v>
      </c>
    </row>
    <row r="76" spans="1:7" x14ac:dyDescent="0.25">
      <c r="A76" s="4" t="s">
        <v>690</v>
      </c>
      <c r="B76" s="37" t="s">
        <v>115</v>
      </c>
      <c r="C76" s="37" t="s">
        <v>158</v>
      </c>
      <c r="D76" s="4" t="s">
        <v>331</v>
      </c>
      <c r="E76" s="4" t="s">
        <v>332</v>
      </c>
      <c r="F76" s="8" t="s">
        <v>119</v>
      </c>
      <c r="G76" s="36">
        <f>searchValues!E82</f>
        <v>0</v>
      </c>
    </row>
    <row r="77" spans="1:7" x14ac:dyDescent="0.25">
      <c r="A77" s="4" t="s">
        <v>691</v>
      </c>
      <c r="B77" s="37" t="s">
        <v>115</v>
      </c>
      <c r="C77" s="37" t="s">
        <v>158</v>
      </c>
      <c r="D77" s="4" t="s">
        <v>331</v>
      </c>
      <c r="E77" s="4" t="s">
        <v>332</v>
      </c>
      <c r="F77" s="8" t="s">
        <v>119</v>
      </c>
      <c r="G77" s="36">
        <f>searchValues!E83</f>
        <v>0</v>
      </c>
    </row>
    <row r="78" spans="1:7" x14ac:dyDescent="0.25">
      <c r="A78" s="4" t="s">
        <v>692</v>
      </c>
      <c r="B78" s="37" t="s">
        <v>115</v>
      </c>
      <c r="C78" s="37" t="s">
        <v>158</v>
      </c>
      <c r="D78" s="4" t="s">
        <v>331</v>
      </c>
      <c r="E78" s="4" t="s">
        <v>332</v>
      </c>
      <c r="F78" s="8" t="s">
        <v>119</v>
      </c>
      <c r="G78" s="36">
        <f>searchValues!E84</f>
        <v>0</v>
      </c>
    </row>
    <row r="79" spans="1:7" x14ac:dyDescent="0.25">
      <c r="A79" s="4" t="s">
        <v>693</v>
      </c>
      <c r="B79" s="37" t="s">
        <v>115</v>
      </c>
      <c r="C79" s="37" t="s">
        <v>158</v>
      </c>
      <c r="D79" s="4" t="s">
        <v>331</v>
      </c>
      <c r="E79" s="4" t="s">
        <v>332</v>
      </c>
      <c r="F79" s="8" t="s">
        <v>119</v>
      </c>
      <c r="G79" s="36">
        <f>searchValues!E85</f>
        <v>0</v>
      </c>
    </row>
    <row r="80" spans="1:7" x14ac:dyDescent="0.25">
      <c r="A80" s="4" t="s">
        <v>694</v>
      </c>
      <c r="B80" s="37" t="s">
        <v>115</v>
      </c>
      <c r="C80" s="37" t="s">
        <v>158</v>
      </c>
      <c r="D80" s="4" t="s">
        <v>331</v>
      </c>
      <c r="E80" s="4" t="s">
        <v>332</v>
      </c>
      <c r="F80" s="8" t="s">
        <v>119</v>
      </c>
      <c r="G80" s="36">
        <f>searchValues!E86</f>
        <v>0</v>
      </c>
    </row>
    <row r="81" spans="1:7" x14ac:dyDescent="0.25">
      <c r="A81" s="4" t="s">
        <v>695</v>
      </c>
      <c r="B81" s="37" t="s">
        <v>115</v>
      </c>
      <c r="C81" s="37" t="s">
        <v>158</v>
      </c>
      <c r="D81" s="4" t="s">
        <v>331</v>
      </c>
      <c r="E81" s="4" t="s">
        <v>332</v>
      </c>
      <c r="F81" s="8" t="s">
        <v>119</v>
      </c>
      <c r="G81" s="36">
        <f ca="1">searchValues!E87</f>
        <v>44326</v>
      </c>
    </row>
    <row r="82" spans="1:7" x14ac:dyDescent="0.25">
      <c r="A82" s="4" t="s">
        <v>696</v>
      </c>
      <c r="B82" s="37" t="s">
        <v>115</v>
      </c>
      <c r="C82" s="37" t="s">
        <v>158</v>
      </c>
      <c r="D82" s="4" t="s">
        <v>331</v>
      </c>
      <c r="E82" s="4" t="s">
        <v>332</v>
      </c>
      <c r="F82" s="8" t="s">
        <v>119</v>
      </c>
      <c r="G82" s="36">
        <f ca="1">searchValues!E88</f>
        <v>44326</v>
      </c>
    </row>
    <row r="83" spans="1:7" x14ac:dyDescent="0.25">
      <c r="A83" s="4" t="s">
        <v>697</v>
      </c>
      <c r="B83" s="37" t="s">
        <v>115</v>
      </c>
      <c r="C83" s="37" t="s">
        <v>158</v>
      </c>
      <c r="D83" s="4" t="s">
        <v>331</v>
      </c>
      <c r="E83" s="4" t="s">
        <v>332</v>
      </c>
      <c r="F83" s="8" t="s">
        <v>119</v>
      </c>
      <c r="G83" s="36">
        <f ca="1">searchValues!E89</f>
        <v>44326</v>
      </c>
    </row>
    <row r="84" spans="1:7" x14ac:dyDescent="0.25">
      <c r="A84" s="4" t="s">
        <v>698</v>
      </c>
      <c r="B84" s="37" t="s">
        <v>115</v>
      </c>
      <c r="C84" s="37" t="s">
        <v>158</v>
      </c>
      <c r="D84" s="4" t="s">
        <v>331</v>
      </c>
      <c r="E84" s="4" t="s">
        <v>332</v>
      </c>
      <c r="F84" s="8" t="s">
        <v>119</v>
      </c>
      <c r="G84" s="36">
        <f ca="1">searchValues!E90</f>
        <v>44326</v>
      </c>
    </row>
    <row r="85" spans="1:7" x14ac:dyDescent="0.25">
      <c r="A85" s="4" t="s">
        <v>699</v>
      </c>
      <c r="B85" s="37" t="s">
        <v>115</v>
      </c>
      <c r="C85" s="37" t="s">
        <v>158</v>
      </c>
      <c r="D85" s="4" t="s">
        <v>331</v>
      </c>
      <c r="E85" s="4" t="s">
        <v>332</v>
      </c>
      <c r="F85" s="8" t="s">
        <v>119</v>
      </c>
      <c r="G85" s="36">
        <f ca="1">searchValues!E91</f>
        <v>44326</v>
      </c>
    </row>
    <row r="86" spans="1:7" x14ac:dyDescent="0.25">
      <c r="A86" s="4" t="s">
        <v>700</v>
      </c>
      <c r="B86" s="37" t="s">
        <v>115</v>
      </c>
      <c r="C86" s="37" t="s">
        <v>158</v>
      </c>
      <c r="D86" s="4" t="s">
        <v>331</v>
      </c>
      <c r="E86" s="4" t="s">
        <v>332</v>
      </c>
      <c r="F86" s="8" t="s">
        <v>119</v>
      </c>
      <c r="G86" s="36">
        <f ca="1">searchValues!E92</f>
        <v>44326</v>
      </c>
    </row>
    <row r="87" spans="1:7" x14ac:dyDescent="0.25">
      <c r="A87" s="4" t="s">
        <v>701</v>
      </c>
      <c r="B87" s="37" t="s">
        <v>115</v>
      </c>
      <c r="C87" s="37" t="s">
        <v>158</v>
      </c>
      <c r="D87" s="4" t="s">
        <v>331</v>
      </c>
      <c r="E87" s="4" t="s">
        <v>332</v>
      </c>
      <c r="F87" s="8" t="s">
        <v>119</v>
      </c>
      <c r="G87" s="36">
        <f ca="1">searchValues!E93</f>
        <v>44326</v>
      </c>
    </row>
    <row r="88" spans="1:7" x14ac:dyDescent="0.25">
      <c r="A88" s="4" t="s">
        <v>702</v>
      </c>
      <c r="B88" s="37" t="s">
        <v>115</v>
      </c>
      <c r="C88" s="37" t="s">
        <v>158</v>
      </c>
      <c r="D88" s="4" t="s">
        <v>331</v>
      </c>
      <c r="E88" s="4" t="s">
        <v>332</v>
      </c>
      <c r="F88" s="8" t="s">
        <v>119</v>
      </c>
      <c r="G88" s="36">
        <f ca="1">searchValues!E94</f>
        <v>44326</v>
      </c>
    </row>
    <row r="89" spans="1:7" x14ac:dyDescent="0.25">
      <c r="A89" s="4" t="s">
        <v>703</v>
      </c>
      <c r="B89" s="37" t="s">
        <v>115</v>
      </c>
      <c r="C89" s="37" t="s">
        <v>158</v>
      </c>
      <c r="D89" s="4" t="s">
        <v>331</v>
      </c>
      <c r="E89" s="4" t="s">
        <v>332</v>
      </c>
      <c r="F89" s="8" t="s">
        <v>119</v>
      </c>
      <c r="G89" s="36">
        <f ca="1">searchValues!E95</f>
        <v>44326</v>
      </c>
    </row>
    <row r="90" spans="1:7" x14ac:dyDescent="0.25">
      <c r="A90" s="4" t="s">
        <v>704</v>
      </c>
      <c r="B90" s="37" t="s">
        <v>115</v>
      </c>
      <c r="C90" s="37" t="s">
        <v>158</v>
      </c>
      <c r="D90" s="4" t="s">
        <v>331</v>
      </c>
      <c r="E90" s="4" t="s">
        <v>332</v>
      </c>
      <c r="F90" s="8" t="s">
        <v>119</v>
      </c>
      <c r="G90" s="36">
        <f ca="1">searchValues!E96</f>
        <v>44326</v>
      </c>
    </row>
    <row r="91" spans="1:7" x14ac:dyDescent="0.25">
      <c r="A91" s="4" t="s">
        <v>705</v>
      </c>
      <c r="B91" s="37" t="s">
        <v>115</v>
      </c>
      <c r="C91" s="37" t="s">
        <v>158</v>
      </c>
      <c r="D91" s="4" t="s">
        <v>331</v>
      </c>
      <c r="E91" s="4" t="s">
        <v>332</v>
      </c>
      <c r="F91" s="8" t="s">
        <v>119</v>
      </c>
      <c r="G91" s="36">
        <f ca="1">searchValues!E97</f>
        <v>44326</v>
      </c>
    </row>
    <row r="92" spans="1:7" x14ac:dyDescent="0.25">
      <c r="A92" s="4" t="s">
        <v>706</v>
      </c>
      <c r="B92" s="37" t="s">
        <v>115</v>
      </c>
      <c r="C92" s="37" t="s">
        <v>158</v>
      </c>
      <c r="D92" s="4" t="s">
        <v>331</v>
      </c>
      <c r="E92" s="4" t="s">
        <v>332</v>
      </c>
      <c r="F92" s="8" t="s">
        <v>119</v>
      </c>
      <c r="G92" s="36">
        <f ca="1">searchValues!E98</f>
        <v>44326</v>
      </c>
    </row>
    <row r="93" spans="1:7" x14ac:dyDescent="0.25">
      <c r="A93" s="4" t="s">
        <v>707</v>
      </c>
      <c r="B93" s="37" t="s">
        <v>115</v>
      </c>
      <c r="C93" s="37" t="s">
        <v>158</v>
      </c>
      <c r="D93" s="4" t="s">
        <v>331</v>
      </c>
      <c r="E93" s="4" t="s">
        <v>332</v>
      </c>
      <c r="F93" s="8" t="s">
        <v>119</v>
      </c>
      <c r="G93" s="36">
        <f ca="1">searchValues!E99</f>
        <v>44326</v>
      </c>
    </row>
    <row r="94" spans="1:7" x14ac:dyDescent="0.25">
      <c r="A94" s="4" t="s">
        <v>708</v>
      </c>
      <c r="B94" s="37" t="s">
        <v>115</v>
      </c>
      <c r="C94" s="37" t="s">
        <v>158</v>
      </c>
      <c r="D94" s="4" t="s">
        <v>331</v>
      </c>
      <c r="E94" s="4" t="s">
        <v>332</v>
      </c>
      <c r="F94" s="8" t="s">
        <v>119</v>
      </c>
      <c r="G94" s="36">
        <f ca="1">searchValues!E100</f>
        <v>44326</v>
      </c>
    </row>
    <row r="95" spans="1:7" x14ac:dyDescent="0.25">
      <c r="A95" s="4" t="s">
        <v>709</v>
      </c>
      <c r="B95" s="37" t="s">
        <v>115</v>
      </c>
      <c r="C95" s="37" t="s">
        <v>158</v>
      </c>
      <c r="D95" s="4" t="s">
        <v>331</v>
      </c>
      <c r="E95" s="4" t="s">
        <v>332</v>
      </c>
      <c r="F95" s="8" t="s">
        <v>119</v>
      </c>
      <c r="G95" s="36">
        <f ca="1">searchValues!E101</f>
        <v>44326</v>
      </c>
    </row>
    <row r="96" spans="1:7" x14ac:dyDescent="0.25">
      <c r="A96" s="4" t="s">
        <v>710</v>
      </c>
      <c r="B96" s="37" t="s">
        <v>115</v>
      </c>
      <c r="C96" s="37" t="s">
        <v>158</v>
      </c>
      <c r="D96" s="4" t="s">
        <v>331</v>
      </c>
      <c r="E96" s="4" t="s">
        <v>332</v>
      </c>
      <c r="F96" s="8" t="s">
        <v>119</v>
      </c>
      <c r="G96" s="36">
        <f ca="1">searchValues!E102</f>
        <v>44326</v>
      </c>
    </row>
    <row r="97" spans="1:7" x14ac:dyDescent="0.25">
      <c r="A97" s="4" t="s">
        <v>711</v>
      </c>
      <c r="B97" s="37" t="s">
        <v>115</v>
      </c>
      <c r="C97" s="37" t="s">
        <v>158</v>
      </c>
      <c r="D97" s="4" t="s">
        <v>331</v>
      </c>
      <c r="E97" s="4" t="s">
        <v>332</v>
      </c>
      <c r="F97" s="8" t="s">
        <v>119</v>
      </c>
      <c r="G97" s="36">
        <f ca="1">searchValues!E103</f>
        <v>44326</v>
      </c>
    </row>
    <row r="98" spans="1:7" x14ac:dyDescent="0.25">
      <c r="A98" s="4" t="s">
        <v>712</v>
      </c>
      <c r="B98" s="37" t="s">
        <v>115</v>
      </c>
      <c r="C98" s="37" t="s">
        <v>158</v>
      </c>
      <c r="D98" s="4" t="s">
        <v>331</v>
      </c>
      <c r="E98" s="4" t="s">
        <v>332</v>
      </c>
      <c r="F98" s="8" t="s">
        <v>119</v>
      </c>
      <c r="G98" s="36">
        <f ca="1">searchValues!E104</f>
        <v>44326</v>
      </c>
    </row>
    <row r="99" spans="1:7" x14ac:dyDescent="0.25">
      <c r="A99" s="4" t="s">
        <v>713</v>
      </c>
      <c r="B99" s="37" t="s">
        <v>115</v>
      </c>
      <c r="C99" s="37" t="s">
        <v>158</v>
      </c>
      <c r="D99" s="4" t="s">
        <v>331</v>
      </c>
      <c r="E99" s="4" t="s">
        <v>332</v>
      </c>
      <c r="F99" s="8" t="s">
        <v>119</v>
      </c>
      <c r="G99" s="36">
        <f ca="1">searchValues!E105</f>
        <v>44326</v>
      </c>
    </row>
    <row r="100" spans="1:7" x14ac:dyDescent="0.25">
      <c r="A100" s="4" t="s">
        <v>714</v>
      </c>
      <c r="B100" s="37" t="s">
        <v>115</v>
      </c>
      <c r="C100" s="37" t="s">
        <v>158</v>
      </c>
      <c r="D100" s="4" t="s">
        <v>331</v>
      </c>
      <c r="E100" s="4" t="s">
        <v>332</v>
      </c>
      <c r="F100" s="8" t="s">
        <v>119</v>
      </c>
      <c r="G100" s="36">
        <f ca="1">searchValues!E106</f>
        <v>44326</v>
      </c>
    </row>
    <row r="101" spans="1:7" x14ac:dyDescent="0.25">
      <c r="A101" s="4" t="s">
        <v>715</v>
      </c>
      <c r="B101" s="37" t="s">
        <v>115</v>
      </c>
      <c r="C101" s="37" t="s">
        <v>158</v>
      </c>
      <c r="D101" s="4" t="s">
        <v>331</v>
      </c>
      <c r="E101" s="4" t="s">
        <v>332</v>
      </c>
      <c r="F101" s="8" t="s">
        <v>119</v>
      </c>
      <c r="G101" s="36">
        <f ca="1">searchValues!E107</f>
        <v>44326</v>
      </c>
    </row>
    <row r="102" spans="1:7" x14ac:dyDescent="0.25">
      <c r="A102" s="4" t="s">
        <v>716</v>
      </c>
      <c r="B102" s="37" t="s">
        <v>115</v>
      </c>
      <c r="C102" s="37" t="s">
        <v>158</v>
      </c>
      <c r="D102" s="4" t="s">
        <v>331</v>
      </c>
      <c r="E102" s="4" t="s">
        <v>332</v>
      </c>
      <c r="F102" s="8" t="s">
        <v>119</v>
      </c>
      <c r="G102" s="36">
        <f ca="1">searchValues!E108</f>
        <v>44326</v>
      </c>
    </row>
    <row r="103" spans="1:7" x14ac:dyDescent="0.25">
      <c r="A103" s="4" t="s">
        <v>717</v>
      </c>
      <c r="B103" s="37" t="s">
        <v>115</v>
      </c>
      <c r="C103" s="37" t="s">
        <v>158</v>
      </c>
      <c r="D103" s="4" t="s">
        <v>331</v>
      </c>
      <c r="E103" s="4" t="s">
        <v>332</v>
      </c>
      <c r="F103" s="8" t="s">
        <v>119</v>
      </c>
      <c r="G103" s="36">
        <f ca="1">searchValues!E109</f>
        <v>44326</v>
      </c>
    </row>
    <row r="104" spans="1:7" x14ac:dyDescent="0.25">
      <c r="A104" s="4" t="s">
        <v>718</v>
      </c>
      <c r="B104" s="37" t="s">
        <v>115</v>
      </c>
      <c r="C104" s="37" t="s">
        <v>158</v>
      </c>
      <c r="D104" s="4" t="s">
        <v>331</v>
      </c>
      <c r="E104" s="4" t="s">
        <v>332</v>
      </c>
      <c r="F104" s="8" t="s">
        <v>119</v>
      </c>
      <c r="G104" s="36">
        <f ca="1">searchValues!E110</f>
        <v>44326</v>
      </c>
    </row>
    <row r="105" spans="1:7" x14ac:dyDescent="0.25">
      <c r="A105" s="4" t="s">
        <v>719</v>
      </c>
      <c r="B105" s="37" t="s">
        <v>115</v>
      </c>
      <c r="C105" s="37" t="s">
        <v>158</v>
      </c>
      <c r="D105" s="4" t="s">
        <v>331</v>
      </c>
      <c r="E105" s="4" t="s">
        <v>332</v>
      </c>
      <c r="F105" s="8" t="s">
        <v>119</v>
      </c>
      <c r="G105" s="36">
        <f ca="1">searchValues!E111</f>
        <v>44326</v>
      </c>
    </row>
    <row r="106" spans="1:7" x14ac:dyDescent="0.25">
      <c r="A106" s="4" t="s">
        <v>720</v>
      </c>
      <c r="B106" s="37" t="s">
        <v>115</v>
      </c>
      <c r="C106" s="37" t="s">
        <v>158</v>
      </c>
      <c r="D106" s="4" t="s">
        <v>331</v>
      </c>
      <c r="E106" s="4" t="s">
        <v>332</v>
      </c>
      <c r="F106" s="8" t="s">
        <v>119</v>
      </c>
      <c r="G106" s="36">
        <f ca="1">searchValues!E112</f>
        <v>44326</v>
      </c>
    </row>
    <row r="107" spans="1:7" x14ac:dyDescent="0.25">
      <c r="A107" s="4" t="s">
        <v>721</v>
      </c>
      <c r="B107" s="37" t="s">
        <v>115</v>
      </c>
      <c r="C107" s="37" t="s">
        <v>158</v>
      </c>
      <c r="D107" s="4" t="s">
        <v>331</v>
      </c>
      <c r="E107" s="4" t="s">
        <v>332</v>
      </c>
      <c r="F107" s="8" t="s">
        <v>119</v>
      </c>
      <c r="G107" s="36">
        <f ca="1">searchValues!E113</f>
        <v>44326</v>
      </c>
    </row>
    <row r="108" spans="1:7" x14ac:dyDescent="0.25">
      <c r="A108" s="4" t="s">
        <v>722</v>
      </c>
      <c r="B108" s="37" t="s">
        <v>115</v>
      </c>
      <c r="C108" s="37" t="s">
        <v>158</v>
      </c>
      <c r="D108" s="4" t="s">
        <v>331</v>
      </c>
      <c r="E108" s="4" t="s">
        <v>332</v>
      </c>
      <c r="F108" s="8" t="s">
        <v>119</v>
      </c>
      <c r="G108" s="36">
        <f ca="1">searchValues!E114</f>
        <v>44326</v>
      </c>
    </row>
    <row r="109" spans="1:7" x14ac:dyDescent="0.25">
      <c r="A109" s="4" t="s">
        <v>723</v>
      </c>
      <c r="B109" s="37" t="s">
        <v>115</v>
      </c>
      <c r="C109" s="37" t="s">
        <v>158</v>
      </c>
      <c r="D109" s="4" t="s">
        <v>331</v>
      </c>
      <c r="E109" s="4" t="s">
        <v>332</v>
      </c>
      <c r="F109" s="8" t="s">
        <v>119</v>
      </c>
      <c r="G109" s="36">
        <f ca="1">searchValues!E115</f>
        <v>44326</v>
      </c>
    </row>
    <row r="110" spans="1:7" x14ac:dyDescent="0.25">
      <c r="A110" s="4" t="s">
        <v>724</v>
      </c>
      <c r="B110" s="37" t="s">
        <v>115</v>
      </c>
      <c r="C110" s="37" t="s">
        <v>158</v>
      </c>
      <c r="D110" s="4" t="s">
        <v>331</v>
      </c>
      <c r="E110" s="4" t="s">
        <v>332</v>
      </c>
      <c r="F110" s="8" t="s">
        <v>119</v>
      </c>
      <c r="G110" s="36">
        <f ca="1">searchValues!E116</f>
        <v>44326</v>
      </c>
    </row>
    <row r="111" spans="1:7" x14ac:dyDescent="0.25">
      <c r="A111" s="4" t="s">
        <v>725</v>
      </c>
      <c r="B111" s="37" t="s">
        <v>115</v>
      </c>
      <c r="C111" s="37" t="s">
        <v>158</v>
      </c>
      <c r="D111" s="4" t="s">
        <v>331</v>
      </c>
      <c r="E111" s="4" t="s">
        <v>332</v>
      </c>
      <c r="F111" s="8" t="s">
        <v>119</v>
      </c>
      <c r="G111" s="36">
        <f ca="1">searchValues!E117</f>
        <v>44326</v>
      </c>
    </row>
    <row r="112" spans="1:7" x14ac:dyDescent="0.25">
      <c r="A112" s="4" t="s">
        <v>726</v>
      </c>
      <c r="B112" s="37" t="s">
        <v>115</v>
      </c>
      <c r="C112" s="37" t="s">
        <v>158</v>
      </c>
      <c r="D112" s="4" t="s">
        <v>331</v>
      </c>
      <c r="E112" s="4" t="s">
        <v>332</v>
      </c>
      <c r="F112" s="8" t="s">
        <v>119</v>
      </c>
      <c r="G112" s="36">
        <f ca="1">searchValues!E118</f>
        <v>44326</v>
      </c>
    </row>
    <row r="113" spans="1:7" x14ac:dyDescent="0.25">
      <c r="A113" s="4" t="s">
        <v>727</v>
      </c>
      <c r="B113" s="37" t="s">
        <v>115</v>
      </c>
      <c r="C113" s="37" t="s">
        <v>158</v>
      </c>
      <c r="D113" s="4" t="s">
        <v>331</v>
      </c>
      <c r="E113" s="4" t="s">
        <v>332</v>
      </c>
      <c r="F113" s="8" t="s">
        <v>119</v>
      </c>
      <c r="G113" s="36">
        <f ca="1">searchValues!E119</f>
        <v>44326</v>
      </c>
    </row>
    <row r="114" spans="1:7" x14ac:dyDescent="0.25">
      <c r="A114" s="4" t="s">
        <v>728</v>
      </c>
      <c r="B114" s="37" t="s">
        <v>115</v>
      </c>
      <c r="C114" s="37" t="s">
        <v>158</v>
      </c>
      <c r="D114" s="4" t="s">
        <v>331</v>
      </c>
      <c r="E114" s="4" t="s">
        <v>332</v>
      </c>
      <c r="F114" s="8" t="s">
        <v>119</v>
      </c>
      <c r="G114" s="36">
        <f ca="1">searchValues!E120</f>
        <v>44326</v>
      </c>
    </row>
    <row r="115" spans="1:7" x14ac:dyDescent="0.25">
      <c r="A115" s="4" t="s">
        <v>729</v>
      </c>
      <c r="B115" s="37" t="s">
        <v>115</v>
      </c>
      <c r="C115" s="37" t="s">
        <v>158</v>
      </c>
      <c r="D115" s="4" t="s">
        <v>331</v>
      </c>
      <c r="E115" s="4" t="s">
        <v>332</v>
      </c>
      <c r="F115" s="8" t="s">
        <v>119</v>
      </c>
      <c r="G115" s="36">
        <f ca="1">searchValues!E121</f>
        <v>44326</v>
      </c>
    </row>
    <row r="116" spans="1:7" x14ac:dyDescent="0.25">
      <c r="A116" s="4" t="s">
        <v>730</v>
      </c>
      <c r="B116" s="37" t="s">
        <v>115</v>
      </c>
      <c r="C116" s="37" t="s">
        <v>158</v>
      </c>
      <c r="D116" s="4" t="s">
        <v>331</v>
      </c>
      <c r="E116" s="4" t="s">
        <v>332</v>
      </c>
      <c r="F116" s="8" t="s">
        <v>119</v>
      </c>
      <c r="G116" s="36">
        <f ca="1">searchValues!E122</f>
        <v>44326</v>
      </c>
    </row>
    <row r="117" spans="1:7" x14ac:dyDescent="0.25">
      <c r="A117" s="4" t="s">
        <v>731</v>
      </c>
      <c r="B117" s="37" t="s">
        <v>115</v>
      </c>
      <c r="C117" s="37" t="s">
        <v>158</v>
      </c>
      <c r="D117" s="4" t="s">
        <v>331</v>
      </c>
      <c r="E117" s="4" t="s">
        <v>332</v>
      </c>
      <c r="F117" s="8" t="s">
        <v>119</v>
      </c>
      <c r="G117" s="36">
        <f ca="1">searchValues!E123</f>
        <v>44326</v>
      </c>
    </row>
    <row r="118" spans="1:7" x14ac:dyDescent="0.25">
      <c r="A118" s="4" t="s">
        <v>732</v>
      </c>
      <c r="B118" s="37" t="s">
        <v>115</v>
      </c>
      <c r="C118" s="37" t="s">
        <v>158</v>
      </c>
      <c r="D118" s="4" t="s">
        <v>331</v>
      </c>
      <c r="E118" s="4" t="s">
        <v>332</v>
      </c>
      <c r="F118" s="8" t="s">
        <v>119</v>
      </c>
      <c r="G118" s="36">
        <f ca="1">searchValues!E124</f>
        <v>44326</v>
      </c>
    </row>
    <row r="119" spans="1:7" x14ac:dyDescent="0.25">
      <c r="A119" s="4" t="s">
        <v>733</v>
      </c>
      <c r="B119" s="37" t="s">
        <v>115</v>
      </c>
      <c r="C119" s="37" t="s">
        <v>158</v>
      </c>
      <c r="D119" s="4" t="s">
        <v>331</v>
      </c>
      <c r="E119" s="4" t="s">
        <v>332</v>
      </c>
      <c r="F119" s="8" t="s">
        <v>119</v>
      </c>
      <c r="G119" s="36">
        <f ca="1">searchValues!E125</f>
        <v>44326</v>
      </c>
    </row>
    <row r="120" spans="1:7" x14ac:dyDescent="0.25">
      <c r="A120" s="4" t="s">
        <v>734</v>
      </c>
      <c r="B120" s="37" t="s">
        <v>115</v>
      </c>
      <c r="C120" s="37" t="s">
        <v>158</v>
      </c>
      <c r="D120" s="4" t="s">
        <v>331</v>
      </c>
      <c r="E120" s="4" t="s">
        <v>332</v>
      </c>
      <c r="F120" s="8" t="s">
        <v>119</v>
      </c>
      <c r="G120" s="36">
        <f ca="1">searchValues!E126</f>
        <v>44326</v>
      </c>
    </row>
    <row r="121" spans="1:7" x14ac:dyDescent="0.25">
      <c r="A121" s="4" t="s">
        <v>735</v>
      </c>
      <c r="B121" s="37" t="s">
        <v>115</v>
      </c>
      <c r="C121" s="37" t="s">
        <v>158</v>
      </c>
      <c r="D121" s="4" t="s">
        <v>331</v>
      </c>
      <c r="E121" s="4" t="s">
        <v>332</v>
      </c>
      <c r="F121" s="8" t="s">
        <v>119</v>
      </c>
      <c r="G121" s="36">
        <f ca="1">searchValues!E127</f>
        <v>44326</v>
      </c>
    </row>
    <row r="122" spans="1:7" x14ac:dyDescent="0.25">
      <c r="A122" s="4" t="s">
        <v>736</v>
      </c>
      <c r="B122" s="37" t="s">
        <v>115</v>
      </c>
      <c r="C122" s="37" t="s">
        <v>158</v>
      </c>
      <c r="D122" s="4" t="s">
        <v>331</v>
      </c>
      <c r="E122" s="4" t="s">
        <v>332</v>
      </c>
      <c r="F122" s="8" t="s">
        <v>119</v>
      </c>
      <c r="G122" s="36">
        <f ca="1">searchValues!E128</f>
        <v>44326</v>
      </c>
    </row>
    <row r="123" spans="1:7" x14ac:dyDescent="0.25">
      <c r="A123" s="4" t="s">
        <v>737</v>
      </c>
      <c r="B123" s="37" t="s">
        <v>115</v>
      </c>
      <c r="C123" s="37" t="s">
        <v>158</v>
      </c>
      <c r="D123" s="4" t="s">
        <v>331</v>
      </c>
      <c r="E123" s="4" t="s">
        <v>332</v>
      </c>
      <c r="F123" s="8" t="s">
        <v>119</v>
      </c>
      <c r="G123" s="36">
        <f ca="1">searchValues!E129</f>
        <v>44326</v>
      </c>
    </row>
    <row r="124" spans="1:7" x14ac:dyDescent="0.25">
      <c r="A124" s="4" t="s">
        <v>738</v>
      </c>
      <c r="B124" s="37" t="s">
        <v>115</v>
      </c>
      <c r="C124" s="37" t="s">
        <v>158</v>
      </c>
      <c r="D124" s="4" t="s">
        <v>331</v>
      </c>
      <c r="E124" s="4" t="s">
        <v>332</v>
      </c>
      <c r="F124" s="8" t="s">
        <v>119</v>
      </c>
      <c r="G124" s="36">
        <f ca="1">searchValues!E130</f>
        <v>44326</v>
      </c>
    </row>
    <row r="125" spans="1:7" x14ac:dyDescent="0.25">
      <c r="A125" s="4" t="s">
        <v>739</v>
      </c>
      <c r="B125" s="37" t="s">
        <v>115</v>
      </c>
      <c r="C125" s="37" t="s">
        <v>158</v>
      </c>
      <c r="D125" s="4" t="s">
        <v>331</v>
      </c>
      <c r="E125" s="4" t="s">
        <v>332</v>
      </c>
      <c r="F125" s="8" t="s">
        <v>119</v>
      </c>
      <c r="G125" s="36">
        <f ca="1">searchValues!E131</f>
        <v>44326</v>
      </c>
    </row>
    <row r="126" spans="1:7" x14ac:dyDescent="0.25">
      <c r="A126" s="4" t="s">
        <v>740</v>
      </c>
      <c r="B126" s="37" t="s">
        <v>115</v>
      </c>
      <c r="C126" s="37" t="s">
        <v>158</v>
      </c>
      <c r="D126" s="4" t="s">
        <v>331</v>
      </c>
      <c r="E126" s="4" t="s">
        <v>332</v>
      </c>
      <c r="F126" s="8" t="s">
        <v>119</v>
      </c>
      <c r="G126" s="36">
        <f ca="1">searchValues!E132</f>
        <v>44326</v>
      </c>
    </row>
    <row r="127" spans="1:7" x14ac:dyDescent="0.25">
      <c r="A127" s="4" t="s">
        <v>741</v>
      </c>
      <c r="B127" s="37" t="s">
        <v>115</v>
      </c>
      <c r="C127" s="37" t="s">
        <v>158</v>
      </c>
      <c r="D127" s="4" t="s">
        <v>331</v>
      </c>
      <c r="E127" s="4" t="s">
        <v>332</v>
      </c>
      <c r="F127" s="8" t="s">
        <v>119</v>
      </c>
      <c r="G127" s="36">
        <f ca="1">searchValues!E133</f>
        <v>44326</v>
      </c>
    </row>
    <row r="128" spans="1:7" x14ac:dyDescent="0.25">
      <c r="A128" s="4" t="s">
        <v>742</v>
      </c>
      <c r="B128" s="37" t="s">
        <v>115</v>
      </c>
      <c r="C128" s="37" t="s">
        <v>158</v>
      </c>
      <c r="D128" s="4" t="s">
        <v>331</v>
      </c>
      <c r="E128" s="4" t="s">
        <v>332</v>
      </c>
      <c r="F128" s="8" t="s">
        <v>119</v>
      </c>
      <c r="G128" s="36">
        <f ca="1">searchValues!E134</f>
        <v>44326</v>
      </c>
    </row>
    <row r="129" spans="1:7" x14ac:dyDescent="0.25">
      <c r="A129" s="4" t="s">
        <v>743</v>
      </c>
      <c r="B129" s="37" t="s">
        <v>115</v>
      </c>
      <c r="C129" s="37" t="s">
        <v>158</v>
      </c>
      <c r="D129" s="4" t="s">
        <v>331</v>
      </c>
      <c r="E129" s="4" t="s">
        <v>332</v>
      </c>
      <c r="F129" s="8" t="s">
        <v>119</v>
      </c>
      <c r="G129" s="36">
        <f ca="1">searchValues!E135</f>
        <v>44326</v>
      </c>
    </row>
    <row r="130" spans="1:7" x14ac:dyDescent="0.25">
      <c r="A130" s="4" t="s">
        <v>744</v>
      </c>
      <c r="B130" s="37" t="s">
        <v>115</v>
      </c>
      <c r="C130" s="37" t="s">
        <v>158</v>
      </c>
      <c r="D130" s="4" t="s">
        <v>331</v>
      </c>
      <c r="E130" s="4" t="s">
        <v>332</v>
      </c>
      <c r="F130" s="8" t="s">
        <v>119</v>
      </c>
      <c r="G130" s="36">
        <f ca="1">searchValues!E136</f>
        <v>44326</v>
      </c>
    </row>
    <row r="131" spans="1:7" x14ac:dyDescent="0.25">
      <c r="A131" s="4" t="s">
        <v>745</v>
      </c>
      <c r="B131" s="37" t="s">
        <v>115</v>
      </c>
      <c r="C131" s="37" t="s">
        <v>158</v>
      </c>
      <c r="D131" s="4" t="s">
        <v>331</v>
      </c>
      <c r="E131" s="4" t="s">
        <v>332</v>
      </c>
      <c r="F131" s="8" t="s">
        <v>119</v>
      </c>
      <c r="G131" s="36">
        <f ca="1">searchValues!E137</f>
        <v>44326</v>
      </c>
    </row>
    <row r="132" spans="1:7" x14ac:dyDescent="0.25">
      <c r="A132" s="4" t="s">
        <v>746</v>
      </c>
      <c r="B132" s="37" t="s">
        <v>115</v>
      </c>
      <c r="C132" s="37" t="s">
        <v>158</v>
      </c>
      <c r="D132" s="4" t="s">
        <v>331</v>
      </c>
      <c r="E132" s="4" t="s">
        <v>332</v>
      </c>
      <c r="F132" s="8" t="s">
        <v>119</v>
      </c>
      <c r="G132" s="36">
        <f ca="1">searchValues!E138</f>
        <v>44326</v>
      </c>
    </row>
    <row r="133" spans="1:7" x14ac:dyDescent="0.25">
      <c r="A133" s="4" t="s">
        <v>747</v>
      </c>
      <c r="B133" s="37" t="s">
        <v>115</v>
      </c>
      <c r="C133" s="37" t="s">
        <v>158</v>
      </c>
      <c r="D133" s="4" t="s">
        <v>331</v>
      </c>
      <c r="E133" s="4" t="s">
        <v>332</v>
      </c>
      <c r="F133" s="8" t="s">
        <v>119</v>
      </c>
      <c r="G133" s="36">
        <f ca="1">searchValues!E139</f>
        <v>44326</v>
      </c>
    </row>
    <row r="134" spans="1:7" x14ac:dyDescent="0.25">
      <c r="A134" s="4" t="s">
        <v>748</v>
      </c>
      <c r="B134" s="37" t="s">
        <v>115</v>
      </c>
      <c r="C134" s="37" t="s">
        <v>158</v>
      </c>
      <c r="D134" s="4" t="s">
        <v>331</v>
      </c>
      <c r="E134" s="4" t="s">
        <v>332</v>
      </c>
      <c r="F134" s="8" t="s">
        <v>119</v>
      </c>
      <c r="G134" s="36">
        <f ca="1">searchValues!E140</f>
        <v>44326</v>
      </c>
    </row>
    <row r="135" spans="1:7" x14ac:dyDescent="0.25">
      <c r="A135" s="4" t="s">
        <v>749</v>
      </c>
      <c r="B135" s="37" t="s">
        <v>115</v>
      </c>
      <c r="C135" s="37" t="s">
        <v>158</v>
      </c>
      <c r="D135" s="4" t="s">
        <v>331</v>
      </c>
      <c r="E135" s="4" t="s">
        <v>332</v>
      </c>
      <c r="F135" s="8" t="s">
        <v>119</v>
      </c>
      <c r="G135" s="36">
        <f ca="1">searchValues!E141</f>
        <v>44326</v>
      </c>
    </row>
    <row r="136" spans="1:7" x14ac:dyDescent="0.25">
      <c r="A136" s="4" t="s">
        <v>750</v>
      </c>
      <c r="B136" s="37" t="s">
        <v>115</v>
      </c>
      <c r="C136" s="37" t="s">
        <v>158</v>
      </c>
      <c r="D136" s="4" t="s">
        <v>331</v>
      </c>
      <c r="E136" s="4" t="s">
        <v>332</v>
      </c>
      <c r="F136" s="8" t="s">
        <v>119</v>
      </c>
      <c r="G136" s="36">
        <f ca="1">searchValues!E142</f>
        <v>44326</v>
      </c>
    </row>
    <row r="137" spans="1:7" x14ac:dyDescent="0.25">
      <c r="A137" s="4" t="s">
        <v>751</v>
      </c>
      <c r="B137" s="37" t="s">
        <v>115</v>
      </c>
      <c r="C137" s="37" t="s">
        <v>158</v>
      </c>
      <c r="D137" s="4" t="s">
        <v>331</v>
      </c>
      <c r="E137" s="4" t="s">
        <v>332</v>
      </c>
      <c r="F137" s="8" t="s">
        <v>119</v>
      </c>
      <c r="G137" s="36">
        <f ca="1">searchValues!E143</f>
        <v>44326</v>
      </c>
    </row>
    <row r="138" spans="1:7" x14ac:dyDescent="0.25">
      <c r="A138" s="4" t="s">
        <v>752</v>
      </c>
      <c r="B138" s="37" t="s">
        <v>115</v>
      </c>
      <c r="C138" s="37" t="s">
        <v>158</v>
      </c>
      <c r="D138" s="4" t="s">
        <v>331</v>
      </c>
      <c r="E138" s="4" t="s">
        <v>332</v>
      </c>
      <c r="F138" s="8" t="s">
        <v>119</v>
      </c>
      <c r="G138" s="36">
        <f ca="1">searchValues!E144</f>
        <v>44326</v>
      </c>
    </row>
    <row r="139" spans="1:7" x14ac:dyDescent="0.25">
      <c r="A139" s="4" t="s">
        <v>753</v>
      </c>
      <c r="B139" s="37" t="s">
        <v>115</v>
      </c>
      <c r="C139" s="37" t="s">
        <v>158</v>
      </c>
      <c r="D139" s="4" t="s">
        <v>331</v>
      </c>
      <c r="E139" s="4" t="s">
        <v>332</v>
      </c>
      <c r="F139" s="8" t="s">
        <v>119</v>
      </c>
      <c r="G139" s="36">
        <f ca="1">searchValues!E145</f>
        <v>44326</v>
      </c>
    </row>
    <row r="140" spans="1:7" x14ac:dyDescent="0.25">
      <c r="A140" s="4" t="s">
        <v>754</v>
      </c>
      <c r="B140" s="37" t="s">
        <v>115</v>
      </c>
      <c r="C140" s="37" t="s">
        <v>158</v>
      </c>
      <c r="D140" s="4" t="s">
        <v>331</v>
      </c>
      <c r="E140" s="4" t="s">
        <v>332</v>
      </c>
      <c r="F140" s="8" t="s">
        <v>119</v>
      </c>
      <c r="G140" s="36">
        <f ca="1">searchValues!E146</f>
        <v>44326</v>
      </c>
    </row>
    <row r="141" spans="1:7" x14ac:dyDescent="0.25">
      <c r="A141" s="4" t="s">
        <v>755</v>
      </c>
      <c r="B141" s="37" t="s">
        <v>115</v>
      </c>
      <c r="C141" s="37" t="s">
        <v>158</v>
      </c>
      <c r="D141" s="4" t="s">
        <v>331</v>
      </c>
      <c r="E141" s="4" t="s">
        <v>332</v>
      </c>
      <c r="F141" s="8" t="s">
        <v>119</v>
      </c>
      <c r="G141" s="36">
        <f ca="1">searchValues!E147</f>
        <v>44326</v>
      </c>
    </row>
    <row r="142" spans="1:7" x14ac:dyDescent="0.25">
      <c r="A142" s="4" t="s">
        <v>756</v>
      </c>
      <c r="B142" s="37" t="s">
        <v>115</v>
      </c>
      <c r="C142" s="37" t="s">
        <v>158</v>
      </c>
      <c r="D142" s="4" t="s">
        <v>331</v>
      </c>
      <c r="E142" s="4" t="s">
        <v>332</v>
      </c>
      <c r="F142" s="8" t="s">
        <v>119</v>
      </c>
      <c r="G142" s="36">
        <f ca="1">searchValues!E148</f>
        <v>44326</v>
      </c>
    </row>
    <row r="143" spans="1:7" x14ac:dyDescent="0.25">
      <c r="A143" s="4" t="s">
        <v>757</v>
      </c>
      <c r="B143" s="37" t="s">
        <v>115</v>
      </c>
      <c r="C143" s="37" t="s">
        <v>158</v>
      </c>
      <c r="D143" s="4" t="s">
        <v>331</v>
      </c>
      <c r="E143" s="4" t="s">
        <v>332</v>
      </c>
      <c r="F143" s="8" t="s">
        <v>119</v>
      </c>
      <c r="G143" s="36">
        <f ca="1">searchValues!E149</f>
        <v>44326</v>
      </c>
    </row>
    <row r="144" spans="1:7" x14ac:dyDescent="0.25">
      <c r="A144" s="4" t="s">
        <v>758</v>
      </c>
      <c r="B144" s="37" t="s">
        <v>115</v>
      </c>
      <c r="C144" s="37" t="s">
        <v>158</v>
      </c>
      <c r="D144" s="4" t="s">
        <v>331</v>
      </c>
      <c r="E144" s="4" t="s">
        <v>332</v>
      </c>
      <c r="F144" s="8" t="s">
        <v>119</v>
      </c>
      <c r="G144" s="36">
        <f ca="1">searchValues!E150</f>
        <v>44326</v>
      </c>
    </row>
    <row r="145" spans="1:7" x14ac:dyDescent="0.25">
      <c r="A145" s="4" t="s">
        <v>759</v>
      </c>
      <c r="B145" s="37" t="s">
        <v>115</v>
      </c>
      <c r="C145" s="37" t="s">
        <v>158</v>
      </c>
      <c r="D145" s="31" t="s">
        <v>364</v>
      </c>
      <c r="E145" s="4" t="s">
        <v>332</v>
      </c>
      <c r="F145" s="8" t="s">
        <v>119</v>
      </c>
      <c r="G145" s="36">
        <f ca="1">searchValues!E151</f>
        <v>44326</v>
      </c>
    </row>
    <row r="146" spans="1:7" x14ac:dyDescent="0.25">
      <c r="A146" s="4" t="s">
        <v>760</v>
      </c>
      <c r="B146" s="37" t="s">
        <v>115</v>
      </c>
      <c r="C146" s="37" t="s">
        <v>158</v>
      </c>
      <c r="D146" s="31" t="s">
        <v>364</v>
      </c>
      <c r="E146" s="4" t="s">
        <v>332</v>
      </c>
      <c r="F146" s="8" t="s">
        <v>119</v>
      </c>
      <c r="G146" s="36">
        <f ca="1">searchValues!E152</f>
        <v>44326</v>
      </c>
    </row>
    <row r="147" spans="1:7" x14ac:dyDescent="0.25">
      <c r="A147" s="4" t="s">
        <v>761</v>
      </c>
      <c r="B147" s="37" t="s">
        <v>115</v>
      </c>
      <c r="C147" s="37" t="s">
        <v>158</v>
      </c>
      <c r="D147" s="31" t="s">
        <v>364</v>
      </c>
      <c r="E147" s="4" t="s">
        <v>332</v>
      </c>
      <c r="F147" s="8" t="s">
        <v>119</v>
      </c>
      <c r="G147" s="36">
        <f ca="1">searchValues!E153</f>
        <v>44326</v>
      </c>
    </row>
    <row r="148" spans="1:7" x14ac:dyDescent="0.25">
      <c r="A148" s="4" t="s">
        <v>762</v>
      </c>
      <c r="B148" s="37" t="s">
        <v>115</v>
      </c>
      <c r="C148" s="37" t="s">
        <v>158</v>
      </c>
      <c r="D148" s="31" t="s">
        <v>364</v>
      </c>
      <c r="E148" s="4" t="s">
        <v>332</v>
      </c>
      <c r="F148" s="8" t="s">
        <v>119</v>
      </c>
      <c r="G148" s="36">
        <f ca="1">searchValues!E154</f>
        <v>44326</v>
      </c>
    </row>
    <row r="149" spans="1:7" x14ac:dyDescent="0.25">
      <c r="A149" s="4" t="s">
        <v>763</v>
      </c>
      <c r="B149" s="37" t="s">
        <v>115</v>
      </c>
      <c r="C149" s="37" t="s">
        <v>158</v>
      </c>
      <c r="D149" s="31" t="s">
        <v>364</v>
      </c>
      <c r="E149" s="4" t="s">
        <v>365</v>
      </c>
      <c r="F149" s="8" t="s">
        <v>119</v>
      </c>
      <c r="G149" s="36">
        <f ca="1">searchValues!E155</f>
        <v>44326</v>
      </c>
    </row>
    <row r="150" spans="1:7" x14ac:dyDescent="0.25">
      <c r="A150" s="4" t="s">
        <v>764</v>
      </c>
      <c r="B150" s="37" t="s">
        <v>115</v>
      </c>
      <c r="C150" s="37" t="s">
        <v>158</v>
      </c>
      <c r="D150" s="31" t="s">
        <v>364</v>
      </c>
      <c r="E150" s="4" t="s">
        <v>365</v>
      </c>
      <c r="F150" s="8" t="s">
        <v>119</v>
      </c>
      <c r="G150" s="36">
        <f ca="1">searchValues!E156</f>
        <v>44326</v>
      </c>
    </row>
    <row r="151" spans="1:7" x14ac:dyDescent="0.25">
      <c r="A151" s="4" t="s">
        <v>765</v>
      </c>
      <c r="B151" s="37" t="s">
        <v>115</v>
      </c>
      <c r="C151" s="37" t="s">
        <v>158</v>
      </c>
      <c r="D151" s="31" t="s">
        <v>331</v>
      </c>
      <c r="E151" s="4" t="s">
        <v>332</v>
      </c>
      <c r="F151" s="8" t="s">
        <v>119</v>
      </c>
      <c r="G151" s="36">
        <f ca="1">searchValues!E157</f>
        <v>44326</v>
      </c>
    </row>
    <row r="152" spans="1:7" x14ac:dyDescent="0.25">
      <c r="A152" s="4" t="s">
        <v>766</v>
      </c>
      <c r="B152" s="37" t="s">
        <v>115</v>
      </c>
      <c r="C152" s="37" t="s">
        <v>158</v>
      </c>
      <c r="D152" s="31" t="s">
        <v>331</v>
      </c>
      <c r="E152" s="4" t="s">
        <v>332</v>
      </c>
      <c r="F152" s="8" t="s">
        <v>119</v>
      </c>
      <c r="G152" s="36">
        <f ca="1">searchValues!E158</f>
        <v>44326</v>
      </c>
    </row>
    <row r="153" spans="1:7" x14ac:dyDescent="0.25">
      <c r="A153" s="4" t="s">
        <v>767</v>
      </c>
      <c r="B153" s="37" t="s">
        <v>115</v>
      </c>
      <c r="C153" s="37" t="s">
        <v>158</v>
      </c>
      <c r="D153" s="31" t="s">
        <v>331</v>
      </c>
      <c r="E153" s="4" t="s">
        <v>332</v>
      </c>
      <c r="F153" s="8" t="s">
        <v>119</v>
      </c>
      <c r="G153" s="36">
        <f ca="1">searchValues!E159</f>
        <v>44326</v>
      </c>
    </row>
    <row r="154" spans="1:7" x14ac:dyDescent="0.25">
      <c r="A154" s="4" t="s">
        <v>768</v>
      </c>
      <c r="B154" s="37" t="s">
        <v>115</v>
      </c>
      <c r="C154" s="37" t="s">
        <v>158</v>
      </c>
      <c r="D154" s="31" t="s">
        <v>331</v>
      </c>
      <c r="E154" s="4" t="s">
        <v>332</v>
      </c>
      <c r="F154" s="8" t="s">
        <v>119</v>
      </c>
      <c r="G154" s="36">
        <f ca="1">searchValues!E160</f>
        <v>44326</v>
      </c>
    </row>
    <row r="155" spans="1:7" x14ac:dyDescent="0.25">
      <c r="A155" s="4" t="s">
        <v>769</v>
      </c>
      <c r="B155" s="37" t="s">
        <v>115</v>
      </c>
      <c r="C155" s="37" t="s">
        <v>158</v>
      </c>
      <c r="D155" s="31" t="s">
        <v>331</v>
      </c>
      <c r="E155" s="4" t="s">
        <v>332</v>
      </c>
      <c r="F155" s="8" t="s">
        <v>119</v>
      </c>
      <c r="G155" s="36">
        <f ca="1">searchValues!E161</f>
        <v>44326</v>
      </c>
    </row>
    <row r="156" spans="1:7" x14ac:dyDescent="0.25">
      <c r="A156" s="4" t="s">
        <v>770</v>
      </c>
      <c r="B156" s="37" t="s">
        <v>115</v>
      </c>
      <c r="C156" s="37" t="s">
        <v>158</v>
      </c>
      <c r="D156" s="31" t="s">
        <v>331</v>
      </c>
      <c r="E156" s="4" t="s">
        <v>332</v>
      </c>
      <c r="F156" s="8" t="s">
        <v>119</v>
      </c>
      <c r="G156" s="36">
        <f ca="1">searchValues!E162</f>
        <v>44326</v>
      </c>
    </row>
    <row r="157" spans="1:7" x14ac:dyDescent="0.25">
      <c r="A157" s="4" t="s">
        <v>771</v>
      </c>
      <c r="B157" s="37" t="s">
        <v>115</v>
      </c>
      <c r="C157" s="37" t="s">
        <v>158</v>
      </c>
      <c r="D157" s="31" t="s">
        <v>331</v>
      </c>
      <c r="E157" s="4" t="s">
        <v>332</v>
      </c>
      <c r="F157" s="8" t="s">
        <v>119</v>
      </c>
      <c r="G157" s="36">
        <f ca="1">searchValues!E163</f>
        <v>44326</v>
      </c>
    </row>
    <row r="158" spans="1:7" x14ac:dyDescent="0.25">
      <c r="A158" s="4" t="s">
        <v>772</v>
      </c>
      <c r="B158" s="37" t="s">
        <v>115</v>
      </c>
      <c r="C158" s="37" t="s">
        <v>158</v>
      </c>
      <c r="D158" s="31" t="s">
        <v>331</v>
      </c>
      <c r="E158" s="4" t="s">
        <v>332</v>
      </c>
      <c r="F158" s="8" t="s">
        <v>119</v>
      </c>
      <c r="G158" s="36">
        <f ca="1">searchValues!E164</f>
        <v>44326</v>
      </c>
    </row>
    <row r="159" spans="1:7" x14ac:dyDescent="0.25">
      <c r="A159" s="4" t="s">
        <v>773</v>
      </c>
      <c r="B159" s="37" t="s">
        <v>115</v>
      </c>
      <c r="C159" s="37" t="s">
        <v>158</v>
      </c>
      <c r="D159" s="31" t="s">
        <v>331</v>
      </c>
      <c r="E159" s="4" t="s">
        <v>332</v>
      </c>
      <c r="F159" s="8" t="s">
        <v>119</v>
      </c>
      <c r="G159" s="36">
        <f ca="1">searchValues!E165</f>
        <v>44326</v>
      </c>
    </row>
    <row r="160" spans="1:7" x14ac:dyDescent="0.25">
      <c r="A160" s="4" t="s">
        <v>774</v>
      </c>
      <c r="B160" s="37" t="s">
        <v>115</v>
      </c>
      <c r="C160" s="37" t="s">
        <v>158</v>
      </c>
      <c r="D160" s="31" t="s">
        <v>331</v>
      </c>
      <c r="E160" s="4" t="s">
        <v>332</v>
      </c>
      <c r="F160" s="8" t="s">
        <v>119</v>
      </c>
      <c r="G160" s="36">
        <f ca="1">searchValues!E166</f>
        <v>44326</v>
      </c>
    </row>
    <row r="161" spans="1:7" x14ac:dyDescent="0.25">
      <c r="A161" s="4" t="s">
        <v>775</v>
      </c>
      <c r="B161" s="37" t="s">
        <v>115</v>
      </c>
      <c r="C161" s="37" t="s">
        <v>158</v>
      </c>
      <c r="D161" s="31" t="s">
        <v>331</v>
      </c>
      <c r="E161" s="4" t="s">
        <v>332</v>
      </c>
      <c r="F161" s="8" t="s">
        <v>119</v>
      </c>
      <c r="G161" s="36">
        <f ca="1">searchValues!E167</f>
        <v>44326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BF0245D0-0613-4E14-A2A9-FFD4E9334FF2}">
          <x14:formula1>
            <xm:f>'DB Config'!$F$2:$F$24</xm:f>
          </x14:formula1>
          <xm:sqref>D162:D1048576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k E A A B Q S w M E F A A C A A g A z V O n U q I M G 8 6 l A A A A 9 Q A A A B I A H A B D b 2 5 m a W c v U G F j a 2 F n Z S 5 4 b W w g o h g A K K A U A A A A A A A A A A A A A A A A A A A A A A A A A A A A h Y 8 x D o I w G I W v Q r r T l p I Y J T 9 l c D I R Y 2 J i X J t S o R G K o c V y N w e P 5 B X E K O r m + L 7 3 D e / d r z f I h q Y O L q q z u j U p i j B F g T K y L b Q p U 9 S 7 Y z h H G Y e t k C d R q m C U j U 0 G W 6 S o c u 6 c E O K 9 x z 7 G b V c S R m l E D v l 6 J y v V C P S R 9 X 8 5 1 M Y 6 Y a R C H P a v M Z z h R Y y j G c M U y M Q g 1 + b b s 3 H u s / 2 B s O x r 1 3 e K K x O u N k C m C O R 9 g T 8 A U E s D B B Q A A g A I A M 1 T p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U 6 d S n 7 Y 7 8 A I B A A A v A g A A E w A c A E Z v c m 1 1 b G F z L 1 N l Y 3 R p b 2 4 x L m 0 g o h g A K K A U A A A A A A A A A A A A A A A A A A A A A A A A A A A A n Z C x a s M w E I Z 3 g 9 9 B K I s N w m C 3 y d D Q p W 4 D h W 5 x O 3 l R 3 G t i k K X m T i o 2 J u 9 e J a 5 D G u q l G i T 4 f s F 9 9 x N U t j a a r Y c 3 X Y Z B G N B O I r w z 2 q u 9 A + z Y P V N g w 4 D 5 s z Y O K / C k k B s F y Q p N k x v l G k 1 R / 1 J r o B N 6 q L X E L l r V / k t u t A V t K e L 5 X f l K g F Q q u T F Y P p r K N c e k H A c l t r U 8 F k w 7 p c Y 7 z e Z Z f I j D o N a X B p e e M 3 4 2 j b K Y / 6 m b 0 1 c y D v y v 1 0 J w L p 5 a i / J N K u d X f d 5 q g y B O i m I Y O O P 5 T u q t t y q 6 T + D n o g q U m j 4 M / r R 1 D C k a 7 E T f 8 4 G m X D D r E 2 a h t Q f B R p 5 N 8 J s J f j v B 5 x N 8 8 Y t f l n 2 1 z v I b U E s B A i 0 A F A A C A A g A z V O n U q I M G 8 6 l A A A A 9 Q A A A B I A A A A A A A A A A A A A A A A A A A A A A E N v b m Z p Z y 9 Q Y W N r Y W d l L n h t b F B L A Q I t A B Q A A g A I A M 1 T p 1 I P y u m r p A A A A O k A A A A T A A A A A A A A A A A A A A A A A P E A A A B b Q 2 9 u d G V u d F 9 U e X B l c 1 0 u e G 1 s U E s B A i 0 A F A A C A A g A z V O n U p + 2 O / A C A Q A A L w I A A B M A A A A A A A A A A A A A A A A A 4 g E A A E Z v c m 1 1 b G F z L 1 N l Y 3 R p b 2 4 x L m 1 Q S w U G A A A A A A M A A w D C A A A A M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x E A A A A A A A A t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3 F s c X V l c n k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d W 5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w N 1 Q w N D o 1 N j o 0 O C 4 0 N j M x M T U y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x b H F 1 Z X J 5 L 1 N v d X J j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z c W x x d W V y e S 9 T b 3 V y Y 2 U u e 0 N v b H V t b j E s M H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x b H F 1 Z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x b H F 1 Z X J 5 J T I w K D I p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3 V u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D d U M D Q 6 N T g 6 N T Y u N z c 5 M D g x M F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x b H F 1 Z X J 5 I C g y K S 9 D a G F u Z 2 V k I F R 5 c G U u e 0 N v b H V t b j E s M H 0 m c X V v d D s s J n F 1 b 3 Q 7 U 2 V j d G l v b j E v c 3 F s c X V l c n k g K D I p L 0 N o Y W 5 n Z W Q g V H l w Z S 5 7 Q 2 9 s d W 1 u M i w x f S Z x d W 9 0 O y w m c X V v d D t T Z W N 0 a W 9 u M S 9 z c W x x d W V y e S A o M i k v Q 2 h h b m d l Z C B U e X B l L n t D b 2 x 1 b W 4 z L D J 9 J n F 1 b 3 Q 7 L C Z x d W 9 0 O 1 N l Y 3 R p b 2 4 x L 3 N x b H F 1 Z X J 5 I C g y K S 9 D a G F u Z 2 V k I F R 5 c G U u e 0 N v b H V t b j Q s M 3 0 m c X V v d D s s J n F 1 b 3 Q 7 U 2 V j d G l v b j E v c 3 F s c X V l c n k g K D I p L 0 N o Y W 5 n Z W Q g V H l w Z S 5 7 Q 2 9 s d W 1 u N S w 0 f S Z x d W 9 0 O y w m c X V v d D t T Z W N 0 a W 9 u M S 9 z c W x x d W V y e S A o M i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x b H F 1 Z X J 5 I C g y K S 9 D a G F u Z 2 V k I F R 5 c G U u e 0 N v b H V t b j E s M H 0 m c X V v d D s s J n F 1 b 3 Q 7 U 2 V j d G l v b j E v c 3 F s c X V l c n k g K D I p L 0 N o Y W 5 n Z W Q g V H l w Z S 5 7 Q 2 9 s d W 1 u M i w x f S Z x d W 9 0 O y w m c X V v d D t T Z W N 0 a W 9 u M S 9 z c W x x d W V y e S A o M i k v Q 2 h h b m d l Z C B U e X B l L n t D b 2 x 1 b W 4 z L D J 9 J n F 1 b 3 Q 7 L C Z x d W 9 0 O 1 N l Y 3 R p b 2 4 x L 3 N x b H F 1 Z X J 5 I C g y K S 9 D a G F u Z 2 V k I F R 5 c G U u e 0 N v b H V t b j Q s M 3 0 m c X V v d D s s J n F 1 b 3 Q 7 U 2 V j d G l v b j E v c 3 F s c X V l c n k g K D I p L 0 N o Y W 5 n Z W Q g V H l w Z S 5 7 Q 2 9 s d W 1 u N S w 0 f S Z x d W 9 0 O y w m c X V v d D t T Z W N 0 a W 9 u M S 9 z c W x x d W V y e S A o M i k v Q 2 h h b m d l Z C B U e X B l L n t D b 2 x 1 b W 4 2 L D V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c W x x d W V y e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W x x d W V y e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o 5 x n m X q E 9 R L K G J a 8 3 + k C V A A A A A A I A A A A A A B B m A A A A A Q A A I A A A A N G + x u x + l N u x F I P c H h h P a C k 2 A g 3 o g R f 4 4 6 i N 7 r E R O s + 7 A A A A A A 6 A A A A A A g A A I A A A A P h J i A e T 6 L x a Z N s t C 5 D j k o v q a a m s z 5 Z i A q / z o r c r w Y T j U A A A A B 0 c 8 5 d o J B O n I v V g F + j P 8 m g o M j 0 3 G W T 5 / X a 6 6 Y A y 4 O E Y 8 w p k x a B k e l P X r j O 9 X N H X G N b i d 3 5 2 D U G V / A a K x k 5 F S y 4 p R D L 7 u 9 P / M I r + F a g b x 6 w Z Q A A A A G U K 7 1 H x z d e z x J G B O e Q f 4 G n I t 6 E A v p f T m O D K 7 j Z J 2 s M N S x d t n 9 E 4 b 5 b C + n f B q S 6 n 6 0 2 U o 1 9 3 O j Z E r E 3 v r i I i 7 4 A = < / D a t a M a s h u p > 
</file>

<file path=customXml/itemProps1.xml><?xml version="1.0" encoding="utf-8"?>
<ds:datastoreItem xmlns:ds="http://schemas.openxmlformats.org/officeDocument/2006/customXml" ds:itemID="{3A89FDB6-A968-402D-B610-7440947F9D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DB Config</vt:lpstr>
      <vt:lpstr>Modules</vt:lpstr>
      <vt:lpstr>login</vt:lpstr>
      <vt:lpstr>searchValues</vt:lpstr>
      <vt:lpstr>createAccount</vt:lpstr>
      <vt:lpstr>accountSummary</vt:lpstr>
      <vt:lpstr>organizations</vt:lpstr>
      <vt:lpstr>industryCode</vt:lpstr>
      <vt:lpstr>newSubmissions</vt:lpstr>
      <vt:lpstr>offering</vt:lpstr>
      <vt:lpstr>qualification</vt:lpstr>
      <vt:lpstr>drivers</vt:lpstr>
      <vt:lpstr>vehicles</vt:lpstr>
      <vt:lpstr>policyInfo</vt:lpstr>
      <vt:lpstr>paCoverages</vt:lpstr>
      <vt:lpstr>riskAnalysis</vt:lpstr>
      <vt:lpstr>policyReview</vt:lpstr>
      <vt:lpstr>quote</vt:lpstr>
      <vt:lpstr>forms</vt:lpstr>
      <vt:lpstr>payment</vt:lpstr>
      <vt:lpstr>mySummary</vt:lpstr>
      <vt:lpstr>submissionBound</vt:lpstr>
      <vt:lpstr>PolicyChange</vt:lpstr>
      <vt:lpstr>CancelPolicy</vt:lpstr>
      <vt:lpstr>Confirmation</vt:lpstr>
      <vt:lpstr>StartReinstatement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asrikanth</dc:creator>
  <cp:lastModifiedBy>La bor</cp:lastModifiedBy>
  <dcterms:created xsi:type="dcterms:W3CDTF">2015-06-05T18:17:20Z</dcterms:created>
  <dcterms:modified xsi:type="dcterms:W3CDTF">2021-05-10T11:04:34Z</dcterms:modified>
</cp:coreProperties>
</file>