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code\SavvyCoders\Homework\"/>
    </mc:Choice>
  </mc:AlternateContent>
  <xr:revisionPtr revIDLastSave="0" documentId="13_ncr:1_{0FC059E5-92C0-4DD7-A07E-234243BCDD7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C20" i="2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1" i="2"/>
  <c r="D20" i="2"/>
  <c r="D19" i="2"/>
  <c r="D18" i="2"/>
  <c r="D17" i="2"/>
  <c r="C21" i="2"/>
  <c r="C19" i="2"/>
  <c r="C18" i="2"/>
  <c r="C17" i="2"/>
</calcChain>
</file>

<file path=xl/sharedStrings.xml><?xml version="1.0" encoding="utf-8"?>
<sst xmlns="http://schemas.openxmlformats.org/spreadsheetml/2006/main" count="1317" uniqueCount="175">
  <si>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</si>
  <si>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</si>
  <si>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</si>
  <si>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</si>
  <si>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</si>
  <si>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</si>
  <si>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</si>
  <si>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</si>
  <si>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</si>
  <si>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</si>
  <si>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</si>
  <si>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</si>
  <si>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</si>
  <si>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</si>
  <si>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</si>
  <si>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</si>
  <si>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</si>
  <si>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</si>
  <si>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</si>
  <si>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</si>
  <si>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</si>
  <si>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</si>
  <si>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</si>
  <si>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</si>
  <si>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</si>
  <si>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</si>
  <si>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</si>
  <si>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</si>
  <si>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</si>
  <si>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</si>
  <si>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</si>
  <si>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</si>
  <si>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</si>
  <si>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</si>
  <si>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</si>
  <si>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</si>
  <si>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</si>
  <si>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</si>
  <si>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</si>
  <si>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</si>
  <si>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</si>
  <si>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</si>
  <si>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</si>
  <si>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</si>
  <si>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</si>
  <si>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</si>
  <si>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</si>
  <si>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</si>
  <si>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</si>
  <si>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</si>
  <si>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</si>
  <si>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</si>
  <si>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</si>
  <si>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</si>
  <si>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</si>
  <si>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</si>
  <si>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</si>
  <si>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</si>
  <si>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</si>
  <si>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</si>
  <si>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</si>
  <si>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</si>
  <si>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</si>
  <si>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</si>
  <si>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</si>
  <si>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</si>
  <si>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</si>
  <si>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</si>
  <si>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</si>
  <si>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</si>
  <si>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</si>
  <si>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</si>
  <si>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</si>
  <si>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</si>
  <si>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</si>
  <si>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</si>
  <si>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</si>
  <si>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</si>
  <si>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</si>
  <si>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</si>
  <si>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</si>
  <si>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</si>
  <si>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</si>
  <si>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</si>
  <si>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</si>
  <si>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</si>
  <si>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</si>
  <si>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</si>
  <si>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</si>
  <si>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</si>
  <si>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</si>
  <si>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</si>
  <si>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</si>
  <si>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</si>
  <si>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</si>
  <si>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</si>
  <si>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</si>
  <si>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</si>
  <si>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</si>
  <si>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</si>
  <si>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</si>
  <si>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</si>
  <si>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</si>
  <si>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</si>
  <si>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</si>
  <si>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</si>
  <si>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</si>
  <si>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</si>
  <si>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</si>
  <si>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</si>
  <si>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</si>
  <si>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</si>
  <si>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</si>
  <si>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</si>
  <si>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</si>
  <si>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</si>
  <si>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</si>
  <si>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</si>
  <si>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</si>
  <si>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</si>
  <si>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</si>
  <si>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</si>
  <si>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</si>
  <si>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</si>
  <si>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</si>
  <si>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</si>
  <si>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</si>
  <si>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</si>
  <si>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</si>
  <si>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</si>
  <si>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</si>
  <si>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</si>
  <si>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</si>
  <si>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</si>
  <si>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</si>
  <si>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</si>
  <si>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</si>
  <si>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</si>
  <si>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</si>
  <si>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</si>
  <si>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</si>
  <si>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</si>
  <si>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</si>
  <si>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</si>
  <si>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</si>
  <si>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</si>
  <si>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</si>
  <si>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</si>
  <si>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</si>
  <si>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</si>
  <si>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</si>
  <si>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</si>
  <si>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</si>
  <si>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</si>
  <si>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</si>
  <si>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</si>
  <si>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</si>
  <si>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</si>
  <si>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</si>
  <si>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</si>
  <si>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</si>
  <si>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</si>
  <si>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</si>
  <si>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</si>
  <si>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</si>
  <si>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</si>
  <si>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Row Labels</t>
  </si>
  <si>
    <t>Grand Total</t>
  </si>
  <si>
    <t>2012</t>
  </si>
  <si>
    <t>Sum of Tax Inclusive Amount</t>
  </si>
  <si>
    <t>Qtr1</t>
  </si>
  <si>
    <t>Jan</t>
  </si>
  <si>
    <t>Feb</t>
  </si>
  <si>
    <t>COUNTA</t>
  </si>
  <si>
    <t>Column Labels (Bank Codes)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</si>
</sst>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9" fontId="0" fillId="0" borderId="0" xfId="0" applyNumberFormat="1"/>
    <xf numFmtId="44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[James_M_Halaz_Week2Homework.xlsx]Payments!PivotTable1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Payments!$B$5:$B$25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7BB-B165-4A2610712BC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Payments!$C$5:$C$25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0-47BB-B165-4A2610712BC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Payments!$D$5:$D$25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0-47BB-B165-4A261071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898079"/>
        <c:axId val="1345897599"/>
      </c:barChart>
      <c:catAx>
        <c:axId val="13458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97599"/>
        <c:crosses val="autoZero"/>
        <c:auto val="1"/>
        <c:lblAlgn val="ctr"/>
        <c:lblOffset val="100"/>
        <c:noMultiLvlLbl val="0"/>
      </c:catAx>
      <c:valAx>
        <c:axId val="13458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406.25</c:v>
                </c:pt>
                <c:pt idx="3">
                  <c:v>625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3-4CA3-8D38-3059CD03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80096"/>
        <c:axId val="149209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B3-4CA3-8D38-3059CD03337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B3-4CA3-8D38-3059CD0333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B3-4CA3-8D38-3059CD0333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243.75</c:v>
                      </c:pt>
                      <c:pt idx="3">
                        <c:v>375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B3-4CA3-8D38-3059CD03337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1218.75</c:v>
                      </c:pt>
                      <c:pt idx="3">
                        <c:v>1875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3-4CA3-8D38-3059CD033373}"/>
                  </c:ext>
                </c:extLst>
              </c15:ser>
            </c15:filteredBarSeries>
          </c:ext>
        </c:extLst>
      </c:barChart>
      <c:catAx>
        <c:axId val="1487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91632"/>
        <c:crosses val="autoZero"/>
        <c:auto val="1"/>
        <c:lblAlgn val="ctr"/>
        <c:lblOffset val="100"/>
        <c:noMultiLvlLbl val="0"/>
      </c:catAx>
      <c:valAx>
        <c:axId val="14920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  <c:extLst xmlns:c15="http://schemas.microsoft.com/office/drawing/2012/chart"/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560-45F7-8310-D4D7B2529B1C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406.25</c:v>
                </c:pt>
                <c:pt idx="3">
                  <c:v>625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5F7-8310-D4D7B252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7380096"/>
        <c:axId val="14920916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60-45F7-8310-D4D7B2529B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60-45F7-8310-D4D7B2529B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243.75</c:v>
                      </c:pt>
                      <c:pt idx="3">
                        <c:v>375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60-45F7-8310-D4D7B2529B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1218.75</c:v>
                      </c:pt>
                      <c:pt idx="3">
                        <c:v>1875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60-45F7-8310-D4D7B2529B1C}"/>
                  </c:ext>
                </c:extLst>
              </c15:ser>
            </c15:filteredBarSeries>
          </c:ext>
        </c:extLst>
      </c:barChart>
      <c:catAx>
        <c:axId val="14873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91632"/>
        <c:crosses val="autoZero"/>
        <c:auto val="1"/>
        <c:lblAlgn val="ctr"/>
        <c:lblOffset val="100"/>
        <c:noMultiLvlLbl val="0"/>
      </c:catAx>
      <c:valAx>
        <c:axId val="14920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12</xdr:col>
      <xdr:colOff>514350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2FE52-A28E-35D3-B8FF-FEA20092D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15</xdr:row>
      <xdr:rowOff>69850</xdr:rowOff>
    </xdr:from>
    <xdr:to>
      <xdr:col>5</xdr:col>
      <xdr:colOff>457200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3B951-209B-37F3-FB64-8848E0C39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14</xdr:row>
      <xdr:rowOff>165100</xdr:rowOff>
    </xdr:from>
    <xdr:to>
      <xdr:col>12</xdr:col>
      <xdr:colOff>6350</xdr:colOff>
      <xdr:row>29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E53FE-FE3D-4AB0-930C-AED57DDE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. Halaz" refreshedDate="45884.493329976853" createdVersion="8" refreshedVersion="8" minRefreshableVersion="3" recordCount="208" xr:uid="{C3592104-B1F3-4404-A3B9-9ED7661CCDDB}">
  <cacheSource type="worksheet">
    <worksheetSource name="Table2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E7EE3-62BA-4480-B45B-D0BAF1C397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Column Labels (Bank Codes)">
  <location ref="A3:E25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h="1" x="0"/>
        <item h="1" x="1"/>
        <item x="2"/>
        <item sd="0" x="3"/>
        <item t="default"/>
      </items>
    </pivotField>
  </pivotFields>
  <rowFields count="4">
    <field x="11"/>
    <field x="10"/>
    <field x="9"/>
    <field x="8"/>
  </rowFields>
  <rowItems count="21">
    <i>
      <x v="2"/>
    </i>
    <i r="1">
      <x v="1"/>
    </i>
    <i r="2">
      <x v="1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2">
      <x v="2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4">
    <format dxfId="2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1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1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479B4-B5ED-4E1E-B266-5CF4E704E745}" name="Table2" displayName="Table2" ref="A2:I210" totalsRowShown="0" headerRowDxfId="12" dataDxfId="10" headerRowBorderDxfId="11" tableBorderDxfId="9">
  <autoFilter ref="A2:I210" xr:uid="{98C479B4-B5ED-4E1E-B266-5CF4E704E745}"/>
  <tableColumns count="9">
    <tableColumn id="1" xr3:uid="{19ADF2C3-BC81-4E50-AD61-9234E2781141}" name="Document Date" dataDxfId="8"/>
    <tableColumn id="2" xr3:uid="{67318FBE-BB45-4517-9543-4DEFB7A6981B}" name="Supplier" dataDxfId="7"/>
    <tableColumn id="3" xr3:uid="{54AFDE80-7C2E-4A4A-8B6E-BFB2C66B92F7}" name="Reference" dataDxfId="6"/>
    <tableColumn id="4" xr3:uid="{C69A9860-DFAF-4AF5-93AF-E011E78F1135}" name="Description" dataDxfId="5"/>
    <tableColumn id="5" xr3:uid="{DAF00F9C-ABF2-4F42-8765-EE88FF737782}" name="Tax Inclusive Amount" dataDxfId="4" dataCellStyle="Comma"/>
    <tableColumn id="6" xr3:uid="{037A356D-FB1C-4A1A-8C0A-78288776968F}" name="Column1" dataDxfId="3"/>
    <tableColumn id="7" xr3:uid="{1AC86C61-705F-4E38-A569-BED0279191EE}" name="Bank Code" dataDxfId="2"/>
    <tableColumn id="8" xr3:uid="{E94B76C0-789A-4749-8EC7-F56D4D3262EB}" name="Account Code" dataDxfId="1"/>
    <tableColumn id="9" xr3:uid="{577C96AA-C0D1-49B8-BC17-83C307EEE0C9}" name="Payment Dat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7CB64D-2878-44BC-A6A3-E8884E4D8D8D}" name="Table5" displayName="Table5" ref="A2:E23" headerRowCount="0">
  <tableColumns count="5">
    <tableColumn id="1" xr3:uid="{ECB5DD15-0C8D-4561-A23D-4D7E22E45D1C}" name="Column1" totalsRowLabel="Total"/>
    <tableColumn id="2" xr3:uid="{13F3E02F-B890-48D5-ACAE-DF96A3742398}" name="Column2"/>
    <tableColumn id="3" xr3:uid="{0701C3DE-EB60-4231-853E-90E8AE6D2B65}" name="Column3"/>
    <tableColumn id="4" xr3:uid="{89E9F8F4-C625-468D-88BF-BBEEA9C1CBB3}" name="Column4"/>
    <tableColumn id="5" xr3:uid="{F7E343FA-2477-4B45-8EB9-C03D10432FAE}" name="Column5" totalsRowFunction="count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4B60-7E5C-47B4-9EE6-F7702B943AC4}">
  <dimension ref="A3:E25"/>
  <sheetViews>
    <sheetView workbookViewId="0">
      <selection activeCell="G31" sqref="G31"/>
    </sheetView>
  </sheetViews>
  <sheetFormatPr defaultRowHeight="14.5" x14ac:dyDescent="0.35"/>
  <cols>
    <col min="1" max="7" width="16.6328125" customWidth="1"/>
  </cols>
  <sheetData>
    <row r="3" spans="1:5" ht="29" x14ac:dyDescent="0.35">
      <c r="A3" s="25" t="s">
        <v>169</v>
      </c>
      <c r="B3" s="25" t="s">
        <v>174</v>
      </c>
      <c r="C3" s="26"/>
      <c r="D3" s="26"/>
      <c r="E3" s="26"/>
    </row>
    <row r="4" spans="1:5" x14ac:dyDescent="0.35">
      <c r="A4" s="25" t="s">
        <v>166</v>
      </c>
      <c r="B4" s="26" t="s">
        <v>13</v>
      </c>
      <c r="C4" s="26" t="s">
        <v>31</v>
      </c>
      <c r="D4" s="26" t="s">
        <v>39</v>
      </c>
      <c r="E4" s="26" t="s">
        <v>167</v>
      </c>
    </row>
    <row r="5" spans="1:5" x14ac:dyDescent="0.35">
      <c r="A5" s="20" t="s">
        <v>168</v>
      </c>
      <c r="B5" s="24">
        <v>64894.25</v>
      </c>
      <c r="C5" s="24">
        <v>70</v>
      </c>
      <c r="D5" s="24">
        <v>1</v>
      </c>
      <c r="E5" s="24">
        <v>64965.25</v>
      </c>
    </row>
    <row r="6" spans="1:5" x14ac:dyDescent="0.35">
      <c r="A6" s="21" t="s">
        <v>170</v>
      </c>
      <c r="B6" s="24">
        <v>64894.25</v>
      </c>
      <c r="C6" s="24">
        <v>70</v>
      </c>
      <c r="D6" s="24">
        <v>1</v>
      </c>
      <c r="E6" s="24">
        <v>64965.25</v>
      </c>
    </row>
    <row r="7" spans="1:5" x14ac:dyDescent="0.35">
      <c r="A7" s="22" t="s">
        <v>171</v>
      </c>
      <c r="B7" s="24">
        <v>30270.25</v>
      </c>
      <c r="C7" s="24">
        <v>35</v>
      </c>
      <c r="D7" s="24">
        <v>-4</v>
      </c>
      <c r="E7" s="24">
        <v>30301.25</v>
      </c>
    </row>
    <row r="8" spans="1:5" x14ac:dyDescent="0.35">
      <c r="A8" s="23">
        <v>40910</v>
      </c>
      <c r="B8" s="24">
        <v>1000</v>
      </c>
      <c r="C8" s="24"/>
      <c r="D8" s="24"/>
      <c r="E8" s="24">
        <v>1000</v>
      </c>
    </row>
    <row r="9" spans="1:5" x14ac:dyDescent="0.35">
      <c r="A9" s="23">
        <v>40913</v>
      </c>
      <c r="B9" s="24">
        <v>340</v>
      </c>
      <c r="C9" s="24"/>
      <c r="D9" s="24"/>
      <c r="E9" s="24">
        <v>340</v>
      </c>
    </row>
    <row r="10" spans="1:5" x14ac:dyDescent="0.35">
      <c r="A10" s="23">
        <v>40923</v>
      </c>
      <c r="B10" s="24">
        <v>80</v>
      </c>
      <c r="C10" s="24">
        <v>35</v>
      </c>
      <c r="D10" s="24"/>
      <c r="E10" s="24">
        <v>115</v>
      </c>
    </row>
    <row r="11" spans="1:5" x14ac:dyDescent="0.35">
      <c r="A11" s="23">
        <v>40924</v>
      </c>
      <c r="B11" s="24">
        <v>1392</v>
      </c>
      <c r="C11" s="24"/>
      <c r="D11" s="24">
        <v>105</v>
      </c>
      <c r="E11" s="24">
        <v>1497</v>
      </c>
    </row>
    <row r="12" spans="1:5" x14ac:dyDescent="0.35">
      <c r="A12" s="23">
        <v>40928</v>
      </c>
      <c r="B12" s="24">
        <v>20000</v>
      </c>
      <c r="C12" s="24">
        <v>-20000</v>
      </c>
      <c r="D12" s="24"/>
      <c r="E12" s="24">
        <v>0</v>
      </c>
    </row>
    <row r="13" spans="1:5" x14ac:dyDescent="0.35">
      <c r="A13" s="23">
        <v>40929</v>
      </c>
      <c r="B13" s="24"/>
      <c r="C13" s="24"/>
      <c r="D13" s="24">
        <v>61</v>
      </c>
      <c r="E13" s="24">
        <v>61</v>
      </c>
    </row>
    <row r="14" spans="1:5" x14ac:dyDescent="0.35">
      <c r="A14" s="23">
        <v>40934</v>
      </c>
      <c r="B14" s="24">
        <v>6720</v>
      </c>
      <c r="C14" s="24">
        <v>20000</v>
      </c>
      <c r="D14" s="24"/>
      <c r="E14" s="24">
        <v>26720</v>
      </c>
    </row>
    <row r="15" spans="1:5" x14ac:dyDescent="0.35">
      <c r="A15" s="23">
        <v>40939</v>
      </c>
      <c r="B15" s="24">
        <v>738.25</v>
      </c>
      <c r="C15" s="24"/>
      <c r="D15" s="24">
        <v>-170</v>
      </c>
      <c r="E15" s="24">
        <v>568.25</v>
      </c>
    </row>
    <row r="16" spans="1:5" x14ac:dyDescent="0.35">
      <c r="A16" s="22" t="s">
        <v>172</v>
      </c>
      <c r="B16" s="24">
        <v>34624</v>
      </c>
      <c r="C16" s="24">
        <v>35</v>
      </c>
      <c r="D16" s="24">
        <v>5</v>
      </c>
      <c r="E16" s="24">
        <v>34664</v>
      </c>
    </row>
    <row r="17" spans="1:5" x14ac:dyDescent="0.35">
      <c r="A17" s="23">
        <v>40941</v>
      </c>
      <c r="B17" s="24">
        <v>1000</v>
      </c>
      <c r="C17" s="24"/>
      <c r="D17" s="24"/>
      <c r="E17" s="24">
        <v>1000</v>
      </c>
    </row>
    <row r="18" spans="1:5" x14ac:dyDescent="0.35">
      <c r="A18" s="23">
        <v>40944</v>
      </c>
      <c r="B18" s="24">
        <v>340</v>
      </c>
      <c r="C18" s="24"/>
      <c r="D18" s="24"/>
      <c r="E18" s="24">
        <v>340</v>
      </c>
    </row>
    <row r="19" spans="1:5" x14ac:dyDescent="0.35">
      <c r="A19" s="23">
        <v>40954</v>
      </c>
      <c r="B19" s="24">
        <v>80</v>
      </c>
      <c r="C19" s="24">
        <v>35</v>
      </c>
      <c r="D19" s="24"/>
      <c r="E19" s="24">
        <v>115</v>
      </c>
    </row>
    <row r="20" spans="1:5" x14ac:dyDescent="0.35">
      <c r="A20" s="23">
        <v>40959</v>
      </c>
      <c r="B20" s="24">
        <v>20000</v>
      </c>
      <c r="C20" s="24">
        <v>-20000</v>
      </c>
      <c r="D20" s="24"/>
      <c r="E20" s="24">
        <v>0</v>
      </c>
    </row>
    <row r="21" spans="1:5" x14ac:dyDescent="0.35">
      <c r="A21" s="23">
        <v>40964</v>
      </c>
      <c r="B21" s="24">
        <v>2200</v>
      </c>
      <c r="C21" s="24"/>
      <c r="D21" s="24">
        <v>75</v>
      </c>
      <c r="E21" s="24">
        <v>2275</v>
      </c>
    </row>
    <row r="22" spans="1:5" x14ac:dyDescent="0.35">
      <c r="A22" s="23">
        <v>40965</v>
      </c>
      <c r="B22" s="24">
        <v>6720</v>
      </c>
      <c r="C22" s="24">
        <v>20000</v>
      </c>
      <c r="D22" s="24"/>
      <c r="E22" s="24">
        <v>26720</v>
      </c>
    </row>
    <row r="23" spans="1:5" x14ac:dyDescent="0.35">
      <c r="A23" s="23">
        <v>40966</v>
      </c>
      <c r="B23" s="24">
        <v>514</v>
      </c>
      <c r="C23" s="24"/>
      <c r="D23" s="24"/>
      <c r="E23" s="24">
        <v>514</v>
      </c>
    </row>
    <row r="24" spans="1:5" x14ac:dyDescent="0.35">
      <c r="A24" s="23">
        <v>40968</v>
      </c>
      <c r="B24" s="24">
        <v>3770</v>
      </c>
      <c r="C24" s="24"/>
      <c r="D24" s="24">
        <v>-70</v>
      </c>
      <c r="E24" s="24">
        <v>3700</v>
      </c>
    </row>
    <row r="25" spans="1:5" x14ac:dyDescent="0.35">
      <c r="A25" s="20" t="s">
        <v>167</v>
      </c>
      <c r="B25" s="24">
        <v>64894.25</v>
      </c>
      <c r="C25" s="24">
        <v>70</v>
      </c>
      <c r="D25" s="24">
        <v>1</v>
      </c>
      <c r="E25" s="24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57" workbookViewId="0">
      <selection activeCell="A2" sqref="A2:I210"/>
    </sheetView>
  </sheetViews>
  <sheetFormatPr defaultColWidth="9.1796875" defaultRowHeight="15.5" x14ac:dyDescent="0.35"/>
  <cols>
    <col min="1" max="1" width="18.7265625" style="11" customWidth="1"/>
    <col min="2" max="2" width="27.6328125" style="2" customWidth="1"/>
    <col min="3" max="3" width="22.08984375" style="2" customWidth="1"/>
    <col min="4" max="4" width="31.36328125" style="2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x14ac:dyDescent="0.35">
      <c r="A2" s="16" t="s">
        <v>1</v>
      </c>
      <c r="B2" s="17" t="s">
        <v>2</v>
      </c>
      <c r="C2" s="17" t="s">
        <v>3</v>
      </c>
      <c r="D2" s="17" t="s">
        <v>4</v>
      </c>
      <c r="E2" s="18" t="s">
        <v>5</v>
      </c>
      <c r="F2" s="19" t="s">
        <v>165</v>
      </c>
      <c r="G2" s="19" t="s">
        <v>6</v>
      </c>
      <c r="H2" s="19" t="s">
        <v>7</v>
      </c>
      <c r="I2" s="19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62A6-F03F-4F2C-82CD-B57430E52110}">
  <dimension ref="A2:E23"/>
  <sheetViews>
    <sheetView tabSelected="1" workbookViewId="0">
      <selection activeCell="N33" sqref="N33"/>
    </sheetView>
  </sheetViews>
  <sheetFormatPr defaultRowHeight="14.5" x14ac:dyDescent="0.35"/>
  <cols>
    <col min="1" max="1" width="15" bestFit="1" customWidth="1"/>
    <col min="2" max="2" width="18.90625" bestFit="1" customWidth="1"/>
    <col min="3" max="4" width="10.26953125" customWidth="1"/>
    <col min="5" max="5" width="12" bestFit="1" customWidth="1"/>
  </cols>
  <sheetData>
    <row r="2" spans="1:5" x14ac:dyDescent="0.35">
      <c r="A2" s="27" t="s">
        <v>145</v>
      </c>
    </row>
    <row r="4" spans="1:5" x14ac:dyDescent="0.35">
      <c r="B4" s="27" t="s">
        <v>129</v>
      </c>
      <c r="C4" s="27" t="s">
        <v>130</v>
      </c>
      <c r="D4" s="27" t="s">
        <v>131</v>
      </c>
      <c r="E4" s="27" t="s">
        <v>132</v>
      </c>
    </row>
    <row r="5" spans="1:5" x14ac:dyDescent="0.35">
      <c r="B5" t="s">
        <v>133</v>
      </c>
      <c r="C5">
        <v>12</v>
      </c>
      <c r="D5">
        <v>85</v>
      </c>
      <c r="E5" t="s">
        <v>144</v>
      </c>
    </row>
    <row r="6" spans="1:5" x14ac:dyDescent="0.35">
      <c r="B6" t="s">
        <v>134</v>
      </c>
      <c r="C6">
        <v>11</v>
      </c>
      <c r="D6">
        <v>72</v>
      </c>
      <c r="E6" t="s">
        <v>144</v>
      </c>
    </row>
    <row r="7" spans="1:5" x14ac:dyDescent="0.35">
      <c r="B7" t="s">
        <v>135</v>
      </c>
      <c r="C7">
        <v>13</v>
      </c>
      <c r="D7">
        <v>60</v>
      </c>
      <c r="E7" t="s">
        <v>144</v>
      </c>
    </row>
    <row r="8" spans="1:5" x14ac:dyDescent="0.35">
      <c r="B8" t="s">
        <v>136</v>
      </c>
      <c r="C8">
        <v>12</v>
      </c>
      <c r="D8">
        <v>95</v>
      </c>
      <c r="E8" t="s">
        <v>144</v>
      </c>
    </row>
    <row r="9" spans="1:5" x14ac:dyDescent="0.35">
      <c r="B9" t="s">
        <v>137</v>
      </c>
      <c r="C9">
        <v>14</v>
      </c>
      <c r="D9">
        <v>88</v>
      </c>
      <c r="E9" t="s">
        <v>144</v>
      </c>
    </row>
    <row r="10" spans="1:5" x14ac:dyDescent="0.35">
      <c r="B10" t="s">
        <v>138</v>
      </c>
      <c r="C10">
        <v>12</v>
      </c>
      <c r="D10">
        <v>99</v>
      </c>
      <c r="E10" t="s">
        <v>144</v>
      </c>
    </row>
    <row r="11" spans="1:5" x14ac:dyDescent="0.35">
      <c r="B11" t="s">
        <v>139</v>
      </c>
      <c r="C11">
        <v>11</v>
      </c>
      <c r="D11">
        <v>75</v>
      </c>
      <c r="E11" t="s">
        <v>144</v>
      </c>
    </row>
    <row r="12" spans="1:5" x14ac:dyDescent="0.35">
      <c r="B12" t="s">
        <v>140</v>
      </c>
      <c r="C12">
        <v>13</v>
      </c>
      <c r="D12">
        <v>100</v>
      </c>
      <c r="E12" t="s">
        <v>144</v>
      </c>
    </row>
    <row r="13" spans="1:5" x14ac:dyDescent="0.35">
      <c r="B13" t="s">
        <v>141</v>
      </c>
      <c r="C13">
        <v>13</v>
      </c>
      <c r="D13">
        <v>75</v>
      </c>
      <c r="E13" t="s">
        <v>144</v>
      </c>
    </row>
    <row r="14" spans="1:5" x14ac:dyDescent="0.35">
      <c r="B14" t="s">
        <v>142</v>
      </c>
      <c r="C14">
        <v>15</v>
      </c>
      <c r="D14">
        <v>85</v>
      </c>
      <c r="E14" t="s">
        <v>144</v>
      </c>
    </row>
    <row r="15" spans="1:5" x14ac:dyDescent="0.35">
      <c r="B15" t="s">
        <v>143</v>
      </c>
      <c r="C15">
        <v>11</v>
      </c>
      <c r="D15">
        <v>85</v>
      </c>
      <c r="E15" t="s">
        <v>144</v>
      </c>
    </row>
    <row r="17" spans="1:4" x14ac:dyDescent="0.35">
      <c r="A17" s="27" t="s">
        <v>146</v>
      </c>
      <c r="C17">
        <f>MIN(C5:C15)</f>
        <v>11</v>
      </c>
      <c r="D17">
        <f>MIN(D5:D15)</f>
        <v>60</v>
      </c>
    </row>
    <row r="18" spans="1:4" x14ac:dyDescent="0.35">
      <c r="A18" s="27" t="s">
        <v>147</v>
      </c>
      <c r="C18">
        <f>MAX(C5:C15)</f>
        <v>15</v>
      </c>
      <c r="D18">
        <f>MAX(D5:D15)</f>
        <v>100</v>
      </c>
    </row>
    <row r="19" spans="1:4" x14ac:dyDescent="0.35">
      <c r="A19" s="27" t="s">
        <v>148</v>
      </c>
      <c r="C19">
        <f>AVERAGE(C5:C15)</f>
        <v>12.454545454545455</v>
      </c>
      <c r="D19">
        <f>AVERAGE(D5:D15)</f>
        <v>83.545454545454547</v>
      </c>
    </row>
    <row r="20" spans="1:4" x14ac:dyDescent="0.35">
      <c r="A20" s="27" t="s">
        <v>149</v>
      </c>
      <c r="C20">
        <f>_xlfn.MODE.SNGL(C5:C15)</f>
        <v>12</v>
      </c>
      <c r="D20">
        <f>MODE(D5:D15)</f>
        <v>85</v>
      </c>
    </row>
    <row r="21" spans="1:4" x14ac:dyDescent="0.35">
      <c r="A21" s="27" t="s">
        <v>150</v>
      </c>
      <c r="C21">
        <f>MEDIAN(C5:C15)</f>
        <v>12</v>
      </c>
      <c r="D21">
        <f>MEDIAN(D5:D15)</f>
        <v>85</v>
      </c>
    </row>
    <row r="22" spans="1:4" x14ac:dyDescent="0.35">
      <c r="A22" s="27" t="s">
        <v>151</v>
      </c>
      <c r="B22">
        <f>COUNT(B5:B15)</f>
        <v>0</v>
      </c>
    </row>
    <row r="23" spans="1:4" x14ac:dyDescent="0.35">
      <c r="A23" s="27" t="s">
        <v>173</v>
      </c>
      <c r="B23">
        <f>COUNTA(B5:B15)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F0E4-67C0-4298-85D1-7F93F64B1F88}">
  <dimension ref="A1:G8"/>
  <sheetViews>
    <sheetView workbookViewId="0">
      <selection activeCell="O28" sqref="O28"/>
    </sheetView>
  </sheetViews>
  <sheetFormatPr defaultRowHeight="14.5" x14ac:dyDescent="0.35"/>
  <cols>
    <col min="1" max="1" width="14.7265625" bestFit="1" customWidth="1"/>
    <col min="2" max="2" width="17.08984375" customWidth="1"/>
    <col min="3" max="3" width="13.6328125" customWidth="1"/>
    <col min="4" max="4" width="8.6328125" customWidth="1"/>
    <col min="5" max="5" width="12.453125" customWidth="1"/>
    <col min="6" max="6" width="17.81640625" customWidth="1"/>
    <col min="7" max="7" width="16.7265625" customWidth="1"/>
  </cols>
  <sheetData>
    <row r="1" spans="1:7" x14ac:dyDescent="0.35">
      <c r="A1" t="s">
        <v>152</v>
      </c>
    </row>
    <row r="3" spans="1:7" x14ac:dyDescent="0.3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5">
      <c r="A4" t="s">
        <v>160</v>
      </c>
      <c r="B4" s="15">
        <v>2000</v>
      </c>
      <c r="C4" s="14">
        <v>0.21</v>
      </c>
      <c r="D4">
        <v>3</v>
      </c>
      <c r="E4" s="15">
        <f>B4*C4</f>
        <v>420</v>
      </c>
      <c r="F4" s="15">
        <f>B4+E4</f>
        <v>2420</v>
      </c>
      <c r="G4" s="15">
        <f>F4/D4</f>
        <v>806.66666666666663</v>
      </c>
    </row>
    <row r="5" spans="1:7" x14ac:dyDescent="0.35">
      <c r="A5" t="s">
        <v>161</v>
      </c>
      <c r="B5" s="15">
        <v>450</v>
      </c>
      <c r="C5" s="14">
        <v>0.25</v>
      </c>
      <c r="D5">
        <v>3</v>
      </c>
      <c r="E5" s="15">
        <f t="shared" ref="E5:E8" si="0">B5*C5</f>
        <v>112.5</v>
      </c>
      <c r="F5" s="15">
        <f t="shared" ref="F5:F8" si="1">B5+E5</f>
        <v>562.5</v>
      </c>
      <c r="G5" s="15">
        <f t="shared" ref="G5:G8" si="2">F5/D5</f>
        <v>187.5</v>
      </c>
    </row>
    <row r="6" spans="1:7" x14ac:dyDescent="0.35">
      <c r="A6" t="s">
        <v>162</v>
      </c>
      <c r="B6" s="15">
        <v>975</v>
      </c>
      <c r="C6" s="14">
        <v>0.25</v>
      </c>
      <c r="D6">
        <v>3</v>
      </c>
      <c r="E6" s="15">
        <f t="shared" si="0"/>
        <v>243.75</v>
      </c>
      <c r="F6" s="15">
        <f t="shared" si="1"/>
        <v>1218.75</v>
      </c>
      <c r="G6" s="15">
        <f t="shared" si="2"/>
        <v>406.25</v>
      </c>
    </row>
    <row r="7" spans="1:7" x14ac:dyDescent="0.35">
      <c r="A7" t="s">
        <v>163</v>
      </c>
      <c r="B7" s="15">
        <v>1500</v>
      </c>
      <c r="C7" s="14">
        <v>0.25</v>
      </c>
      <c r="D7">
        <v>3</v>
      </c>
      <c r="E7" s="15">
        <f t="shared" si="0"/>
        <v>375</v>
      </c>
      <c r="F7" s="15">
        <f t="shared" si="1"/>
        <v>1875</v>
      </c>
      <c r="G7" s="15">
        <f t="shared" si="2"/>
        <v>625</v>
      </c>
    </row>
    <row r="8" spans="1:7" x14ac:dyDescent="0.35">
      <c r="A8" t="s">
        <v>164</v>
      </c>
      <c r="B8" s="15">
        <v>780</v>
      </c>
      <c r="C8" s="14">
        <v>0.25</v>
      </c>
      <c r="D8">
        <v>3</v>
      </c>
      <c r="E8" s="15">
        <f t="shared" si="0"/>
        <v>195</v>
      </c>
      <c r="F8" s="15">
        <f t="shared" si="1"/>
        <v>975</v>
      </c>
      <c r="G8" s="15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M. Halaz</dc:creator>
  <cp:keywords/>
  <dc:description/>
  <cp:lastModifiedBy>James M. Halaz</cp:lastModifiedBy>
  <cp:revision/>
  <dcterms:created xsi:type="dcterms:W3CDTF">2023-04-22T13:58:31Z</dcterms:created>
  <dcterms:modified xsi:type="dcterms:W3CDTF">2025-08-24T06:43:47Z</dcterms:modified>
  <cp:category/>
  <cp:contentStatus/>
</cp:coreProperties>
</file>