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-160" yWindow="0" windowWidth="25580" windowHeight="15500" tabRatio="500"/>
  </bookViews>
  <sheets>
    <sheet name="java_output_ud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8" i="1" l="1"/>
  <c r="J38" i="1"/>
  <c r="J2" i="1"/>
  <c r="I78" i="1"/>
  <c r="I80" i="1"/>
  <c r="I38" i="1"/>
  <c r="I41" i="1"/>
  <c r="I40" i="1"/>
  <c r="I2" i="1"/>
  <c r="I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7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78" i="1"/>
  <c r="F81" i="1"/>
  <c r="F80" i="1"/>
  <c r="F38" i="1"/>
  <c r="F41" i="1"/>
  <c r="F40" i="1"/>
  <c r="F2" i="1"/>
  <c r="F5" i="1"/>
  <c r="F4" i="1"/>
</calcChain>
</file>

<file path=xl/sharedStrings.xml><?xml version="1.0" encoding="utf-8"?>
<sst xmlns="http://schemas.openxmlformats.org/spreadsheetml/2006/main" count="537" uniqueCount="123">
  <si>
    <t>operation</t>
  </si>
  <si>
    <t>key</t>
  </si>
  <si>
    <t>value</t>
  </si>
  <si>
    <t>response</t>
  </si>
  <si>
    <t>duration</t>
  </si>
  <si>
    <t>PUT</t>
  </si>
  <si>
    <t>city</t>
  </si>
  <si>
    <t>county</t>
  </si>
  <si>
    <t>c{"id":"1","jsonkv":"1.0","result":{"code":"0","message":"put success","value":"0"}}</t>
  </si>
  <si>
    <t>New Orleans</t>
  </si>
  <si>
    <t>Orleans</t>
  </si>
  <si>
    <t>Brighton</t>
  </si>
  <si>
    <t>Livingston</t>
  </si>
  <si>
    <t>Bridgeport</t>
  </si>
  <si>
    <t>Gloucester</t>
  </si>
  <si>
    <t>Anchorage</t>
  </si>
  <si>
    <t>Hamilton</t>
  </si>
  <si>
    <t>Butler</t>
  </si>
  <si>
    <t>Ashland</t>
  </si>
  <si>
    <t>Chicago</t>
  </si>
  <si>
    <t>Cook</t>
  </si>
  <si>
    <t>San Jose</t>
  </si>
  <si>
    <t>Santa Clara</t>
  </si>
  <si>
    <t>Sioux Falls</t>
  </si>
  <si>
    <t>Minnehaha</t>
  </si>
  <si>
    <t>Baltimore</t>
  </si>
  <si>
    <t>Baltimore City</t>
  </si>
  <si>
    <t>Kulpsville</t>
  </si>
  <si>
    <t>Montgomery</t>
  </si>
  <si>
    <t>Middle Island</t>
  </si>
  <si>
    <t>Suffolk</t>
  </si>
  <si>
    <t>Los Angeles</t>
  </si>
  <si>
    <t>Chagrin Falls</t>
  </si>
  <si>
    <t>Geauga</t>
  </si>
  <si>
    <t>Laredo</t>
  </si>
  <si>
    <t>Webb</t>
  </si>
  <si>
    <t>Phoenix</t>
  </si>
  <si>
    <t>Maricopa</t>
  </si>
  <si>
    <t>Mc Minnville</t>
  </si>
  <si>
    <t>Warren</t>
  </si>
  <si>
    <t>Milwaukee</t>
  </si>
  <si>
    <t>Taylor</t>
  </si>
  <si>
    <t>Wayne</t>
  </si>
  <si>
    <t>Rockford</t>
  </si>
  <si>
    <t>Winnebago</t>
  </si>
  <si>
    <t>Aston</t>
  </si>
  <si>
    <t>Delaware</t>
  </si>
  <si>
    <t>Irving</t>
  </si>
  <si>
    <t>Dallas</t>
  </si>
  <si>
    <t>Albany</t>
  </si>
  <si>
    <t>Middlesex</t>
  </si>
  <si>
    <t>Stevens Point</t>
  </si>
  <si>
    <t>Portage</t>
  </si>
  <si>
    <t>Shawnee</t>
  </si>
  <si>
    <t>Johnson</t>
  </si>
  <si>
    <t>Easton</t>
  </si>
  <si>
    <t>Talbot</t>
  </si>
  <si>
    <t>New York</t>
  </si>
  <si>
    <t>Conroe</t>
  </si>
  <si>
    <t>Columbus</t>
  </si>
  <si>
    <t>Franklin</t>
  </si>
  <si>
    <t>Las Cruces</t>
  </si>
  <si>
    <t>Dona Ana</t>
  </si>
  <si>
    <t>Ridgefield Park</t>
  </si>
  <si>
    <t>Bergen</t>
  </si>
  <si>
    <t>Dunellen</t>
  </si>
  <si>
    <t>Metairie</t>
  </si>
  <si>
    <t>Jefferson</t>
  </si>
  <si>
    <t>Camarillo</t>
  </si>
  <si>
    <t>Ventura</t>
  </si>
  <si>
    <t>San Antonio</t>
  </si>
  <si>
    <t>Bexar</t>
  </si>
  <si>
    <t>Abilene</t>
  </si>
  <si>
    <t>Dickinson</t>
  </si>
  <si>
    <t>Prineville</t>
  </si>
  <si>
    <t>Crook</t>
  </si>
  <si>
    <t>Overland Park</t>
  </si>
  <si>
    <t>Fairbanks</t>
  </si>
  <si>
    <t>Fairbanks North Star</t>
  </si>
  <si>
    <t>Miami</t>
  </si>
  <si>
    <t>Miami-Dade</t>
  </si>
  <si>
    <t>Hopkins</t>
  </si>
  <si>
    <t>Hennepin</t>
  </si>
  <si>
    <t>Boston</t>
  </si>
  <si>
    <t>Madison</t>
  </si>
  <si>
    <t>Dane</t>
  </si>
  <si>
    <t>GET</t>
  </si>
  <si>
    <t>g{"id":"1","jsonkv":"1.0","result":{"code":"0","message":"get success","value":"Crook"}}</t>
  </si>
  <si>
    <t>i{"id":"1","jsonkv":"1.0","result":{"code":"0","message":"get success","value":"Johnson"}}</t>
  </si>
  <si>
    <t>v{"id":"1","jsonkv":"1.0","result":{"code":"0","message":"get success","value":"Fairbanks North Star"}}</t>
  </si>
  <si>
    <t>l{"id":"1","jsonkv":"1.0","result":{"code":"0","message":"get success","value":"Miami-Dade"}}</t>
  </si>
  <si>
    <t>j{"id":"1","jsonkv":"1.0","result":{"code":"0","message":"get success","value":"Hennepin"}}</t>
  </si>
  <si>
    <t>i{"id":"1","jsonkv":"1.0","result":{"code":"0","message":"get success","value":"Suffolk"}}</t>
  </si>
  <si>
    <t>m{"id":"1","jsonkv":"1.0","result":{"code":"0","message":"get success","value":"Los Angeles"}}</t>
  </si>
  <si>
    <t>f{"id":"1","jsonkv":"1.0","result":{"code":"0","message":"get success","value":"Dane"}}</t>
  </si>
  <si>
    <t>DELETE</t>
  </si>
  <si>
    <t>f{"id":"1","jsonkv":"1.0","result":{"code":"0","message":"Delete Success","value":"0"}}</t>
  </si>
  <si>
    <t>h{"id":"1","jsonkv":"1.0","result":{"code":"0","message":"get success","value":"Bergen"}}</t>
  </si>
  <si>
    <t>k{"id":"1","jsonkv":"1.0","result":{"code":"0","message":"get success","value":"Middlesex"}}</t>
  </si>
  <si>
    <t>j{"id":"1","jsonkv":"1.0","result":{"code":"0","message":"get success","value":"New York"}}</t>
  </si>
  <si>
    <t>k{"id":"1","jsonkv":"1.0","result":{"code":"0","message":"get success","value":"Jefferson"}}</t>
  </si>
  <si>
    <t>i{"id":"1","jsonkv":"1.0","result":{"code":"0","message":"get success","value":"Ventura"}}</t>
  </si>
  <si>
    <t>g{"id":"1","jsonkv":"1.0","result":{"code":"0","message":"get success","value":"Bexar"}}</t>
  </si>
  <si>
    <t>k{"id":"1","jsonkv":"1.0","result":{"code":"0","message":"get success","value":"Dickinson"}}</t>
  </si>
  <si>
    <t>n{"id":"1","jsonkv":"1.0","result":{"code":"8194","message":"Key does not exist.","value":"0"}}</t>
  </si>
  <si>
    <t>h{"id":"1","jsonkv":"1.0","result":{"code":"0","message":"get success","value":"Geauga"}}</t>
  </si>
  <si>
    <t>f{"id":"1","jsonkv":"1.0","result":{"code":"0","message":"get success","value":"Webb"}}</t>
  </si>
  <si>
    <t>j{"id":"1","jsonkv":"1.0","result":{"code":"0","message":"get success","value":"Maricopa"}}</t>
  </si>
  <si>
    <t>h{"id":"1","jsonkv":"1.0","result":{"code":"0","message":"get success","value":"Warren"}}</t>
  </si>
  <si>
    <t>k{"id":"1","jsonkv":"1.0","result":{"code":"0","message":"get success","value":"Milwaukee"}}</t>
  </si>
  <si>
    <t>g{"id":"1","jsonkv":"1.0","result":{"code":"0","message":"get success","value":"Wayne"}}</t>
  </si>
  <si>
    <t>m{"id":"1","jsonkv":"1.0","result":{"code":"0","message":"get success","value":"Santa Clara"}}</t>
  </si>
  <si>
    <t>k{"id":"1","jsonkv":"1.0","result":{"code":"0","message":"get success","value":"Minnehaha"}}</t>
  </si>
  <si>
    <t>p{"id":"1","jsonkv":"1.0","result":{"code":"0","message":"get success","value":"Baltimore City"}}</t>
  </si>
  <si>
    <t>l{"id":"1","jsonkv":"1.0","result":{"code":"0","message":"get success","value":"Montgomery"}}</t>
  </si>
  <si>
    <t>Average</t>
    <phoneticPr fontId="2" type="noConversion"/>
  </si>
  <si>
    <t>Variance</t>
    <phoneticPr fontId="2" type="noConversion"/>
  </si>
  <si>
    <t>Variance square</t>
    <phoneticPr fontId="2" type="noConversion"/>
  </si>
  <si>
    <t>Variance square average</t>
    <phoneticPr fontId="2" type="noConversion"/>
  </si>
  <si>
    <t>standard division</t>
    <phoneticPr fontId="2" type="noConversion"/>
  </si>
  <si>
    <t>Delete</t>
    <phoneticPr fontId="2" type="noConversion"/>
  </si>
  <si>
    <t>Get</t>
    <phoneticPr fontId="2" type="noConversion"/>
  </si>
  <si>
    <t>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</si>
</sst>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Java Udp Average(ms)</c:v>
          </c:tx>
          <c:invertIfNegative val="0"/>
          <c:cat>
            <c:strRef>
              <c:f>java_output_udp.csv!$N$1:$P$1</c:f>
              <c:strCache>
                <c:ptCount val="3"/>
                <c:pt idx="0">
                  <c:v>Delete</c:v>
                </c:pt>
                <c:pt idx="1">
                  <c:v>Get</c:v>
                </c:pt>
                <c:pt idx="2">
                  <c:v>Put</c:v>
                </c:pt>
              </c:strCache>
            </c:strRef>
          </c:cat>
          <c:val>
            <c:numRef>
              <c:f>java_output_udp.csv!$N$2:$P$2</c:f>
              <c:numCache>
                <c:formatCode>General</c:formatCode>
                <c:ptCount val="3"/>
                <c:pt idx="0">
                  <c:v>31.61111111</c:v>
                </c:pt>
                <c:pt idx="1">
                  <c:v>111.575</c:v>
                </c:pt>
                <c:pt idx="2">
                  <c:v>76.87837838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15304"/>
        <c:axId val="2143641336"/>
      </c:barChart>
      <c:catAx>
        <c:axId val="214361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41336"/>
        <c:crosses val="autoZero"/>
        <c:auto val="1"/>
        <c:lblAlgn val="ctr"/>
        <c:lblOffset val="100"/>
        <c:noMultiLvlLbl val="0"/>
      </c:catAx>
      <c:valAx>
        <c:axId val="214364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1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Java Udp Standard Devision</c:v>
          </c:tx>
          <c:invertIfNegative val="0"/>
          <c:cat>
            <c:strRef>
              <c:f>java_output_udp.csv!$N$1:$P$1</c:f>
              <c:strCache>
                <c:ptCount val="3"/>
                <c:pt idx="0">
                  <c:v>Delete</c:v>
                </c:pt>
                <c:pt idx="1">
                  <c:v>Get</c:v>
                </c:pt>
                <c:pt idx="2">
                  <c:v>Put</c:v>
                </c:pt>
              </c:strCache>
            </c:strRef>
          </c:cat>
          <c:val>
            <c:numRef>
              <c:f>java_output_udp.csv!$N$3:$P$3</c:f>
              <c:numCache>
                <c:formatCode>General</c:formatCode>
                <c:ptCount val="3"/>
                <c:pt idx="0">
                  <c:v>5.540901308</c:v>
                </c:pt>
                <c:pt idx="1">
                  <c:v>473.5723424</c:v>
                </c:pt>
                <c:pt idx="2">
                  <c:v>348.0929239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28856"/>
        <c:axId val="2143828024"/>
      </c:barChart>
      <c:catAx>
        <c:axId val="21423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28024"/>
        <c:crosses val="autoZero"/>
        <c:auto val="1"/>
        <c:lblAlgn val="ctr"/>
        <c:lblOffset val="100"/>
        <c:noMultiLvlLbl val="0"/>
      </c:catAx>
      <c:valAx>
        <c:axId val="214382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2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781050</xdr:colOff>
      <xdr:row>4</xdr:row>
      <xdr:rowOff>152400</xdr:rowOff>
    </xdr:from>
    <xdr:to>
      <xdr:col>16</xdr:col>
      <xdr:colOff>450850</xdr:colOff>
      <xdr:row>19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793750</xdr:colOff>
      <xdr:row>20</xdr:row>
      <xdr:rowOff>177800</xdr:rowOff>
    </xdr:from>
    <xdr:to>
      <xdr:col>16</xdr:col>
      <xdr:colOff>463550</xdr:colOff>
      <xdr:row>35</xdr:row>
      <xdr:rowOff>63500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B1" workbookViewId="0">
      <selection activeCell="R19" sqref="R19"/>
    </sheetView>
  </sheetViews>
  <sheetFormatPr baseColWidth="10" defaultRowHeight="15" x14ac:dyDescent="0"/>
  <cols>
    <col min="6" max="6" width="14.33203125" customWidth="1"/>
    <col min="7" max="7" width="10.5" style="2" customWidth="1"/>
    <col min="8" max="8" width="15.6640625" style="2" customWidth="1"/>
    <col min="9" max="9" width="15.33203125" customWidth="1"/>
    <col min="10" max="10" width="13" customWidth="1"/>
    <col min="13" max="13" width="1.6640625" customWidth="1"/>
    <col min="14" max="14" width="12.5" customWidth="1"/>
    <col min="15" max="15" width="13.5" customWidth="1"/>
    <col min="16" max="16" width="1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115</v>
      </c>
      <c r="G1" s="2" t="s">
        <v>116</v>
      </c>
      <c r="H1" s="2" t="s">
        <v>117</v>
      </c>
      <c r="I1" t="s">
        <v>118</v>
      </c>
      <c r="J1" t="s">
        <v>119</v>
      </c>
      <c r="N1" t="s">
        <v>120</v>
      </c>
      <c r="O1" t="s">
        <v>121</v>
      </c>
      <c r="P1" t="s">
        <v>122</v>
      </c>
    </row>
    <row r="2" spans="1:16" s="1" customFormat="1">
      <c r="A2" s="1" t="s">
        <v>95</v>
      </c>
      <c r="B2" s="1" t="s">
        <v>6</v>
      </c>
      <c r="D2" s="1" t="s">
        <v>96</v>
      </c>
      <c r="E2" s="1">
        <v>33</v>
      </c>
      <c r="F2" s="1">
        <f>F4/F5</f>
        <v>31.611111111111111</v>
      </c>
      <c r="G2" s="1">
        <f>E2-$F$2</f>
        <v>1.3888888888888893</v>
      </c>
      <c r="H2" s="1">
        <f>G2^2</f>
        <v>1.9290123456790134</v>
      </c>
      <c r="I2" s="1">
        <f>I4/(I5-1)</f>
        <v>30.701587301587306</v>
      </c>
      <c r="J2" s="1">
        <f>I2^0.5</f>
        <v>5.5409013076923959</v>
      </c>
      <c r="N2" s="1">
        <v>31.61111111</v>
      </c>
      <c r="O2" s="1">
        <v>111.575</v>
      </c>
      <c r="P2" s="1">
        <v>76.878378380000001</v>
      </c>
    </row>
    <row r="3" spans="1:16">
      <c r="A3" t="s">
        <v>95</v>
      </c>
      <c r="B3" t="s">
        <v>9</v>
      </c>
      <c r="D3" t="s">
        <v>96</v>
      </c>
      <c r="E3">
        <v>41</v>
      </c>
      <c r="G3" s="2">
        <f t="shared" ref="G3:G37" si="0">E3-$F$2</f>
        <v>9.3888888888888893</v>
      </c>
      <c r="H3" s="2">
        <f t="shared" ref="H3:H66" si="1">G3^2</f>
        <v>88.151234567901241</v>
      </c>
      <c r="N3">
        <v>5.5409013079999996</v>
      </c>
      <c r="O3">
        <v>473.57234240000003</v>
      </c>
      <c r="P3">
        <v>348.09292390000002</v>
      </c>
    </row>
    <row r="4" spans="1:16">
      <c r="A4" t="s">
        <v>95</v>
      </c>
      <c r="B4" t="s">
        <v>11</v>
      </c>
      <c r="D4" t="s">
        <v>96</v>
      </c>
      <c r="E4">
        <v>28</v>
      </c>
      <c r="F4">
        <f>SUM(E2:E37)</f>
        <v>1138</v>
      </c>
      <c r="G4" s="2">
        <f t="shared" si="0"/>
        <v>-3.6111111111111107</v>
      </c>
      <c r="H4" s="2">
        <f t="shared" si="1"/>
        <v>13.04012345679012</v>
      </c>
      <c r="I4">
        <f>SUM(H2:H37)</f>
        <v>1074.5555555555557</v>
      </c>
    </row>
    <row r="5" spans="1:16">
      <c r="A5" t="s">
        <v>95</v>
      </c>
      <c r="B5" t="s">
        <v>13</v>
      </c>
      <c r="D5" t="s">
        <v>96</v>
      </c>
      <c r="E5">
        <v>27</v>
      </c>
      <c r="F5">
        <f>COUNT(E2:E37)</f>
        <v>36</v>
      </c>
      <c r="G5" s="2">
        <f t="shared" si="0"/>
        <v>-4.6111111111111107</v>
      </c>
      <c r="H5" s="2">
        <f t="shared" si="1"/>
        <v>21.262345679012341</v>
      </c>
      <c r="I5">
        <v>36</v>
      </c>
    </row>
    <row r="6" spans="1:16">
      <c r="A6" t="s">
        <v>95</v>
      </c>
      <c r="B6" t="s">
        <v>15</v>
      </c>
      <c r="D6" t="s">
        <v>96</v>
      </c>
      <c r="E6">
        <v>31</v>
      </c>
      <c r="G6" s="2">
        <f t="shared" si="0"/>
        <v>-0.61111111111111072</v>
      </c>
      <c r="H6" s="2">
        <f t="shared" si="1"/>
        <v>0.37345679012345628</v>
      </c>
    </row>
    <row r="7" spans="1:16">
      <c r="A7" t="s">
        <v>95</v>
      </c>
      <c r="B7" t="s">
        <v>16</v>
      </c>
      <c r="D7" t="s">
        <v>96</v>
      </c>
      <c r="E7">
        <v>32</v>
      </c>
      <c r="G7" s="2">
        <f t="shared" si="0"/>
        <v>0.38888888888888928</v>
      </c>
      <c r="H7" s="2">
        <f t="shared" si="1"/>
        <v>0.15123456790123488</v>
      </c>
    </row>
    <row r="8" spans="1:16">
      <c r="A8" t="s">
        <v>95</v>
      </c>
      <c r="B8" t="s">
        <v>18</v>
      </c>
      <c r="D8" t="s">
        <v>96</v>
      </c>
      <c r="E8">
        <v>28</v>
      </c>
      <c r="G8" s="2">
        <f t="shared" si="0"/>
        <v>-3.6111111111111107</v>
      </c>
      <c r="H8" s="2">
        <f t="shared" si="1"/>
        <v>13.04012345679012</v>
      </c>
    </row>
    <row r="9" spans="1:16">
      <c r="A9" t="s">
        <v>95</v>
      </c>
      <c r="B9" t="s">
        <v>19</v>
      </c>
      <c r="D9" t="s">
        <v>96</v>
      </c>
      <c r="E9">
        <v>31</v>
      </c>
      <c r="G9" s="2">
        <f t="shared" si="0"/>
        <v>-0.61111111111111072</v>
      </c>
      <c r="H9" s="2">
        <f t="shared" si="1"/>
        <v>0.37345679012345628</v>
      </c>
    </row>
    <row r="10" spans="1:16">
      <c r="A10" t="s">
        <v>95</v>
      </c>
      <c r="B10" t="s">
        <v>21</v>
      </c>
      <c r="D10" t="s">
        <v>96</v>
      </c>
      <c r="E10">
        <v>28</v>
      </c>
      <c r="G10" s="2">
        <f t="shared" si="0"/>
        <v>-3.6111111111111107</v>
      </c>
      <c r="H10" s="2">
        <f t="shared" si="1"/>
        <v>13.04012345679012</v>
      </c>
    </row>
    <row r="11" spans="1:16">
      <c r="A11" t="s">
        <v>95</v>
      </c>
      <c r="B11" t="s">
        <v>23</v>
      </c>
      <c r="D11" t="s">
        <v>96</v>
      </c>
      <c r="E11">
        <v>47</v>
      </c>
      <c r="G11" s="2">
        <f t="shared" si="0"/>
        <v>15.388888888888889</v>
      </c>
      <c r="H11" s="2">
        <f t="shared" si="1"/>
        <v>236.81790123456793</v>
      </c>
    </row>
    <row r="12" spans="1:16">
      <c r="A12" t="s">
        <v>95</v>
      </c>
      <c r="B12" t="s">
        <v>25</v>
      </c>
      <c r="D12" t="s">
        <v>96</v>
      </c>
      <c r="E12">
        <v>32</v>
      </c>
      <c r="G12" s="2">
        <f t="shared" si="0"/>
        <v>0.38888888888888928</v>
      </c>
      <c r="H12" s="2">
        <f t="shared" si="1"/>
        <v>0.15123456790123488</v>
      </c>
    </row>
    <row r="13" spans="1:16">
      <c r="A13" t="s">
        <v>95</v>
      </c>
      <c r="B13" t="s">
        <v>70</v>
      </c>
      <c r="D13" t="s">
        <v>96</v>
      </c>
      <c r="E13">
        <v>30</v>
      </c>
      <c r="G13" s="2">
        <f t="shared" si="0"/>
        <v>-1.6111111111111107</v>
      </c>
      <c r="H13" s="2">
        <f t="shared" si="1"/>
        <v>2.5956790123456779</v>
      </c>
    </row>
    <row r="14" spans="1:16">
      <c r="A14" t="s">
        <v>95</v>
      </c>
      <c r="B14" t="s">
        <v>72</v>
      </c>
      <c r="D14" t="s">
        <v>96</v>
      </c>
      <c r="E14">
        <v>45</v>
      </c>
      <c r="G14" s="2">
        <f t="shared" si="0"/>
        <v>13.388888888888889</v>
      </c>
      <c r="H14" s="2">
        <f t="shared" si="1"/>
        <v>179.26234567901236</v>
      </c>
    </row>
    <row r="15" spans="1:16">
      <c r="A15" t="s">
        <v>95</v>
      </c>
      <c r="B15" t="s">
        <v>74</v>
      </c>
      <c r="D15" t="s">
        <v>96</v>
      </c>
      <c r="E15">
        <v>27</v>
      </c>
      <c r="G15" s="2">
        <f t="shared" si="0"/>
        <v>-4.6111111111111107</v>
      </c>
      <c r="H15" s="2">
        <f t="shared" si="1"/>
        <v>21.262345679012341</v>
      </c>
    </row>
    <row r="16" spans="1:16">
      <c r="A16" t="s">
        <v>95</v>
      </c>
      <c r="B16" t="s">
        <v>76</v>
      </c>
      <c r="D16" t="s">
        <v>96</v>
      </c>
      <c r="E16">
        <v>26</v>
      </c>
      <c r="G16" s="2">
        <f t="shared" si="0"/>
        <v>-5.6111111111111107</v>
      </c>
      <c r="H16" s="2">
        <f t="shared" si="1"/>
        <v>31.484567901234563</v>
      </c>
    </row>
    <row r="17" spans="1:8">
      <c r="A17" t="s">
        <v>95</v>
      </c>
      <c r="B17" t="s">
        <v>77</v>
      </c>
      <c r="D17" t="s">
        <v>96</v>
      </c>
      <c r="E17">
        <v>29</v>
      </c>
      <c r="G17" s="2">
        <f t="shared" si="0"/>
        <v>-2.6111111111111107</v>
      </c>
      <c r="H17" s="2">
        <f t="shared" si="1"/>
        <v>6.8179012345678993</v>
      </c>
    </row>
    <row r="18" spans="1:8">
      <c r="A18" t="s">
        <v>95</v>
      </c>
      <c r="B18" t="s">
        <v>79</v>
      </c>
      <c r="D18" t="s">
        <v>96</v>
      </c>
      <c r="E18">
        <v>32</v>
      </c>
      <c r="G18" s="2">
        <f t="shared" si="0"/>
        <v>0.38888888888888928</v>
      </c>
      <c r="H18" s="2">
        <f t="shared" si="1"/>
        <v>0.15123456790123488</v>
      </c>
    </row>
    <row r="19" spans="1:8">
      <c r="A19" t="s">
        <v>95</v>
      </c>
      <c r="B19" t="s">
        <v>77</v>
      </c>
      <c r="D19" t="s">
        <v>104</v>
      </c>
      <c r="E19">
        <v>30</v>
      </c>
      <c r="G19" s="2">
        <f t="shared" si="0"/>
        <v>-1.6111111111111107</v>
      </c>
      <c r="H19" s="2">
        <f t="shared" si="1"/>
        <v>2.5956790123456779</v>
      </c>
    </row>
    <row r="20" spans="1:8">
      <c r="A20" t="s">
        <v>95</v>
      </c>
      <c r="B20" t="s">
        <v>81</v>
      </c>
      <c r="D20" t="s">
        <v>96</v>
      </c>
      <c r="E20">
        <v>32</v>
      </c>
      <c r="G20" s="2">
        <f t="shared" si="0"/>
        <v>0.38888888888888928</v>
      </c>
      <c r="H20" s="2">
        <f t="shared" si="1"/>
        <v>0.15123456790123488</v>
      </c>
    </row>
    <row r="21" spans="1:8">
      <c r="A21" t="s">
        <v>95</v>
      </c>
      <c r="B21" t="s">
        <v>83</v>
      </c>
      <c r="D21" t="s">
        <v>96</v>
      </c>
      <c r="E21">
        <v>44</v>
      </c>
      <c r="G21" s="2">
        <f t="shared" si="0"/>
        <v>12.388888888888889</v>
      </c>
      <c r="H21" s="2">
        <f t="shared" si="1"/>
        <v>153.48456790123458</v>
      </c>
    </row>
    <row r="22" spans="1:8">
      <c r="A22" t="s">
        <v>95</v>
      </c>
      <c r="B22" t="s">
        <v>41</v>
      </c>
      <c r="D22" t="s">
        <v>96</v>
      </c>
      <c r="E22">
        <v>33</v>
      </c>
      <c r="G22" s="2">
        <f t="shared" si="0"/>
        <v>1.3888888888888893</v>
      </c>
      <c r="H22" s="2">
        <f t="shared" si="1"/>
        <v>1.9290123456790134</v>
      </c>
    </row>
    <row r="23" spans="1:8">
      <c r="A23" t="s">
        <v>95</v>
      </c>
      <c r="B23" t="s">
        <v>43</v>
      </c>
      <c r="D23" t="s">
        <v>96</v>
      </c>
      <c r="E23">
        <v>40</v>
      </c>
      <c r="G23" s="2">
        <f t="shared" si="0"/>
        <v>8.3888888888888893</v>
      </c>
      <c r="H23" s="2">
        <f t="shared" si="1"/>
        <v>70.37345679012347</v>
      </c>
    </row>
    <row r="24" spans="1:8">
      <c r="A24" t="s">
        <v>95</v>
      </c>
      <c r="B24" t="s">
        <v>45</v>
      </c>
      <c r="D24" t="s">
        <v>96</v>
      </c>
      <c r="E24">
        <v>26</v>
      </c>
      <c r="G24" s="2">
        <f t="shared" si="0"/>
        <v>-5.6111111111111107</v>
      </c>
      <c r="H24" s="2">
        <f t="shared" si="1"/>
        <v>31.484567901234563</v>
      </c>
    </row>
    <row r="25" spans="1:8">
      <c r="A25" t="s">
        <v>95</v>
      </c>
      <c r="B25" t="s">
        <v>21</v>
      </c>
      <c r="D25" t="s">
        <v>96</v>
      </c>
      <c r="E25">
        <v>28</v>
      </c>
      <c r="G25" s="2">
        <f t="shared" si="0"/>
        <v>-3.6111111111111107</v>
      </c>
      <c r="H25" s="2">
        <f t="shared" si="1"/>
        <v>13.04012345679012</v>
      </c>
    </row>
    <row r="26" spans="1:8">
      <c r="A26" t="s">
        <v>95</v>
      </c>
      <c r="B26" t="s">
        <v>47</v>
      </c>
      <c r="D26" t="s">
        <v>96</v>
      </c>
      <c r="E26">
        <v>28</v>
      </c>
      <c r="G26" s="2">
        <f t="shared" si="0"/>
        <v>-3.6111111111111107</v>
      </c>
      <c r="H26" s="2">
        <f t="shared" si="1"/>
        <v>13.04012345679012</v>
      </c>
    </row>
    <row r="27" spans="1:8">
      <c r="A27" t="s">
        <v>95</v>
      </c>
      <c r="B27" t="s">
        <v>49</v>
      </c>
      <c r="D27" t="s">
        <v>96</v>
      </c>
      <c r="E27">
        <v>29</v>
      </c>
      <c r="G27" s="2">
        <f t="shared" si="0"/>
        <v>-2.6111111111111107</v>
      </c>
      <c r="H27" s="2">
        <f t="shared" si="1"/>
        <v>6.8179012345678993</v>
      </c>
    </row>
    <row r="28" spans="1:8">
      <c r="A28" t="s">
        <v>95</v>
      </c>
      <c r="B28" t="s">
        <v>50</v>
      </c>
      <c r="D28" t="s">
        <v>96</v>
      </c>
      <c r="E28">
        <v>27</v>
      </c>
      <c r="G28" s="2">
        <f t="shared" si="0"/>
        <v>-4.6111111111111107</v>
      </c>
      <c r="H28" s="2">
        <f t="shared" si="1"/>
        <v>21.262345679012341</v>
      </c>
    </row>
    <row r="29" spans="1:8">
      <c r="A29" t="s">
        <v>95</v>
      </c>
      <c r="B29" t="s">
        <v>51</v>
      </c>
      <c r="D29" t="s">
        <v>96</v>
      </c>
      <c r="E29">
        <v>29</v>
      </c>
      <c r="G29" s="2">
        <f t="shared" si="0"/>
        <v>-2.6111111111111107</v>
      </c>
      <c r="H29" s="2">
        <f t="shared" si="1"/>
        <v>6.8179012345678993</v>
      </c>
    </row>
    <row r="30" spans="1:8">
      <c r="A30" t="s">
        <v>95</v>
      </c>
      <c r="B30" t="s">
        <v>53</v>
      </c>
      <c r="D30" t="s">
        <v>96</v>
      </c>
      <c r="E30">
        <v>24</v>
      </c>
      <c r="G30" s="2">
        <f t="shared" si="0"/>
        <v>-7.6111111111111107</v>
      </c>
      <c r="H30" s="2">
        <f t="shared" si="1"/>
        <v>57.929012345679006</v>
      </c>
    </row>
    <row r="31" spans="1:8">
      <c r="A31" t="s">
        <v>95</v>
      </c>
      <c r="B31" t="s">
        <v>55</v>
      </c>
      <c r="D31" t="s">
        <v>96</v>
      </c>
      <c r="E31">
        <v>30</v>
      </c>
      <c r="G31" s="2">
        <f t="shared" si="0"/>
        <v>-1.6111111111111107</v>
      </c>
      <c r="H31" s="2">
        <f t="shared" si="1"/>
        <v>2.5956790123456779</v>
      </c>
    </row>
    <row r="32" spans="1:8">
      <c r="A32" t="s">
        <v>95</v>
      </c>
      <c r="B32" t="s">
        <v>57</v>
      </c>
      <c r="D32" t="s">
        <v>96</v>
      </c>
      <c r="E32">
        <v>37</v>
      </c>
      <c r="G32" s="2">
        <f t="shared" si="0"/>
        <v>5.3888888888888893</v>
      </c>
      <c r="H32" s="2">
        <f t="shared" si="1"/>
        <v>29.040123456790127</v>
      </c>
    </row>
    <row r="33" spans="1:10">
      <c r="A33" t="s">
        <v>95</v>
      </c>
      <c r="B33" t="s">
        <v>58</v>
      </c>
      <c r="D33" t="s">
        <v>96</v>
      </c>
      <c r="E33">
        <v>30</v>
      </c>
      <c r="G33" s="2">
        <f t="shared" si="0"/>
        <v>-1.6111111111111107</v>
      </c>
      <c r="H33" s="2">
        <f t="shared" si="1"/>
        <v>2.5956790123456779</v>
      </c>
    </row>
    <row r="34" spans="1:10">
      <c r="A34" t="s">
        <v>95</v>
      </c>
      <c r="B34" t="s">
        <v>59</v>
      </c>
      <c r="D34" t="s">
        <v>96</v>
      </c>
      <c r="E34">
        <v>33</v>
      </c>
      <c r="G34" s="2">
        <f t="shared" si="0"/>
        <v>1.3888888888888893</v>
      </c>
      <c r="H34" s="2">
        <f t="shared" si="1"/>
        <v>1.9290123456790134</v>
      </c>
    </row>
    <row r="35" spans="1:10">
      <c r="A35" t="s">
        <v>95</v>
      </c>
      <c r="B35" t="s">
        <v>61</v>
      </c>
      <c r="D35" t="s">
        <v>96</v>
      </c>
      <c r="E35">
        <v>30</v>
      </c>
      <c r="G35" s="2">
        <f t="shared" si="0"/>
        <v>-1.6111111111111107</v>
      </c>
      <c r="H35" s="2">
        <f t="shared" si="1"/>
        <v>2.5956790123456779</v>
      </c>
    </row>
    <row r="36" spans="1:10">
      <c r="A36" t="s">
        <v>95</v>
      </c>
      <c r="B36" t="s">
        <v>63</v>
      </c>
      <c r="D36" t="s">
        <v>96</v>
      </c>
      <c r="E36">
        <v>27</v>
      </c>
      <c r="G36" s="2">
        <f t="shared" si="0"/>
        <v>-4.6111111111111107</v>
      </c>
      <c r="H36" s="2">
        <f t="shared" si="1"/>
        <v>21.262345679012341</v>
      </c>
    </row>
    <row r="37" spans="1:10">
      <c r="A37" t="s">
        <v>95</v>
      </c>
      <c r="B37" t="s">
        <v>65</v>
      </c>
      <c r="D37" t="s">
        <v>96</v>
      </c>
      <c r="E37">
        <v>34</v>
      </c>
      <c r="G37" s="2">
        <f t="shared" si="0"/>
        <v>2.3888888888888893</v>
      </c>
      <c r="H37" s="2">
        <f t="shared" si="1"/>
        <v>5.7067901234567922</v>
      </c>
    </row>
    <row r="38" spans="1:10" s="1" customFormat="1">
      <c r="A38" s="1" t="s">
        <v>86</v>
      </c>
      <c r="B38" s="1" t="s">
        <v>74</v>
      </c>
      <c r="D38" s="1" t="s">
        <v>87</v>
      </c>
      <c r="E38" s="1">
        <v>28</v>
      </c>
      <c r="F38" s="1">
        <f>F40/F41</f>
        <v>111.575</v>
      </c>
      <c r="G38" s="1">
        <f>E38-$F$38</f>
        <v>-83.575000000000003</v>
      </c>
      <c r="H38" s="1">
        <f t="shared" si="1"/>
        <v>6984.7806250000003</v>
      </c>
      <c r="I38" s="1">
        <f>I40/(I41-1)</f>
        <v>224270.76346153847</v>
      </c>
      <c r="J38" s="1">
        <f>I38^0.5</f>
        <v>473.57234237393811</v>
      </c>
    </row>
    <row r="39" spans="1:10">
      <c r="A39" t="s">
        <v>86</v>
      </c>
      <c r="B39" t="s">
        <v>76</v>
      </c>
      <c r="D39" t="s">
        <v>88</v>
      </c>
      <c r="E39">
        <v>40</v>
      </c>
      <c r="G39" s="2">
        <f t="shared" ref="G39:G77" si="2">E39-$F$38</f>
        <v>-71.575000000000003</v>
      </c>
      <c r="H39" s="2">
        <f t="shared" si="1"/>
        <v>5122.9806250000001</v>
      </c>
    </row>
    <row r="40" spans="1:10">
      <c r="A40" t="s">
        <v>86</v>
      </c>
      <c r="B40" t="s">
        <v>77</v>
      </c>
      <c r="D40" t="s">
        <v>89</v>
      </c>
      <c r="E40">
        <v>24</v>
      </c>
      <c r="F40">
        <f>SUM(E38:E77)</f>
        <v>4463</v>
      </c>
      <c r="G40" s="2">
        <f t="shared" si="2"/>
        <v>-87.575000000000003</v>
      </c>
      <c r="H40" s="2">
        <f t="shared" si="1"/>
        <v>7669.3806250000007</v>
      </c>
      <c r="I40">
        <f>SUM(H38:H77)</f>
        <v>8746559.7750000004</v>
      </c>
    </row>
    <row r="41" spans="1:10">
      <c r="A41" t="s">
        <v>86</v>
      </c>
      <c r="B41" t="s">
        <v>79</v>
      </c>
      <c r="D41" t="s">
        <v>90</v>
      </c>
      <c r="E41">
        <v>33</v>
      </c>
      <c r="F41">
        <f>COUNT(E38:E77)</f>
        <v>40</v>
      </c>
      <c r="G41" s="2">
        <f t="shared" si="2"/>
        <v>-78.575000000000003</v>
      </c>
      <c r="H41" s="2">
        <f t="shared" si="1"/>
        <v>6174.0306250000003</v>
      </c>
      <c r="I41">
        <f>COUNT(H38:H77)</f>
        <v>40</v>
      </c>
    </row>
    <row r="42" spans="1:10">
      <c r="A42" t="s">
        <v>86</v>
      </c>
      <c r="B42" t="s">
        <v>77</v>
      </c>
      <c r="D42" t="s">
        <v>89</v>
      </c>
      <c r="E42">
        <v>40</v>
      </c>
      <c r="G42" s="2">
        <f t="shared" si="2"/>
        <v>-71.575000000000003</v>
      </c>
      <c r="H42" s="2">
        <f t="shared" si="1"/>
        <v>5122.9806250000001</v>
      </c>
    </row>
    <row r="43" spans="1:10">
      <c r="A43" t="s">
        <v>86</v>
      </c>
      <c r="B43" t="s">
        <v>81</v>
      </c>
      <c r="D43" t="s">
        <v>91</v>
      </c>
      <c r="E43">
        <v>33</v>
      </c>
      <c r="G43" s="2">
        <f t="shared" si="2"/>
        <v>-78.575000000000003</v>
      </c>
      <c r="H43" s="2">
        <f t="shared" si="1"/>
        <v>6174.0306250000003</v>
      </c>
    </row>
    <row r="44" spans="1:10">
      <c r="A44" t="s">
        <v>86</v>
      </c>
      <c r="B44" t="s">
        <v>83</v>
      </c>
      <c r="D44" t="s">
        <v>92</v>
      </c>
      <c r="E44">
        <v>27</v>
      </c>
      <c r="G44" s="2">
        <f t="shared" si="2"/>
        <v>-84.575000000000003</v>
      </c>
      <c r="H44" s="2">
        <f t="shared" si="1"/>
        <v>7152.9306250000009</v>
      </c>
    </row>
    <row r="45" spans="1:10">
      <c r="A45" t="s">
        <v>86</v>
      </c>
      <c r="B45" t="s">
        <v>31</v>
      </c>
      <c r="D45" t="s">
        <v>93</v>
      </c>
      <c r="E45">
        <v>28</v>
      </c>
      <c r="G45" s="2">
        <f t="shared" si="2"/>
        <v>-83.575000000000003</v>
      </c>
      <c r="H45" s="2">
        <f t="shared" si="1"/>
        <v>6984.7806250000003</v>
      </c>
    </row>
    <row r="46" spans="1:10">
      <c r="A46" t="s">
        <v>86</v>
      </c>
      <c r="B46" t="s">
        <v>84</v>
      </c>
      <c r="D46" t="s">
        <v>94</v>
      </c>
      <c r="E46">
        <v>31</v>
      </c>
      <c r="G46" s="2">
        <f t="shared" si="2"/>
        <v>-80.575000000000003</v>
      </c>
      <c r="H46" s="2">
        <f t="shared" si="1"/>
        <v>6492.3306250000005</v>
      </c>
    </row>
    <row r="47" spans="1:10">
      <c r="A47" t="s">
        <v>86</v>
      </c>
      <c r="B47" t="s">
        <v>63</v>
      </c>
      <c r="D47" t="s">
        <v>97</v>
      </c>
      <c r="E47">
        <v>32</v>
      </c>
      <c r="G47" s="2">
        <f t="shared" si="2"/>
        <v>-79.575000000000003</v>
      </c>
      <c r="H47" s="2">
        <f t="shared" si="1"/>
        <v>6332.1806250000009</v>
      </c>
    </row>
    <row r="48" spans="1:10">
      <c r="A48" t="s">
        <v>86</v>
      </c>
      <c r="B48" t="s">
        <v>65</v>
      </c>
      <c r="D48" t="s">
        <v>98</v>
      </c>
      <c r="E48">
        <v>30</v>
      </c>
      <c r="G48" s="2">
        <f t="shared" si="2"/>
        <v>-81.575000000000003</v>
      </c>
      <c r="H48" s="2">
        <f t="shared" si="1"/>
        <v>6654.4806250000001</v>
      </c>
    </row>
    <row r="49" spans="1:8">
      <c r="A49" t="s">
        <v>86</v>
      </c>
      <c r="B49" t="s">
        <v>57</v>
      </c>
      <c r="D49" t="s">
        <v>99</v>
      </c>
      <c r="E49">
        <v>38</v>
      </c>
      <c r="G49" s="2">
        <f t="shared" si="2"/>
        <v>-73.575000000000003</v>
      </c>
      <c r="H49" s="2">
        <f t="shared" si="1"/>
        <v>5413.2806250000003</v>
      </c>
    </row>
    <row r="50" spans="1:8">
      <c r="A50" t="s">
        <v>86</v>
      </c>
      <c r="B50" t="s">
        <v>66</v>
      </c>
      <c r="D50" t="s">
        <v>100</v>
      </c>
      <c r="E50">
        <v>27</v>
      </c>
      <c r="G50" s="2">
        <f t="shared" si="2"/>
        <v>-84.575000000000003</v>
      </c>
      <c r="H50" s="2">
        <f t="shared" si="1"/>
        <v>7152.9306250000009</v>
      </c>
    </row>
    <row r="51" spans="1:8">
      <c r="A51" t="s">
        <v>86</v>
      </c>
      <c r="B51" t="s">
        <v>57</v>
      </c>
      <c r="D51" t="s">
        <v>99</v>
      </c>
      <c r="E51">
        <v>42</v>
      </c>
      <c r="G51" s="2">
        <f t="shared" si="2"/>
        <v>-69.575000000000003</v>
      </c>
      <c r="H51" s="2">
        <f t="shared" si="1"/>
        <v>4840.680625</v>
      </c>
    </row>
    <row r="52" spans="1:8">
      <c r="A52" t="s">
        <v>86</v>
      </c>
      <c r="B52" t="s">
        <v>68</v>
      </c>
      <c r="D52" t="s">
        <v>101</v>
      </c>
      <c r="E52">
        <v>37</v>
      </c>
      <c r="G52" s="2">
        <f t="shared" si="2"/>
        <v>-74.575000000000003</v>
      </c>
      <c r="H52" s="2">
        <f t="shared" si="1"/>
        <v>5561.4306250000009</v>
      </c>
    </row>
    <row r="53" spans="1:8">
      <c r="A53" t="s">
        <v>86</v>
      </c>
      <c r="B53" t="s">
        <v>70</v>
      </c>
      <c r="D53" t="s">
        <v>102</v>
      </c>
      <c r="E53">
        <v>29</v>
      </c>
      <c r="G53" s="2">
        <f t="shared" si="2"/>
        <v>-82.575000000000003</v>
      </c>
      <c r="H53" s="2">
        <f t="shared" si="1"/>
        <v>6818.6306250000007</v>
      </c>
    </row>
    <row r="54" spans="1:8">
      <c r="A54" t="s">
        <v>86</v>
      </c>
      <c r="B54" t="s">
        <v>72</v>
      </c>
      <c r="D54" t="s">
        <v>103</v>
      </c>
      <c r="E54">
        <v>34</v>
      </c>
      <c r="G54" s="2">
        <f t="shared" si="2"/>
        <v>-77.575000000000003</v>
      </c>
      <c r="H54" s="2">
        <f t="shared" si="1"/>
        <v>6017.8806250000007</v>
      </c>
    </row>
    <row r="55" spans="1:8">
      <c r="A55" t="s">
        <v>86</v>
      </c>
      <c r="B55" t="s">
        <v>74</v>
      </c>
      <c r="D55" t="s">
        <v>87</v>
      </c>
      <c r="E55">
        <v>37</v>
      </c>
      <c r="G55" s="2">
        <f t="shared" si="2"/>
        <v>-74.575000000000003</v>
      </c>
      <c r="H55" s="2">
        <f t="shared" si="1"/>
        <v>5561.4306250000009</v>
      </c>
    </row>
    <row r="56" spans="1:8">
      <c r="A56" t="s">
        <v>86</v>
      </c>
      <c r="B56" t="s">
        <v>76</v>
      </c>
      <c r="D56" t="s">
        <v>88</v>
      </c>
      <c r="E56">
        <v>44</v>
      </c>
      <c r="G56" s="2">
        <f t="shared" si="2"/>
        <v>-67.575000000000003</v>
      </c>
      <c r="H56" s="2">
        <f t="shared" si="1"/>
        <v>4566.3806250000007</v>
      </c>
    </row>
    <row r="57" spans="1:8">
      <c r="A57" t="s">
        <v>86</v>
      </c>
      <c r="B57" t="s">
        <v>77</v>
      </c>
      <c r="D57" t="s">
        <v>89</v>
      </c>
      <c r="E57">
        <v>47</v>
      </c>
      <c r="G57" s="2">
        <f t="shared" si="2"/>
        <v>-64.575000000000003</v>
      </c>
      <c r="H57" s="2">
        <f t="shared" si="1"/>
        <v>4169.930625</v>
      </c>
    </row>
    <row r="58" spans="1:8">
      <c r="A58" t="s">
        <v>86</v>
      </c>
      <c r="B58" t="s">
        <v>31</v>
      </c>
      <c r="D58" t="s">
        <v>93</v>
      </c>
      <c r="E58">
        <v>82</v>
      </c>
      <c r="G58" s="2">
        <f t="shared" si="2"/>
        <v>-29.575000000000003</v>
      </c>
      <c r="H58" s="2">
        <f t="shared" si="1"/>
        <v>874.68062500000019</v>
      </c>
    </row>
    <row r="59" spans="1:8">
      <c r="A59" t="s">
        <v>86</v>
      </c>
      <c r="B59" t="s">
        <v>32</v>
      </c>
      <c r="D59" t="s">
        <v>105</v>
      </c>
      <c r="E59">
        <v>73</v>
      </c>
      <c r="G59" s="2">
        <f t="shared" si="2"/>
        <v>-38.575000000000003</v>
      </c>
      <c r="H59" s="2">
        <f t="shared" si="1"/>
        <v>1488.0306250000003</v>
      </c>
    </row>
    <row r="60" spans="1:8">
      <c r="A60" t="s">
        <v>86</v>
      </c>
      <c r="B60" t="s">
        <v>34</v>
      </c>
      <c r="D60" t="s">
        <v>106</v>
      </c>
      <c r="E60">
        <v>27</v>
      </c>
      <c r="G60" s="2">
        <f t="shared" si="2"/>
        <v>-84.575000000000003</v>
      </c>
      <c r="H60" s="2">
        <f t="shared" si="1"/>
        <v>7152.9306250000009</v>
      </c>
    </row>
    <row r="61" spans="1:8">
      <c r="A61" t="s">
        <v>86</v>
      </c>
      <c r="B61" t="s">
        <v>36</v>
      </c>
      <c r="D61" t="s">
        <v>107</v>
      </c>
      <c r="E61">
        <v>30</v>
      </c>
      <c r="G61" s="2">
        <f t="shared" si="2"/>
        <v>-81.575000000000003</v>
      </c>
      <c r="H61" s="2">
        <f t="shared" si="1"/>
        <v>6654.4806250000001</v>
      </c>
    </row>
    <row r="62" spans="1:8">
      <c r="A62" t="s">
        <v>86</v>
      </c>
      <c r="B62" t="s">
        <v>34</v>
      </c>
      <c r="D62" t="s">
        <v>106</v>
      </c>
      <c r="E62">
        <v>49</v>
      </c>
      <c r="G62" s="2">
        <f t="shared" si="2"/>
        <v>-62.575000000000003</v>
      </c>
      <c r="H62" s="2">
        <f t="shared" si="1"/>
        <v>3915.6306250000002</v>
      </c>
    </row>
    <row r="63" spans="1:8">
      <c r="A63" t="s">
        <v>86</v>
      </c>
      <c r="B63" t="s">
        <v>36</v>
      </c>
      <c r="D63" t="s">
        <v>107</v>
      </c>
      <c r="E63">
        <v>28</v>
      </c>
      <c r="G63" s="2">
        <f t="shared" si="2"/>
        <v>-83.575000000000003</v>
      </c>
      <c r="H63" s="2">
        <f t="shared" si="1"/>
        <v>6984.7806250000003</v>
      </c>
    </row>
    <row r="64" spans="1:8">
      <c r="A64" t="s">
        <v>86</v>
      </c>
      <c r="B64" t="s">
        <v>38</v>
      </c>
      <c r="D64" t="s">
        <v>108</v>
      </c>
      <c r="E64">
        <v>38</v>
      </c>
      <c r="G64" s="2">
        <f t="shared" si="2"/>
        <v>-73.575000000000003</v>
      </c>
      <c r="H64" s="2">
        <f t="shared" si="1"/>
        <v>5413.2806250000003</v>
      </c>
    </row>
    <row r="65" spans="1:10">
      <c r="A65" t="s">
        <v>86</v>
      </c>
      <c r="B65" t="s">
        <v>40</v>
      </c>
      <c r="D65" t="s">
        <v>109</v>
      </c>
      <c r="E65">
        <v>37</v>
      </c>
      <c r="G65" s="2">
        <f t="shared" si="2"/>
        <v>-74.575000000000003</v>
      </c>
      <c r="H65" s="2">
        <f t="shared" si="1"/>
        <v>5561.4306250000009</v>
      </c>
    </row>
    <row r="66" spans="1:10">
      <c r="A66" t="s">
        <v>86</v>
      </c>
      <c r="B66" t="s">
        <v>41</v>
      </c>
      <c r="D66" t="s">
        <v>110</v>
      </c>
      <c r="E66">
        <v>32</v>
      </c>
      <c r="G66" s="2">
        <f t="shared" si="2"/>
        <v>-79.575000000000003</v>
      </c>
      <c r="H66" s="2">
        <f t="shared" si="1"/>
        <v>6332.1806250000009</v>
      </c>
    </row>
    <row r="67" spans="1:10">
      <c r="A67" t="s">
        <v>86</v>
      </c>
      <c r="B67" t="s">
        <v>21</v>
      </c>
      <c r="D67" t="s">
        <v>111</v>
      </c>
      <c r="E67">
        <v>31</v>
      </c>
      <c r="G67" s="2">
        <f t="shared" si="2"/>
        <v>-80.575000000000003</v>
      </c>
      <c r="H67" s="2">
        <f t="shared" ref="H67:H130" si="3">G67^2</f>
        <v>6492.3306250000005</v>
      </c>
    </row>
    <row r="68" spans="1:10">
      <c r="A68" t="s">
        <v>86</v>
      </c>
      <c r="B68" t="s">
        <v>23</v>
      </c>
      <c r="D68" t="s">
        <v>112</v>
      </c>
      <c r="E68">
        <v>32</v>
      </c>
      <c r="G68" s="2">
        <f t="shared" si="2"/>
        <v>-79.575000000000003</v>
      </c>
      <c r="H68" s="2">
        <f t="shared" si="3"/>
        <v>6332.1806250000009</v>
      </c>
    </row>
    <row r="69" spans="1:10">
      <c r="A69" t="s">
        <v>86</v>
      </c>
      <c r="B69" t="s">
        <v>25</v>
      </c>
      <c r="D69" t="s">
        <v>113</v>
      </c>
      <c r="E69">
        <v>45</v>
      </c>
      <c r="G69" s="2">
        <f t="shared" si="2"/>
        <v>-66.575000000000003</v>
      </c>
      <c r="H69" s="2">
        <f t="shared" si="3"/>
        <v>4432.2306250000001</v>
      </c>
    </row>
    <row r="70" spans="1:10">
      <c r="A70" t="s">
        <v>86</v>
      </c>
      <c r="B70" t="s">
        <v>27</v>
      </c>
      <c r="D70" t="s">
        <v>114</v>
      </c>
      <c r="E70">
        <v>32</v>
      </c>
      <c r="G70" s="2">
        <f t="shared" si="2"/>
        <v>-79.575000000000003</v>
      </c>
      <c r="H70" s="2">
        <f t="shared" si="3"/>
        <v>6332.1806250000009</v>
      </c>
    </row>
    <row r="71" spans="1:10">
      <c r="A71" t="s">
        <v>86</v>
      </c>
      <c r="B71" t="s">
        <v>29</v>
      </c>
      <c r="D71" t="s">
        <v>92</v>
      </c>
      <c r="E71">
        <v>33</v>
      </c>
      <c r="G71" s="2">
        <f t="shared" si="2"/>
        <v>-78.575000000000003</v>
      </c>
      <c r="H71" s="2">
        <f t="shared" si="3"/>
        <v>6174.0306250000003</v>
      </c>
    </row>
    <row r="72" spans="1:10">
      <c r="A72" t="s">
        <v>86</v>
      </c>
      <c r="B72" t="s">
        <v>31</v>
      </c>
      <c r="D72" t="s">
        <v>93</v>
      </c>
      <c r="E72">
        <v>32</v>
      </c>
      <c r="G72" s="2">
        <f t="shared" si="2"/>
        <v>-79.575000000000003</v>
      </c>
      <c r="H72" s="2">
        <f t="shared" si="3"/>
        <v>6332.1806250000009</v>
      </c>
    </row>
    <row r="73" spans="1:10">
      <c r="A73" t="s">
        <v>86</v>
      </c>
      <c r="B73" t="s">
        <v>32</v>
      </c>
      <c r="D73" t="s">
        <v>105</v>
      </c>
      <c r="E73">
        <v>41</v>
      </c>
      <c r="G73" s="2">
        <f t="shared" si="2"/>
        <v>-70.575000000000003</v>
      </c>
      <c r="H73" s="2">
        <f t="shared" si="3"/>
        <v>4980.8306250000005</v>
      </c>
    </row>
    <row r="74" spans="1:10">
      <c r="A74" t="s">
        <v>86</v>
      </c>
      <c r="B74" t="s">
        <v>34</v>
      </c>
      <c r="D74" t="s">
        <v>106</v>
      </c>
      <c r="E74">
        <v>29</v>
      </c>
      <c r="G74" s="2">
        <f t="shared" si="2"/>
        <v>-82.575000000000003</v>
      </c>
      <c r="H74" s="2">
        <f t="shared" si="3"/>
        <v>6818.6306250000007</v>
      </c>
    </row>
    <row r="75" spans="1:10">
      <c r="A75" t="s">
        <v>86</v>
      </c>
      <c r="B75" t="s">
        <v>36</v>
      </c>
      <c r="D75" t="s">
        <v>107</v>
      </c>
      <c r="E75">
        <v>3031</v>
      </c>
      <c r="G75" s="2">
        <f t="shared" si="2"/>
        <v>2919.4250000000002</v>
      </c>
      <c r="H75" s="2">
        <f t="shared" si="3"/>
        <v>8523042.3306250013</v>
      </c>
    </row>
    <row r="76" spans="1:10">
      <c r="A76" t="s">
        <v>86</v>
      </c>
      <c r="B76" t="s">
        <v>38</v>
      </c>
      <c r="D76" t="s">
        <v>108</v>
      </c>
      <c r="E76">
        <v>36</v>
      </c>
      <c r="G76" s="2">
        <f t="shared" si="2"/>
        <v>-75.575000000000003</v>
      </c>
      <c r="H76" s="2">
        <f t="shared" si="3"/>
        <v>5711.5806250000005</v>
      </c>
    </row>
    <row r="77" spans="1:10">
      <c r="A77" t="s">
        <v>86</v>
      </c>
      <c r="B77" t="s">
        <v>40</v>
      </c>
      <c r="D77" t="s">
        <v>109</v>
      </c>
      <c r="E77">
        <v>44</v>
      </c>
      <c r="G77" s="2">
        <f t="shared" si="2"/>
        <v>-67.575000000000003</v>
      </c>
      <c r="H77" s="2">
        <f t="shared" si="3"/>
        <v>4566.3806250000007</v>
      </c>
    </row>
    <row r="78" spans="1:10" s="1" customFormat="1">
      <c r="A78" s="1" t="s">
        <v>5</v>
      </c>
      <c r="B78" s="1" t="s">
        <v>6</v>
      </c>
      <c r="C78" s="1" t="s">
        <v>7</v>
      </c>
      <c r="D78" s="1" t="s">
        <v>8</v>
      </c>
      <c r="E78" s="1">
        <v>34</v>
      </c>
      <c r="F78" s="1">
        <f>F80/F81</f>
        <v>76.878378378378372</v>
      </c>
      <c r="G78" s="1">
        <f>E78-$F$78</f>
        <v>-42.878378378378372</v>
      </c>
      <c r="H78" s="1">
        <f t="shared" si="3"/>
        <v>1838.5553323593858</v>
      </c>
      <c r="I78" s="1">
        <f>I80/(I81-1)</f>
        <v>121168.68363569057</v>
      </c>
      <c r="J78" s="1">
        <f>I78^0.5</f>
        <v>348.09292385179361</v>
      </c>
    </row>
    <row r="79" spans="1:10">
      <c r="A79" t="s">
        <v>5</v>
      </c>
      <c r="B79" t="s">
        <v>9</v>
      </c>
      <c r="C79" t="s">
        <v>10</v>
      </c>
      <c r="D79" t="s">
        <v>8</v>
      </c>
      <c r="E79">
        <v>32</v>
      </c>
      <c r="G79" s="2">
        <f t="shared" ref="G79:G142" si="4">E79-$F$78</f>
        <v>-44.878378378378372</v>
      </c>
      <c r="H79" s="2">
        <f t="shared" si="3"/>
        <v>2014.0688458728994</v>
      </c>
    </row>
    <row r="80" spans="1:10">
      <c r="A80" t="s">
        <v>5</v>
      </c>
      <c r="B80" t="s">
        <v>11</v>
      </c>
      <c r="C80" t="s">
        <v>12</v>
      </c>
      <c r="D80" t="s">
        <v>8</v>
      </c>
      <c r="E80">
        <v>33</v>
      </c>
      <c r="F80">
        <f>SUM(E78:E151)</f>
        <v>5689</v>
      </c>
      <c r="G80" s="2">
        <f t="shared" si="4"/>
        <v>-43.878378378378372</v>
      </c>
      <c r="H80" s="2">
        <f t="shared" si="3"/>
        <v>1925.3120891161425</v>
      </c>
      <c r="I80">
        <f>SUM(H78:H151)</f>
        <v>8845313.9054054115</v>
      </c>
    </row>
    <row r="81" spans="1:9">
      <c r="A81" t="s">
        <v>5</v>
      </c>
      <c r="B81" t="s">
        <v>13</v>
      </c>
      <c r="C81" t="s">
        <v>14</v>
      </c>
      <c r="D81" t="s">
        <v>8</v>
      </c>
      <c r="E81">
        <v>33</v>
      </c>
      <c r="F81">
        <f>COUNT(E78:E151)</f>
        <v>74</v>
      </c>
      <c r="G81" s="2">
        <f t="shared" si="4"/>
        <v>-43.878378378378372</v>
      </c>
      <c r="H81" s="2">
        <f t="shared" si="3"/>
        <v>1925.3120891161425</v>
      </c>
      <c r="I81">
        <v>74</v>
      </c>
    </row>
    <row r="82" spans="1:9">
      <c r="A82" t="s">
        <v>5</v>
      </c>
      <c r="B82" t="s">
        <v>15</v>
      </c>
      <c r="C82" t="s">
        <v>15</v>
      </c>
      <c r="D82" t="s">
        <v>8</v>
      </c>
      <c r="E82">
        <v>28</v>
      </c>
      <c r="G82" s="2">
        <f t="shared" si="4"/>
        <v>-48.878378378378372</v>
      </c>
      <c r="H82" s="2">
        <f t="shared" si="3"/>
        <v>2389.0958728999262</v>
      </c>
    </row>
    <row r="83" spans="1:9">
      <c r="A83" t="s">
        <v>5</v>
      </c>
      <c r="B83" t="s">
        <v>16</v>
      </c>
      <c r="C83" t="s">
        <v>17</v>
      </c>
      <c r="D83" t="s">
        <v>8</v>
      </c>
      <c r="E83">
        <v>36</v>
      </c>
      <c r="G83" s="2">
        <f t="shared" si="4"/>
        <v>-40.878378378378372</v>
      </c>
      <c r="H83" s="2">
        <f t="shared" si="3"/>
        <v>1671.0418188458723</v>
      </c>
    </row>
    <row r="84" spans="1:9">
      <c r="A84" t="s">
        <v>5</v>
      </c>
      <c r="B84" t="s">
        <v>18</v>
      </c>
      <c r="C84" t="s">
        <v>18</v>
      </c>
      <c r="D84" t="s">
        <v>8</v>
      </c>
      <c r="E84">
        <v>27</v>
      </c>
      <c r="G84" s="2">
        <f t="shared" si="4"/>
        <v>-49.878378378378372</v>
      </c>
      <c r="H84" s="2">
        <f t="shared" si="3"/>
        <v>2487.8526296566829</v>
      </c>
    </row>
    <row r="85" spans="1:9">
      <c r="A85" t="s">
        <v>5</v>
      </c>
      <c r="B85" t="s">
        <v>19</v>
      </c>
      <c r="C85" t="s">
        <v>20</v>
      </c>
      <c r="D85" t="s">
        <v>8</v>
      </c>
      <c r="E85">
        <v>28</v>
      </c>
      <c r="G85" s="2">
        <f t="shared" si="4"/>
        <v>-48.878378378378372</v>
      </c>
      <c r="H85" s="2">
        <f t="shared" si="3"/>
        <v>2389.0958728999262</v>
      </c>
    </row>
    <row r="86" spans="1:9">
      <c r="A86" t="s">
        <v>5</v>
      </c>
      <c r="B86" t="s">
        <v>21</v>
      </c>
      <c r="C86" t="s">
        <v>22</v>
      </c>
      <c r="D86" t="s">
        <v>8</v>
      </c>
      <c r="E86">
        <v>31</v>
      </c>
      <c r="G86" s="2">
        <f t="shared" si="4"/>
        <v>-45.878378378378372</v>
      </c>
      <c r="H86" s="2">
        <f t="shared" si="3"/>
        <v>2104.8256026296563</v>
      </c>
    </row>
    <row r="87" spans="1:9">
      <c r="A87" t="s">
        <v>5</v>
      </c>
      <c r="B87" t="s">
        <v>23</v>
      </c>
      <c r="C87" t="s">
        <v>24</v>
      </c>
      <c r="D87" t="s">
        <v>8</v>
      </c>
      <c r="E87">
        <v>34</v>
      </c>
      <c r="G87" s="2">
        <f t="shared" si="4"/>
        <v>-42.878378378378372</v>
      </c>
      <c r="H87" s="2">
        <f t="shared" si="3"/>
        <v>1838.5553323593858</v>
      </c>
    </row>
    <row r="88" spans="1:9">
      <c r="A88" t="s">
        <v>5</v>
      </c>
      <c r="B88" t="s">
        <v>25</v>
      </c>
      <c r="C88" t="s">
        <v>26</v>
      </c>
      <c r="D88" t="s">
        <v>8</v>
      </c>
      <c r="E88">
        <v>29</v>
      </c>
      <c r="G88" s="2">
        <f t="shared" si="4"/>
        <v>-47.878378378378372</v>
      </c>
      <c r="H88" s="2">
        <f t="shared" si="3"/>
        <v>2292.3391161431696</v>
      </c>
    </row>
    <row r="89" spans="1:9">
      <c r="A89" t="s">
        <v>5</v>
      </c>
      <c r="B89" t="s">
        <v>27</v>
      </c>
      <c r="C89" t="s">
        <v>28</v>
      </c>
      <c r="D89" t="s">
        <v>8</v>
      </c>
      <c r="E89">
        <v>30</v>
      </c>
      <c r="G89" s="2">
        <f t="shared" si="4"/>
        <v>-46.878378378378372</v>
      </c>
      <c r="H89" s="2">
        <f t="shared" si="3"/>
        <v>2197.5823593864129</v>
      </c>
    </row>
    <row r="90" spans="1:9">
      <c r="A90" t="s">
        <v>5</v>
      </c>
      <c r="B90" t="s">
        <v>29</v>
      </c>
      <c r="C90" t="s">
        <v>30</v>
      </c>
      <c r="D90" t="s">
        <v>8</v>
      </c>
      <c r="E90">
        <v>35</v>
      </c>
      <c r="G90" s="2">
        <f t="shared" si="4"/>
        <v>-41.878378378378372</v>
      </c>
      <c r="H90" s="2">
        <f t="shared" si="3"/>
        <v>1753.7985756026292</v>
      </c>
    </row>
    <row r="91" spans="1:9">
      <c r="A91" t="s">
        <v>5</v>
      </c>
      <c r="B91" t="s">
        <v>31</v>
      </c>
      <c r="C91" t="s">
        <v>31</v>
      </c>
      <c r="D91" t="s">
        <v>8</v>
      </c>
      <c r="E91">
        <v>30</v>
      </c>
      <c r="G91" s="2">
        <f t="shared" si="4"/>
        <v>-46.878378378378372</v>
      </c>
      <c r="H91" s="2">
        <f t="shared" si="3"/>
        <v>2197.5823593864129</v>
      </c>
    </row>
    <row r="92" spans="1:9">
      <c r="A92" t="s">
        <v>5</v>
      </c>
      <c r="B92" t="s">
        <v>32</v>
      </c>
      <c r="C92" t="s">
        <v>33</v>
      </c>
      <c r="D92" t="s">
        <v>8</v>
      </c>
      <c r="E92">
        <v>31</v>
      </c>
      <c r="G92" s="2">
        <f t="shared" si="4"/>
        <v>-45.878378378378372</v>
      </c>
      <c r="H92" s="2">
        <f t="shared" si="3"/>
        <v>2104.8256026296563</v>
      </c>
    </row>
    <row r="93" spans="1:9">
      <c r="A93" t="s">
        <v>5</v>
      </c>
      <c r="B93" t="s">
        <v>34</v>
      </c>
      <c r="C93" t="s">
        <v>35</v>
      </c>
      <c r="D93" t="s">
        <v>8</v>
      </c>
      <c r="E93">
        <v>28</v>
      </c>
      <c r="G93" s="2">
        <f t="shared" si="4"/>
        <v>-48.878378378378372</v>
      </c>
      <c r="H93" s="2">
        <f t="shared" si="3"/>
        <v>2389.0958728999262</v>
      </c>
    </row>
    <row r="94" spans="1:9">
      <c r="A94" t="s">
        <v>5</v>
      </c>
      <c r="B94" t="s">
        <v>36</v>
      </c>
      <c r="C94" t="s">
        <v>37</v>
      </c>
      <c r="D94" t="s">
        <v>8</v>
      </c>
      <c r="E94">
        <v>43</v>
      </c>
      <c r="G94" s="2">
        <f t="shared" si="4"/>
        <v>-33.878378378378372</v>
      </c>
      <c r="H94" s="2">
        <f t="shared" si="3"/>
        <v>1147.7445215485752</v>
      </c>
    </row>
    <row r="95" spans="1:9">
      <c r="A95" t="s">
        <v>5</v>
      </c>
      <c r="B95" t="s">
        <v>38</v>
      </c>
      <c r="C95" t="s">
        <v>39</v>
      </c>
      <c r="D95" t="s">
        <v>8</v>
      </c>
      <c r="E95">
        <v>29</v>
      </c>
      <c r="G95" s="2">
        <f t="shared" si="4"/>
        <v>-47.878378378378372</v>
      </c>
      <c r="H95" s="2">
        <f t="shared" si="3"/>
        <v>2292.3391161431696</v>
      </c>
    </row>
    <row r="96" spans="1:9">
      <c r="A96" t="s">
        <v>5</v>
      </c>
      <c r="B96" t="s">
        <v>40</v>
      </c>
      <c r="C96" t="s">
        <v>40</v>
      </c>
      <c r="D96" t="s">
        <v>8</v>
      </c>
      <c r="E96">
        <v>33</v>
      </c>
      <c r="G96" s="2">
        <f t="shared" si="4"/>
        <v>-43.878378378378372</v>
      </c>
      <c r="H96" s="2">
        <f t="shared" si="3"/>
        <v>1925.3120891161425</v>
      </c>
    </row>
    <row r="97" spans="1:8">
      <c r="A97" t="s">
        <v>5</v>
      </c>
      <c r="B97" t="s">
        <v>41</v>
      </c>
      <c r="C97" t="s">
        <v>42</v>
      </c>
      <c r="D97" t="s">
        <v>8</v>
      </c>
      <c r="E97">
        <v>53</v>
      </c>
      <c r="G97" s="2">
        <f t="shared" si="4"/>
        <v>-23.878378378378372</v>
      </c>
      <c r="H97" s="2">
        <f t="shared" si="3"/>
        <v>570.17695398100773</v>
      </c>
    </row>
    <row r="98" spans="1:8">
      <c r="A98" t="s">
        <v>5</v>
      </c>
      <c r="B98" t="s">
        <v>43</v>
      </c>
      <c r="C98" t="s">
        <v>44</v>
      </c>
      <c r="D98" t="s">
        <v>8</v>
      </c>
      <c r="E98">
        <v>37</v>
      </c>
      <c r="G98" s="2">
        <f t="shared" si="4"/>
        <v>-39.878378378378372</v>
      </c>
      <c r="H98" s="2">
        <f t="shared" si="3"/>
        <v>1590.2850620891156</v>
      </c>
    </row>
    <row r="99" spans="1:8">
      <c r="A99" t="s">
        <v>5</v>
      </c>
      <c r="B99" t="s">
        <v>45</v>
      </c>
      <c r="C99" t="s">
        <v>46</v>
      </c>
      <c r="D99" t="s">
        <v>8</v>
      </c>
      <c r="E99">
        <v>26</v>
      </c>
      <c r="G99" s="2">
        <f t="shared" si="4"/>
        <v>-50.878378378378372</v>
      </c>
      <c r="H99" s="2">
        <f t="shared" si="3"/>
        <v>2588.60938641344</v>
      </c>
    </row>
    <row r="100" spans="1:8">
      <c r="A100" t="s">
        <v>5</v>
      </c>
      <c r="B100" t="s">
        <v>21</v>
      </c>
      <c r="C100" t="s">
        <v>22</v>
      </c>
      <c r="D100" t="s">
        <v>8</v>
      </c>
      <c r="E100">
        <v>33</v>
      </c>
      <c r="G100" s="2">
        <f t="shared" si="4"/>
        <v>-43.878378378378372</v>
      </c>
      <c r="H100" s="2">
        <f t="shared" si="3"/>
        <v>1925.3120891161425</v>
      </c>
    </row>
    <row r="101" spans="1:8">
      <c r="A101" t="s">
        <v>5</v>
      </c>
      <c r="B101" t="s">
        <v>47</v>
      </c>
      <c r="C101" t="s">
        <v>48</v>
      </c>
      <c r="D101" t="s">
        <v>8</v>
      </c>
      <c r="E101">
        <v>122</v>
      </c>
      <c r="G101" s="2">
        <f t="shared" si="4"/>
        <v>45.121621621621628</v>
      </c>
      <c r="H101" s="2">
        <f t="shared" si="3"/>
        <v>2035.9607377647924</v>
      </c>
    </row>
    <row r="102" spans="1:8">
      <c r="A102" t="s">
        <v>5</v>
      </c>
      <c r="B102" t="s">
        <v>49</v>
      </c>
      <c r="C102" t="s">
        <v>49</v>
      </c>
      <c r="D102" t="s">
        <v>8</v>
      </c>
      <c r="E102">
        <v>41</v>
      </c>
      <c r="G102" s="2">
        <f t="shared" si="4"/>
        <v>-35.878378378378372</v>
      </c>
      <c r="H102" s="2">
        <f t="shared" si="3"/>
        <v>1287.2580350620885</v>
      </c>
    </row>
    <row r="103" spans="1:8">
      <c r="A103" t="s">
        <v>5</v>
      </c>
      <c r="B103" t="s">
        <v>50</v>
      </c>
      <c r="C103" t="s">
        <v>50</v>
      </c>
      <c r="D103" t="s">
        <v>8</v>
      </c>
      <c r="E103">
        <v>35</v>
      </c>
      <c r="G103" s="2">
        <f t="shared" si="4"/>
        <v>-41.878378378378372</v>
      </c>
      <c r="H103" s="2">
        <f t="shared" si="3"/>
        <v>1753.7985756026292</v>
      </c>
    </row>
    <row r="104" spans="1:8">
      <c r="A104" t="s">
        <v>5</v>
      </c>
      <c r="B104" t="s">
        <v>51</v>
      </c>
      <c r="C104" t="s">
        <v>52</v>
      </c>
      <c r="D104" t="s">
        <v>8</v>
      </c>
      <c r="E104">
        <v>27</v>
      </c>
      <c r="G104" s="2">
        <f t="shared" si="4"/>
        <v>-49.878378378378372</v>
      </c>
      <c r="H104" s="2">
        <f t="shared" si="3"/>
        <v>2487.8526296566829</v>
      </c>
    </row>
    <row r="105" spans="1:8">
      <c r="A105" t="s">
        <v>5</v>
      </c>
      <c r="B105" t="s">
        <v>53</v>
      </c>
      <c r="C105" t="s">
        <v>54</v>
      </c>
      <c r="D105" t="s">
        <v>8</v>
      </c>
      <c r="E105">
        <v>26</v>
      </c>
      <c r="G105" s="2">
        <f t="shared" si="4"/>
        <v>-50.878378378378372</v>
      </c>
      <c r="H105" s="2">
        <f t="shared" si="3"/>
        <v>2588.60938641344</v>
      </c>
    </row>
    <row r="106" spans="1:8">
      <c r="A106" t="s">
        <v>5</v>
      </c>
      <c r="B106" t="s">
        <v>55</v>
      </c>
      <c r="C106" t="s">
        <v>56</v>
      </c>
      <c r="D106" t="s">
        <v>8</v>
      </c>
      <c r="E106">
        <v>36</v>
      </c>
      <c r="G106" s="2">
        <f t="shared" si="4"/>
        <v>-40.878378378378372</v>
      </c>
      <c r="H106" s="2">
        <f t="shared" si="3"/>
        <v>1671.0418188458723</v>
      </c>
    </row>
    <row r="107" spans="1:8">
      <c r="A107" t="s">
        <v>5</v>
      </c>
      <c r="B107" t="s">
        <v>57</v>
      </c>
      <c r="C107" t="s">
        <v>57</v>
      </c>
      <c r="D107" t="s">
        <v>8</v>
      </c>
      <c r="E107">
        <v>38</v>
      </c>
      <c r="G107" s="2">
        <f t="shared" si="4"/>
        <v>-38.878378378378372</v>
      </c>
      <c r="H107" s="2">
        <f t="shared" si="3"/>
        <v>1511.528305332359</v>
      </c>
    </row>
    <row r="108" spans="1:8">
      <c r="A108" t="s">
        <v>5</v>
      </c>
      <c r="B108" t="s">
        <v>58</v>
      </c>
      <c r="C108" t="s">
        <v>28</v>
      </c>
      <c r="D108" t="s">
        <v>8</v>
      </c>
      <c r="E108">
        <v>35</v>
      </c>
      <c r="G108" s="2">
        <f t="shared" si="4"/>
        <v>-41.878378378378372</v>
      </c>
      <c r="H108" s="2">
        <f t="shared" si="3"/>
        <v>1753.7985756026292</v>
      </c>
    </row>
    <row r="109" spans="1:8">
      <c r="A109" t="s">
        <v>5</v>
      </c>
      <c r="B109" t="s">
        <v>59</v>
      </c>
      <c r="C109" t="s">
        <v>60</v>
      </c>
      <c r="D109" t="s">
        <v>8</v>
      </c>
      <c r="E109">
        <v>28</v>
      </c>
      <c r="G109" s="2">
        <f t="shared" si="4"/>
        <v>-48.878378378378372</v>
      </c>
      <c r="H109" s="2">
        <f t="shared" si="3"/>
        <v>2389.0958728999262</v>
      </c>
    </row>
    <row r="110" spans="1:8">
      <c r="A110" t="s">
        <v>5</v>
      </c>
      <c r="B110" t="s">
        <v>61</v>
      </c>
      <c r="C110" t="s">
        <v>62</v>
      </c>
      <c r="D110" t="s">
        <v>8</v>
      </c>
      <c r="E110">
        <v>30</v>
      </c>
      <c r="G110" s="2">
        <f t="shared" si="4"/>
        <v>-46.878378378378372</v>
      </c>
      <c r="H110" s="2">
        <f t="shared" si="3"/>
        <v>2197.5823593864129</v>
      </c>
    </row>
    <row r="111" spans="1:8">
      <c r="A111" t="s">
        <v>5</v>
      </c>
      <c r="B111" t="s">
        <v>63</v>
      </c>
      <c r="C111" t="s">
        <v>64</v>
      </c>
      <c r="D111" t="s">
        <v>8</v>
      </c>
      <c r="E111">
        <v>41</v>
      </c>
      <c r="G111" s="2">
        <f t="shared" si="4"/>
        <v>-35.878378378378372</v>
      </c>
      <c r="H111" s="2">
        <f t="shared" si="3"/>
        <v>1287.2580350620885</v>
      </c>
    </row>
    <row r="112" spans="1:8">
      <c r="A112" t="s">
        <v>5</v>
      </c>
      <c r="B112" t="s">
        <v>65</v>
      </c>
      <c r="C112" t="s">
        <v>50</v>
      </c>
      <c r="D112" t="s">
        <v>8</v>
      </c>
      <c r="E112">
        <v>29</v>
      </c>
      <c r="G112" s="2">
        <f t="shared" si="4"/>
        <v>-47.878378378378372</v>
      </c>
      <c r="H112" s="2">
        <f t="shared" si="3"/>
        <v>2292.3391161431696</v>
      </c>
    </row>
    <row r="113" spans="1:8">
      <c r="A113" t="s">
        <v>5</v>
      </c>
      <c r="B113" t="s">
        <v>57</v>
      </c>
      <c r="C113" t="s">
        <v>57</v>
      </c>
      <c r="D113" t="s">
        <v>8</v>
      </c>
      <c r="E113">
        <v>36</v>
      </c>
      <c r="G113" s="2">
        <f t="shared" si="4"/>
        <v>-40.878378378378372</v>
      </c>
      <c r="H113" s="2">
        <f t="shared" si="3"/>
        <v>1671.0418188458723</v>
      </c>
    </row>
    <row r="114" spans="1:8">
      <c r="A114" t="s">
        <v>5</v>
      </c>
      <c r="B114" t="s">
        <v>66</v>
      </c>
      <c r="C114" t="s">
        <v>67</v>
      </c>
      <c r="D114" t="s">
        <v>8</v>
      </c>
      <c r="E114">
        <v>27</v>
      </c>
      <c r="G114" s="2">
        <f t="shared" si="4"/>
        <v>-49.878378378378372</v>
      </c>
      <c r="H114" s="2">
        <f t="shared" si="3"/>
        <v>2487.8526296566829</v>
      </c>
    </row>
    <row r="115" spans="1:8">
      <c r="A115" t="s">
        <v>5</v>
      </c>
      <c r="B115" t="s">
        <v>57</v>
      </c>
      <c r="C115" t="s">
        <v>57</v>
      </c>
      <c r="D115" t="s">
        <v>8</v>
      </c>
      <c r="E115">
        <v>30</v>
      </c>
      <c r="G115" s="2">
        <f t="shared" si="4"/>
        <v>-46.878378378378372</v>
      </c>
      <c r="H115" s="2">
        <f t="shared" si="3"/>
        <v>2197.5823593864129</v>
      </c>
    </row>
    <row r="116" spans="1:8">
      <c r="A116" t="s">
        <v>5</v>
      </c>
      <c r="B116" t="s">
        <v>68</v>
      </c>
      <c r="C116" t="s">
        <v>69</v>
      </c>
      <c r="D116" t="s">
        <v>8</v>
      </c>
      <c r="E116">
        <v>25</v>
      </c>
      <c r="G116" s="2">
        <f t="shared" si="4"/>
        <v>-51.878378378378372</v>
      </c>
      <c r="H116" s="2">
        <f t="shared" si="3"/>
        <v>2691.3661431701967</v>
      </c>
    </row>
    <row r="117" spans="1:8">
      <c r="A117" t="s">
        <v>5</v>
      </c>
      <c r="B117" t="s">
        <v>70</v>
      </c>
      <c r="C117" t="s">
        <v>71</v>
      </c>
      <c r="D117" t="s">
        <v>8</v>
      </c>
      <c r="E117">
        <v>3027</v>
      </c>
      <c r="G117" s="2">
        <f t="shared" si="4"/>
        <v>2950.1216216216217</v>
      </c>
      <c r="H117" s="2">
        <f t="shared" si="3"/>
        <v>8703217.5823593866</v>
      </c>
    </row>
    <row r="118" spans="1:8">
      <c r="A118" t="s">
        <v>5</v>
      </c>
      <c r="B118" t="s">
        <v>72</v>
      </c>
      <c r="C118" t="s">
        <v>73</v>
      </c>
      <c r="D118" t="s">
        <v>8</v>
      </c>
      <c r="E118">
        <v>28</v>
      </c>
      <c r="G118" s="2">
        <f t="shared" si="4"/>
        <v>-48.878378378378372</v>
      </c>
      <c r="H118" s="2">
        <f t="shared" si="3"/>
        <v>2389.0958728999262</v>
      </c>
    </row>
    <row r="119" spans="1:8">
      <c r="A119" t="s">
        <v>5</v>
      </c>
      <c r="B119" t="s">
        <v>74</v>
      </c>
      <c r="C119" t="s">
        <v>75</v>
      </c>
      <c r="D119" t="s">
        <v>8</v>
      </c>
      <c r="E119">
        <v>28</v>
      </c>
      <c r="G119" s="2">
        <f t="shared" si="4"/>
        <v>-48.878378378378372</v>
      </c>
      <c r="H119" s="2">
        <f t="shared" si="3"/>
        <v>2389.0958728999262</v>
      </c>
    </row>
    <row r="120" spans="1:8">
      <c r="A120" t="s">
        <v>5</v>
      </c>
      <c r="B120" t="s">
        <v>76</v>
      </c>
      <c r="C120" t="s">
        <v>54</v>
      </c>
      <c r="D120" t="s">
        <v>8</v>
      </c>
      <c r="E120">
        <v>34</v>
      </c>
      <c r="G120" s="2">
        <f t="shared" si="4"/>
        <v>-42.878378378378372</v>
      </c>
      <c r="H120" s="2">
        <f t="shared" si="3"/>
        <v>1838.5553323593858</v>
      </c>
    </row>
    <row r="121" spans="1:8">
      <c r="A121" t="s">
        <v>5</v>
      </c>
      <c r="B121" t="s">
        <v>77</v>
      </c>
      <c r="C121" t="s">
        <v>78</v>
      </c>
      <c r="D121" t="s">
        <v>8</v>
      </c>
      <c r="E121">
        <v>30</v>
      </c>
      <c r="G121" s="2">
        <f t="shared" si="4"/>
        <v>-46.878378378378372</v>
      </c>
      <c r="H121" s="2">
        <f t="shared" si="3"/>
        <v>2197.5823593864129</v>
      </c>
    </row>
    <row r="122" spans="1:8">
      <c r="A122" t="s">
        <v>5</v>
      </c>
      <c r="B122" t="s">
        <v>79</v>
      </c>
      <c r="C122" t="s">
        <v>80</v>
      </c>
      <c r="D122" t="s">
        <v>8</v>
      </c>
      <c r="E122">
        <v>32</v>
      </c>
      <c r="G122" s="2">
        <f t="shared" si="4"/>
        <v>-44.878378378378372</v>
      </c>
      <c r="H122" s="2">
        <f t="shared" si="3"/>
        <v>2014.0688458728994</v>
      </c>
    </row>
    <row r="123" spans="1:8">
      <c r="A123" t="s">
        <v>5</v>
      </c>
      <c r="B123" t="s">
        <v>77</v>
      </c>
      <c r="C123" t="s">
        <v>78</v>
      </c>
      <c r="D123" t="s">
        <v>8</v>
      </c>
      <c r="E123">
        <v>34</v>
      </c>
      <c r="G123" s="2">
        <f t="shared" si="4"/>
        <v>-42.878378378378372</v>
      </c>
      <c r="H123" s="2">
        <f t="shared" si="3"/>
        <v>1838.5553323593858</v>
      </c>
    </row>
    <row r="124" spans="1:8">
      <c r="A124" t="s">
        <v>5</v>
      </c>
      <c r="B124" t="s">
        <v>81</v>
      </c>
      <c r="C124" t="s">
        <v>82</v>
      </c>
      <c r="D124" t="s">
        <v>8</v>
      </c>
      <c r="E124">
        <v>31</v>
      </c>
      <c r="G124" s="2">
        <f t="shared" si="4"/>
        <v>-45.878378378378372</v>
      </c>
      <c r="H124" s="2">
        <f t="shared" si="3"/>
        <v>2104.8256026296563</v>
      </c>
    </row>
    <row r="125" spans="1:8">
      <c r="A125" t="s">
        <v>5</v>
      </c>
      <c r="B125" t="s">
        <v>83</v>
      </c>
      <c r="C125" t="s">
        <v>30</v>
      </c>
      <c r="D125" t="s">
        <v>8</v>
      </c>
      <c r="E125">
        <v>29</v>
      </c>
      <c r="G125" s="2">
        <f t="shared" si="4"/>
        <v>-47.878378378378372</v>
      </c>
      <c r="H125" s="2">
        <f t="shared" si="3"/>
        <v>2292.3391161431696</v>
      </c>
    </row>
    <row r="126" spans="1:8">
      <c r="A126" t="s">
        <v>5</v>
      </c>
      <c r="B126" t="s">
        <v>31</v>
      </c>
      <c r="C126" t="s">
        <v>31</v>
      </c>
      <c r="D126" t="s">
        <v>8</v>
      </c>
      <c r="E126">
        <v>141</v>
      </c>
      <c r="G126" s="2">
        <f t="shared" si="4"/>
        <v>64.121621621621628</v>
      </c>
      <c r="H126" s="2">
        <f t="shared" si="3"/>
        <v>4111.5823593864143</v>
      </c>
    </row>
    <row r="127" spans="1:8">
      <c r="A127" t="s">
        <v>5</v>
      </c>
      <c r="B127" t="s">
        <v>84</v>
      </c>
      <c r="C127" t="s">
        <v>85</v>
      </c>
      <c r="D127" t="s">
        <v>8</v>
      </c>
      <c r="E127">
        <v>33</v>
      </c>
      <c r="G127" s="2">
        <f t="shared" si="4"/>
        <v>-43.878378378378372</v>
      </c>
      <c r="H127" s="2">
        <f t="shared" si="3"/>
        <v>1925.3120891161425</v>
      </c>
    </row>
    <row r="128" spans="1:8">
      <c r="A128" t="s">
        <v>5</v>
      </c>
      <c r="B128" t="s">
        <v>6</v>
      </c>
      <c r="C128" t="s">
        <v>7</v>
      </c>
      <c r="D128" t="s">
        <v>8</v>
      </c>
      <c r="E128">
        <v>25</v>
      </c>
      <c r="G128" s="2">
        <f t="shared" si="4"/>
        <v>-51.878378378378372</v>
      </c>
      <c r="H128" s="2">
        <f t="shared" si="3"/>
        <v>2691.3661431701967</v>
      </c>
    </row>
    <row r="129" spans="1:8">
      <c r="A129" t="s">
        <v>5</v>
      </c>
      <c r="B129" t="s">
        <v>9</v>
      </c>
      <c r="C129" t="s">
        <v>10</v>
      </c>
      <c r="D129" t="s">
        <v>8</v>
      </c>
      <c r="E129">
        <v>33</v>
      </c>
      <c r="G129" s="2">
        <f t="shared" si="4"/>
        <v>-43.878378378378372</v>
      </c>
      <c r="H129" s="2">
        <f t="shared" si="3"/>
        <v>1925.3120891161425</v>
      </c>
    </row>
    <row r="130" spans="1:8">
      <c r="A130" t="s">
        <v>5</v>
      </c>
      <c r="B130" t="s">
        <v>11</v>
      </c>
      <c r="C130" t="s">
        <v>12</v>
      </c>
      <c r="D130" t="s">
        <v>8</v>
      </c>
      <c r="E130">
        <v>29</v>
      </c>
      <c r="G130" s="2">
        <f t="shared" si="4"/>
        <v>-47.878378378378372</v>
      </c>
      <c r="H130" s="2">
        <f t="shared" si="3"/>
        <v>2292.3391161431696</v>
      </c>
    </row>
    <row r="131" spans="1:8">
      <c r="A131" t="s">
        <v>5</v>
      </c>
      <c r="B131" t="s">
        <v>13</v>
      </c>
      <c r="C131" t="s">
        <v>14</v>
      </c>
      <c r="D131" t="s">
        <v>8</v>
      </c>
      <c r="E131">
        <v>32</v>
      </c>
      <c r="G131" s="2">
        <f t="shared" si="4"/>
        <v>-44.878378378378372</v>
      </c>
      <c r="H131" s="2">
        <f t="shared" ref="H131:H151" si="5">G131^2</f>
        <v>2014.0688458728994</v>
      </c>
    </row>
    <row r="132" spans="1:8">
      <c r="A132" t="s">
        <v>5</v>
      </c>
      <c r="B132" t="s">
        <v>15</v>
      </c>
      <c r="C132" t="s">
        <v>15</v>
      </c>
      <c r="D132" t="s">
        <v>8</v>
      </c>
      <c r="E132">
        <v>30</v>
      </c>
      <c r="G132" s="2">
        <f t="shared" si="4"/>
        <v>-46.878378378378372</v>
      </c>
      <c r="H132" s="2">
        <f t="shared" si="5"/>
        <v>2197.5823593864129</v>
      </c>
    </row>
    <row r="133" spans="1:8">
      <c r="A133" t="s">
        <v>5</v>
      </c>
      <c r="B133" t="s">
        <v>16</v>
      </c>
      <c r="C133" t="s">
        <v>17</v>
      </c>
      <c r="D133" t="s">
        <v>8</v>
      </c>
      <c r="E133">
        <v>38</v>
      </c>
      <c r="G133" s="2">
        <f t="shared" si="4"/>
        <v>-38.878378378378372</v>
      </c>
      <c r="H133" s="2">
        <f t="shared" si="5"/>
        <v>1511.528305332359</v>
      </c>
    </row>
    <row r="134" spans="1:8">
      <c r="A134" t="s">
        <v>5</v>
      </c>
      <c r="B134" t="s">
        <v>18</v>
      </c>
      <c r="C134" t="s">
        <v>18</v>
      </c>
      <c r="D134" t="s">
        <v>8</v>
      </c>
      <c r="E134">
        <v>53</v>
      </c>
      <c r="G134" s="2">
        <f t="shared" si="4"/>
        <v>-23.878378378378372</v>
      </c>
      <c r="H134" s="2">
        <f t="shared" si="5"/>
        <v>570.17695398100773</v>
      </c>
    </row>
    <row r="135" spans="1:8">
      <c r="A135" t="s">
        <v>5</v>
      </c>
      <c r="B135" t="s">
        <v>19</v>
      </c>
      <c r="C135" t="s">
        <v>20</v>
      </c>
      <c r="D135" t="s">
        <v>8</v>
      </c>
      <c r="E135">
        <v>32</v>
      </c>
      <c r="G135" s="2">
        <f t="shared" si="4"/>
        <v>-44.878378378378372</v>
      </c>
      <c r="H135" s="2">
        <f t="shared" si="5"/>
        <v>2014.0688458728994</v>
      </c>
    </row>
    <row r="136" spans="1:8">
      <c r="A136" t="s">
        <v>5</v>
      </c>
      <c r="B136" t="s">
        <v>21</v>
      </c>
      <c r="C136" t="s">
        <v>22</v>
      </c>
      <c r="D136" t="s">
        <v>8</v>
      </c>
      <c r="E136">
        <v>50</v>
      </c>
      <c r="G136" s="2">
        <f t="shared" si="4"/>
        <v>-26.878378378378372</v>
      </c>
      <c r="H136" s="2">
        <f t="shared" si="5"/>
        <v>722.44722425127793</v>
      </c>
    </row>
    <row r="137" spans="1:8">
      <c r="A137" t="s">
        <v>5</v>
      </c>
      <c r="B137" t="s">
        <v>23</v>
      </c>
      <c r="C137" t="s">
        <v>24</v>
      </c>
      <c r="D137" t="s">
        <v>8</v>
      </c>
      <c r="E137">
        <v>38</v>
      </c>
      <c r="G137" s="2">
        <f t="shared" si="4"/>
        <v>-38.878378378378372</v>
      </c>
      <c r="H137" s="2">
        <f t="shared" si="5"/>
        <v>1511.528305332359</v>
      </c>
    </row>
    <row r="138" spans="1:8">
      <c r="A138" t="s">
        <v>5</v>
      </c>
      <c r="B138" t="s">
        <v>25</v>
      </c>
      <c r="C138" t="s">
        <v>26</v>
      </c>
      <c r="D138" t="s">
        <v>8</v>
      </c>
      <c r="E138">
        <v>27</v>
      </c>
      <c r="G138" s="2">
        <f t="shared" si="4"/>
        <v>-49.878378378378372</v>
      </c>
      <c r="H138" s="2">
        <f t="shared" si="5"/>
        <v>2487.8526296566829</v>
      </c>
    </row>
    <row r="139" spans="1:8">
      <c r="A139" t="s">
        <v>5</v>
      </c>
      <c r="B139" t="s">
        <v>27</v>
      </c>
      <c r="C139" t="s">
        <v>28</v>
      </c>
      <c r="D139" t="s">
        <v>8</v>
      </c>
      <c r="E139">
        <v>32</v>
      </c>
      <c r="G139" s="2">
        <f t="shared" si="4"/>
        <v>-44.878378378378372</v>
      </c>
      <c r="H139" s="2">
        <f t="shared" si="5"/>
        <v>2014.0688458728994</v>
      </c>
    </row>
    <row r="140" spans="1:8">
      <c r="A140" t="s">
        <v>5</v>
      </c>
      <c r="B140" t="s">
        <v>29</v>
      </c>
      <c r="C140" t="s">
        <v>30</v>
      </c>
      <c r="D140" t="s">
        <v>8</v>
      </c>
      <c r="E140">
        <v>61</v>
      </c>
      <c r="G140" s="2">
        <f t="shared" si="4"/>
        <v>-15.878378378378372</v>
      </c>
      <c r="H140" s="2">
        <f t="shared" si="5"/>
        <v>252.12289992695378</v>
      </c>
    </row>
    <row r="141" spans="1:8">
      <c r="A141" t="s">
        <v>5</v>
      </c>
      <c r="B141" t="s">
        <v>70</v>
      </c>
      <c r="C141" t="s">
        <v>71</v>
      </c>
      <c r="D141" t="s">
        <v>8</v>
      </c>
      <c r="E141">
        <v>46</v>
      </c>
      <c r="G141" s="2">
        <f t="shared" si="4"/>
        <v>-30.878378378378372</v>
      </c>
      <c r="H141" s="2">
        <f t="shared" si="5"/>
        <v>953.47425127830491</v>
      </c>
    </row>
    <row r="142" spans="1:8">
      <c r="A142" t="s">
        <v>5</v>
      </c>
      <c r="B142" t="s">
        <v>72</v>
      </c>
      <c r="C142" t="s">
        <v>73</v>
      </c>
      <c r="D142" t="s">
        <v>8</v>
      </c>
      <c r="E142">
        <v>27</v>
      </c>
      <c r="G142" s="2">
        <f t="shared" si="4"/>
        <v>-49.878378378378372</v>
      </c>
      <c r="H142" s="2">
        <f t="shared" si="5"/>
        <v>2487.8526296566829</v>
      </c>
    </row>
    <row r="143" spans="1:8">
      <c r="A143" t="s">
        <v>5</v>
      </c>
      <c r="B143" t="s">
        <v>74</v>
      </c>
      <c r="C143" t="s">
        <v>75</v>
      </c>
      <c r="D143" t="s">
        <v>8</v>
      </c>
      <c r="E143">
        <v>23</v>
      </c>
      <c r="G143" s="2">
        <f t="shared" ref="G143:G151" si="6">E143-$F$78</f>
        <v>-53.878378378378372</v>
      </c>
      <c r="H143" s="2">
        <f t="shared" si="5"/>
        <v>2902.87965668371</v>
      </c>
    </row>
    <row r="144" spans="1:8">
      <c r="A144" t="s">
        <v>5</v>
      </c>
      <c r="B144" t="s">
        <v>76</v>
      </c>
      <c r="C144" t="s">
        <v>54</v>
      </c>
      <c r="D144" t="s">
        <v>8</v>
      </c>
      <c r="E144">
        <v>31</v>
      </c>
      <c r="G144" s="2">
        <f t="shared" si="6"/>
        <v>-45.878378378378372</v>
      </c>
      <c r="H144" s="2">
        <f t="shared" si="5"/>
        <v>2104.8256026296563</v>
      </c>
    </row>
    <row r="145" spans="1:8">
      <c r="A145" t="s">
        <v>5</v>
      </c>
      <c r="B145" t="s">
        <v>77</v>
      </c>
      <c r="C145" t="s">
        <v>78</v>
      </c>
      <c r="D145" t="s">
        <v>8</v>
      </c>
      <c r="E145">
        <v>37</v>
      </c>
      <c r="G145" s="2">
        <f t="shared" si="6"/>
        <v>-39.878378378378372</v>
      </c>
      <c r="H145" s="2">
        <f t="shared" si="5"/>
        <v>1590.2850620891156</v>
      </c>
    </row>
    <row r="146" spans="1:8">
      <c r="A146" t="s">
        <v>5</v>
      </c>
      <c r="B146" t="s">
        <v>79</v>
      </c>
      <c r="C146" t="s">
        <v>80</v>
      </c>
      <c r="D146" t="s">
        <v>8</v>
      </c>
      <c r="E146">
        <v>26</v>
      </c>
      <c r="G146" s="2">
        <f t="shared" si="6"/>
        <v>-50.878378378378372</v>
      </c>
      <c r="H146" s="2">
        <f t="shared" si="5"/>
        <v>2588.60938641344</v>
      </c>
    </row>
    <row r="147" spans="1:8">
      <c r="A147" t="s">
        <v>5</v>
      </c>
      <c r="B147" t="s">
        <v>77</v>
      </c>
      <c r="C147" t="s">
        <v>78</v>
      </c>
      <c r="D147" t="s">
        <v>8</v>
      </c>
      <c r="E147">
        <v>31</v>
      </c>
      <c r="G147" s="2">
        <f t="shared" si="6"/>
        <v>-45.878378378378372</v>
      </c>
      <c r="H147" s="2">
        <f t="shared" si="5"/>
        <v>2104.8256026296563</v>
      </c>
    </row>
    <row r="148" spans="1:8">
      <c r="A148" t="s">
        <v>5</v>
      </c>
      <c r="B148" t="s">
        <v>81</v>
      </c>
      <c r="C148" t="s">
        <v>82</v>
      </c>
      <c r="D148" t="s">
        <v>8</v>
      </c>
      <c r="E148">
        <v>38</v>
      </c>
      <c r="G148" s="2">
        <f t="shared" si="6"/>
        <v>-38.878378378378372</v>
      </c>
      <c r="H148" s="2">
        <f t="shared" si="5"/>
        <v>1511.528305332359</v>
      </c>
    </row>
    <row r="149" spans="1:8">
      <c r="A149" t="s">
        <v>5</v>
      </c>
      <c r="B149" t="s">
        <v>83</v>
      </c>
      <c r="C149" t="s">
        <v>30</v>
      </c>
      <c r="D149" t="s">
        <v>8</v>
      </c>
      <c r="E149">
        <v>49</v>
      </c>
      <c r="G149" s="2">
        <f t="shared" si="6"/>
        <v>-27.878378378378372</v>
      </c>
      <c r="H149" s="2">
        <f t="shared" si="5"/>
        <v>777.2039810080347</v>
      </c>
    </row>
    <row r="150" spans="1:8">
      <c r="A150" t="s">
        <v>5</v>
      </c>
      <c r="B150" t="s">
        <v>31</v>
      </c>
      <c r="C150" t="s">
        <v>31</v>
      </c>
      <c r="D150" t="s">
        <v>8</v>
      </c>
      <c r="E150">
        <v>57</v>
      </c>
      <c r="G150" s="2">
        <f t="shared" si="6"/>
        <v>-19.878378378378372</v>
      </c>
      <c r="H150" s="2">
        <f t="shared" si="5"/>
        <v>395.14992695398075</v>
      </c>
    </row>
    <row r="151" spans="1:8">
      <c r="A151" t="s">
        <v>5</v>
      </c>
      <c r="B151" t="s">
        <v>84</v>
      </c>
      <c r="C151" t="s">
        <v>85</v>
      </c>
      <c r="D151" t="s">
        <v>8</v>
      </c>
      <c r="E151">
        <v>38</v>
      </c>
      <c r="G151" s="2">
        <f t="shared" si="6"/>
        <v>-38.878378378378372</v>
      </c>
      <c r="H151" s="2">
        <f t="shared" si="5"/>
        <v>1511.528305332359</v>
      </c>
    </row>
  </sheetData>
  <sortState ref="A2:E151">
    <sortCondition ref="A2:A151"/>
  </sortState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java_output_udp.csv</vt:lpstr>
    </vt:vector>
  </TitlesOfParts>
  <Company>university of california, 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zhang</dc:creator>
  <cp:lastModifiedBy>bin zhang</cp:lastModifiedBy>
  <dcterms:created xsi:type="dcterms:W3CDTF">2016-10-23T09:05:32Z</dcterms:created>
  <dcterms:modified xsi:type="dcterms:W3CDTF">2016-10-23T09:06:56Z</dcterms:modified>
</cp:coreProperties>
</file>