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4"/>
  </bookViews>
  <sheets>
    <sheet name="z biblioteki" sheetId="1" r:id="rId1"/>
    <sheet name="losowe" sheetId="2" r:id="rId2"/>
    <sheet name="wykresy" sheetId="3" r:id="rId3"/>
    <sheet name="wykresy2" sheetId="4" r:id="rId4"/>
    <sheet name="bier127" sheetId="5" r:id="rId5"/>
  </sheets>
  <definedNames>
    <definedName name="test" localSheetId="4">bier127!$A$2:$D$76</definedName>
  </definedNames>
  <calcPr calcId="124519"/>
</workbook>
</file>

<file path=xl/calcChain.xml><?xml version="1.0" encoding="utf-8"?>
<calcChain xmlns="http://schemas.openxmlformats.org/spreadsheetml/2006/main">
  <c r="E80" i="5"/>
  <c r="E27"/>
  <c r="E78"/>
  <c r="F78"/>
  <c r="F7"/>
  <c r="F12"/>
  <c r="F17"/>
  <c r="F22"/>
  <c r="F27"/>
  <c r="F32"/>
  <c r="F37"/>
  <c r="F42"/>
  <c r="F47"/>
  <c r="F52"/>
  <c r="F57"/>
  <c r="F62"/>
  <c r="F67"/>
  <c r="F72"/>
  <c r="F2"/>
  <c r="E7"/>
  <c r="E12"/>
  <c r="E17"/>
  <c r="E22"/>
  <c r="E32"/>
  <c r="E37"/>
  <c r="E42"/>
  <c r="E47"/>
  <c r="E52"/>
  <c r="E57"/>
  <c r="E62"/>
  <c r="E67"/>
  <c r="E72"/>
  <c r="E2"/>
  <c r="B4" i="4"/>
  <c r="C4"/>
  <c r="D4"/>
  <c r="E4"/>
  <c r="F4"/>
  <c r="G4"/>
  <c r="H4"/>
  <c r="I4"/>
  <c r="J4"/>
  <c r="K4"/>
  <c r="C3"/>
  <c r="D3"/>
  <c r="E3"/>
  <c r="F3"/>
  <c r="G3"/>
  <c r="H3"/>
  <c r="I3"/>
  <c r="J3"/>
  <c r="K3"/>
  <c r="B3"/>
  <c r="C25" i="3"/>
  <c r="D25"/>
  <c r="C26"/>
  <c r="D26"/>
  <c r="C27"/>
  <c r="D27"/>
  <c r="C28"/>
  <c r="D28"/>
  <c r="D24"/>
  <c r="C24"/>
  <c r="B25"/>
  <c r="B26"/>
  <c r="B27"/>
  <c r="B28"/>
  <c r="B24"/>
  <c r="A25"/>
  <c r="A26"/>
  <c r="A27"/>
  <c r="A28"/>
  <c r="A24"/>
  <c r="C18"/>
  <c r="D18"/>
  <c r="E18"/>
  <c r="C19"/>
  <c r="D19"/>
  <c r="E19"/>
  <c r="C20"/>
  <c r="D20"/>
  <c r="E20"/>
  <c r="C21"/>
  <c r="D21"/>
  <c r="E21"/>
  <c r="D17"/>
  <c r="E17"/>
  <c r="C17"/>
  <c r="B18"/>
  <c r="B19"/>
  <c r="B20"/>
  <c r="B21"/>
  <c r="B17"/>
  <c r="C14"/>
  <c r="A14"/>
  <c r="A18"/>
  <c r="A19"/>
  <c r="A20"/>
  <c r="A17"/>
  <c r="C11"/>
  <c r="D11"/>
  <c r="C12"/>
  <c r="D12"/>
  <c r="D10"/>
  <c r="C10"/>
  <c r="A11"/>
  <c r="B11"/>
  <c r="A12"/>
  <c r="B12"/>
  <c r="A13"/>
  <c r="B10"/>
  <c r="A10"/>
  <c r="C5"/>
  <c r="C13" s="1"/>
  <c r="D5"/>
  <c r="D13" s="1"/>
  <c r="E5"/>
  <c r="F5"/>
  <c r="G5"/>
  <c r="H5"/>
  <c r="I5"/>
  <c r="J5"/>
  <c r="K5"/>
  <c r="B5"/>
  <c r="B13" s="1"/>
  <c r="C6"/>
  <c r="D6"/>
  <c r="D14" s="1"/>
  <c r="E6"/>
  <c r="F6"/>
  <c r="G6"/>
  <c r="H6"/>
  <c r="I6"/>
  <c r="J6"/>
  <c r="K6"/>
  <c r="B6"/>
  <c r="B14" s="1"/>
  <c r="B20" i="1"/>
  <c r="B19"/>
  <c r="B18"/>
  <c r="B17"/>
  <c r="D17" i="2" l="1"/>
  <c r="H17" i="1"/>
  <c r="H19" s="1"/>
  <c r="I17"/>
  <c r="I19" s="1"/>
  <c r="K18"/>
  <c r="K20" s="1"/>
  <c r="K17"/>
  <c r="K19" s="1"/>
  <c r="J17"/>
  <c r="J19" s="1"/>
  <c r="D18" i="2"/>
  <c r="C18"/>
  <c r="B18"/>
  <c r="C17"/>
  <c r="B17"/>
  <c r="G18" i="1"/>
  <c r="I18"/>
  <c r="I20" s="1"/>
  <c r="G17"/>
  <c r="D18"/>
  <c r="D20" s="1"/>
  <c r="E18"/>
  <c r="E20" s="1"/>
  <c r="F18"/>
  <c r="F20" s="1"/>
  <c r="J18"/>
  <c r="J20" s="1"/>
  <c r="C18"/>
  <c r="C20" s="1"/>
  <c r="D17"/>
  <c r="D19" s="1"/>
  <c r="E17"/>
  <c r="E19" s="1"/>
  <c r="F17"/>
  <c r="F19" s="1"/>
  <c r="C17"/>
  <c r="C19" s="1"/>
  <c r="H18"/>
  <c r="H20" s="1"/>
  <c r="G20" l="1"/>
  <c r="G19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2" sourceFile="D:\STUDIA\S3\OK\TSP\TSP\test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<sst xmlns="http://schemas.openxmlformats.org/spreadsheetml/2006/main" count="232" uniqueCount="57">
  <si>
    <t>nazwa</t>
  </si>
  <si>
    <t>wielkość</t>
  </si>
  <si>
    <t>opt</t>
  </si>
  <si>
    <t xml:space="preserve">liczba kolonii </t>
  </si>
  <si>
    <t>pr439</t>
  </si>
  <si>
    <t>lin318</t>
  </si>
  <si>
    <t>kroa200</t>
  </si>
  <si>
    <t>krob150</t>
  </si>
  <si>
    <t>bier127</t>
  </si>
  <si>
    <t>berlin52</t>
  </si>
  <si>
    <t>eil76</t>
  </si>
  <si>
    <t>kroc100</t>
  </si>
  <si>
    <t>q0</t>
  </si>
  <si>
    <t>ro</t>
  </si>
  <si>
    <t>fi</t>
  </si>
  <si>
    <t>0.1</t>
  </si>
  <si>
    <t>0.75</t>
  </si>
  <si>
    <t>best</t>
  </si>
  <si>
    <t>średnia</t>
  </si>
  <si>
    <t>błąd best</t>
  </si>
  <si>
    <t>błąd śr</t>
  </si>
  <si>
    <t>np.</t>
  </si>
  <si>
    <t>beta</t>
  </si>
  <si>
    <t>tsp250</t>
  </si>
  <si>
    <t>tsp500</t>
  </si>
  <si>
    <t>tsp1000</t>
  </si>
  <si>
    <t>0.86/0.9</t>
  </si>
  <si>
    <t>3.5/3.8</t>
  </si>
  <si>
    <t>greedy</t>
  </si>
  <si>
    <t>wielkosc</t>
  </si>
  <si>
    <t>liczba kolonii</t>
  </si>
  <si>
    <t>machowiakbest</t>
  </si>
  <si>
    <t>pr1002</t>
  </si>
  <si>
    <t>+</t>
  </si>
  <si>
    <t>&lt;- puścić na pół godziny</t>
  </si>
  <si>
    <t>0.8</t>
  </si>
  <si>
    <t>eil51</t>
  </si>
  <si>
    <t>AVG</t>
  </si>
  <si>
    <t>BEST</t>
  </si>
  <si>
    <t>OPT</t>
  </si>
  <si>
    <t>małe</t>
  </si>
  <si>
    <t>średnie</t>
  </si>
  <si>
    <t>duże</t>
  </si>
  <si>
    <t>błąd najlepszego</t>
  </si>
  <si>
    <t>błąd średniej</t>
  </si>
  <si>
    <t>0.92</t>
  </si>
  <si>
    <t>0.6</t>
  </si>
  <si>
    <t>0.7</t>
  </si>
  <si>
    <t>0.9</t>
  </si>
  <si>
    <t>0.5</t>
  </si>
  <si>
    <t>0.98</t>
  </si>
  <si>
    <t>0.86</t>
  </si>
  <si>
    <t>0.74</t>
  </si>
  <si>
    <t>k</t>
  </si>
  <si>
    <t>wynik</t>
  </si>
  <si>
    <t>global best</t>
  </si>
  <si>
    <t>global avg</t>
  </si>
</sst>
</file>

<file path=xl/styles.xml><?xml version="1.0" encoding="utf-8"?>
<styleSheet xmlns="http://schemas.openxmlformats.org/spreadsheetml/2006/main">
  <numFmts count="1">
    <numFmt numFmtId="164" formatCode="0.0000%"/>
  </numFmts>
  <fonts count="5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name val="Czcionka tekstu podstawowego"/>
      <charset val="238"/>
    </font>
    <font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1" xfId="1" applyNumberFormat="1" applyFont="1" applyBorder="1"/>
    <xf numFmtId="0" fontId="0" fillId="2" borderId="1" xfId="0" applyFill="1" applyBorder="1"/>
    <xf numFmtId="0" fontId="0" fillId="0" borderId="1" xfId="0" applyFill="1" applyBorder="1"/>
    <xf numFmtId="10" fontId="0" fillId="2" borderId="1" xfId="1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5" borderId="2" xfId="0" applyFont="1" applyFill="1" applyBorder="1"/>
    <xf numFmtId="0" fontId="0" fillId="0" borderId="0" xfId="0" applyNumberFormat="1"/>
    <xf numFmtId="0" fontId="2" fillId="0" borderId="1" xfId="0" applyFont="1" applyFill="1" applyBorder="1"/>
    <xf numFmtId="0" fontId="4" fillId="0" borderId="1" xfId="0" applyFont="1" applyFill="1" applyBorder="1"/>
    <xf numFmtId="0" fontId="2" fillId="5" borderId="0" xfId="0" applyFont="1" applyFill="1" applyBorder="1"/>
    <xf numFmtId="10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ACO best</c:v>
          </c:tx>
          <c:cat>
            <c:strRef>
              <c:f>losowe!$B$1:$D$1</c:f>
              <c:strCache>
                <c:ptCount val="3"/>
                <c:pt idx="0">
                  <c:v>tsp250</c:v>
                </c:pt>
                <c:pt idx="1">
                  <c:v>tsp500</c:v>
                </c:pt>
                <c:pt idx="2">
                  <c:v>tsp1000</c:v>
                </c:pt>
              </c:strCache>
            </c:strRef>
          </c:cat>
          <c:val>
            <c:numRef>
              <c:f>losowe!$B$17:$D$17</c:f>
              <c:numCache>
                <c:formatCode>General</c:formatCode>
                <c:ptCount val="3"/>
                <c:pt idx="0">
                  <c:v>12686</c:v>
                </c:pt>
                <c:pt idx="1">
                  <c:v>88592</c:v>
                </c:pt>
                <c:pt idx="2">
                  <c:v>26283</c:v>
                </c:pt>
              </c:numCache>
            </c:numRef>
          </c:val>
        </c:ser>
        <c:ser>
          <c:idx val="1"/>
          <c:order val="1"/>
          <c:tx>
            <c:v>Zachłanny</c:v>
          </c:tx>
          <c:val>
            <c:numRef>
              <c:f>losowe!$B$19:$D$19</c:f>
              <c:numCache>
                <c:formatCode>General</c:formatCode>
                <c:ptCount val="3"/>
                <c:pt idx="0">
                  <c:v>16314</c:v>
                </c:pt>
                <c:pt idx="1">
                  <c:v>97875</c:v>
                </c:pt>
                <c:pt idx="2">
                  <c:v>29198</c:v>
                </c:pt>
              </c:numCache>
            </c:numRef>
          </c:val>
        </c:ser>
        <c:axId val="100401536"/>
        <c:axId val="100403072"/>
      </c:barChart>
      <c:catAx>
        <c:axId val="100401536"/>
        <c:scaling>
          <c:orientation val="minMax"/>
        </c:scaling>
        <c:axPos val="b"/>
        <c:tickLblPos val="nextTo"/>
        <c:crossAx val="100403072"/>
        <c:crosses val="autoZero"/>
        <c:auto val="1"/>
        <c:lblAlgn val="ctr"/>
        <c:lblOffset val="100"/>
      </c:catAx>
      <c:valAx>
        <c:axId val="100403072"/>
        <c:scaling>
          <c:orientation val="minMax"/>
        </c:scaling>
        <c:axPos val="l"/>
        <c:majorGridlines/>
        <c:numFmt formatCode="General" sourceLinked="1"/>
        <c:tickLblPos val="nextTo"/>
        <c:crossAx val="100401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wyniku najlepszego i średniego z wartością optymalną</a:t>
            </a:r>
            <a:endParaRPr lang="pl-PL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OPT</c:v>
          </c:tx>
          <c:spPr>
            <a:ln w="28575">
              <a:noFill/>
            </a:ln>
          </c:spPr>
          <c:dLbls>
            <c:showVal val="1"/>
          </c:dLbls>
          <c:cat>
            <c:strRef>
              <c:f>wykresy!$B$17:$E$17</c:f>
              <c:strCache>
                <c:ptCount val="4"/>
                <c:pt idx="0">
                  <c:v>kroc100</c:v>
                </c:pt>
                <c:pt idx="1">
                  <c:v>krob150</c:v>
                </c:pt>
                <c:pt idx="2">
                  <c:v>kroa200</c:v>
                </c:pt>
                <c:pt idx="3">
                  <c:v>lin318</c:v>
                </c:pt>
              </c:strCache>
            </c:strRef>
          </c:cat>
          <c:val>
            <c:numRef>
              <c:f>wykresy!$B$19:$E$19</c:f>
              <c:numCache>
                <c:formatCode>General</c:formatCode>
                <c:ptCount val="4"/>
                <c:pt idx="0">
                  <c:v>20749</c:v>
                </c:pt>
                <c:pt idx="1">
                  <c:v>26130</c:v>
                </c:pt>
                <c:pt idx="2">
                  <c:v>29368</c:v>
                </c:pt>
                <c:pt idx="3">
                  <c:v>42029</c:v>
                </c:pt>
              </c:numCache>
            </c:numRef>
          </c:val>
        </c:ser>
        <c:ser>
          <c:idx val="1"/>
          <c:order val="1"/>
          <c:tx>
            <c:v>ACO best</c:v>
          </c:tx>
          <c:spPr>
            <a:ln w="28575">
              <a:noFill/>
            </a:ln>
          </c:spPr>
          <c:cat>
            <c:strRef>
              <c:f>wykresy!$B$17:$E$17</c:f>
              <c:strCache>
                <c:ptCount val="4"/>
                <c:pt idx="0">
                  <c:v>kroc100</c:v>
                </c:pt>
                <c:pt idx="1">
                  <c:v>krob150</c:v>
                </c:pt>
                <c:pt idx="2">
                  <c:v>kroa200</c:v>
                </c:pt>
                <c:pt idx="3">
                  <c:v>lin318</c:v>
                </c:pt>
              </c:strCache>
            </c:strRef>
          </c:cat>
          <c:val>
            <c:numRef>
              <c:f>wykresy!$B$20:$E$20</c:f>
              <c:numCache>
                <c:formatCode>General</c:formatCode>
                <c:ptCount val="4"/>
                <c:pt idx="0">
                  <c:v>20751</c:v>
                </c:pt>
                <c:pt idx="1">
                  <c:v>26176</c:v>
                </c:pt>
                <c:pt idx="2">
                  <c:v>29511</c:v>
                </c:pt>
                <c:pt idx="3">
                  <c:v>43452</c:v>
                </c:pt>
              </c:numCache>
            </c:numRef>
          </c:val>
        </c:ser>
        <c:ser>
          <c:idx val="2"/>
          <c:order val="2"/>
          <c:tx>
            <c:v>ACO avg</c:v>
          </c:tx>
          <c:spPr>
            <a:ln w="28575">
              <a:noFill/>
            </a:ln>
          </c:spPr>
          <c:dLbls>
            <c:showVal val="1"/>
          </c:dLbls>
          <c:cat>
            <c:strRef>
              <c:f>wykresy!$B$17:$E$17</c:f>
              <c:strCache>
                <c:ptCount val="4"/>
                <c:pt idx="0">
                  <c:v>kroc100</c:v>
                </c:pt>
                <c:pt idx="1">
                  <c:v>krob150</c:v>
                </c:pt>
                <c:pt idx="2">
                  <c:v>kroa200</c:v>
                </c:pt>
                <c:pt idx="3">
                  <c:v>lin318</c:v>
                </c:pt>
              </c:strCache>
            </c:strRef>
          </c:cat>
          <c:val>
            <c:numRef>
              <c:f>wykresy!$B$21:$E$21</c:f>
              <c:numCache>
                <c:formatCode>General</c:formatCode>
                <c:ptCount val="4"/>
                <c:pt idx="0">
                  <c:v>20857</c:v>
                </c:pt>
                <c:pt idx="1">
                  <c:v>26486.799999999999</c:v>
                </c:pt>
                <c:pt idx="2">
                  <c:v>29688.2</c:v>
                </c:pt>
                <c:pt idx="3">
                  <c:v>43868.2</c:v>
                </c:pt>
              </c:numCache>
            </c:numRef>
          </c:val>
        </c:ser>
        <c:axId val="100819328"/>
        <c:axId val="100820864"/>
      </c:barChart>
      <c:catAx>
        <c:axId val="100819328"/>
        <c:scaling>
          <c:orientation val="minMax"/>
        </c:scaling>
        <c:axPos val="b"/>
        <c:numFmt formatCode="General" sourceLinked="1"/>
        <c:tickLblPos val="nextTo"/>
        <c:crossAx val="100820864"/>
        <c:crosses val="autoZero"/>
        <c:auto val="1"/>
        <c:lblAlgn val="ctr"/>
        <c:lblOffset val="100"/>
      </c:catAx>
      <c:valAx>
        <c:axId val="100820864"/>
        <c:scaling>
          <c:orientation val="minMax"/>
        </c:scaling>
        <c:axPos val="l"/>
        <c:majorGridlines/>
        <c:numFmt formatCode="General" sourceLinked="1"/>
        <c:tickLblPos val="nextTo"/>
        <c:crossAx val="10081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Wielkość błędu</a:t>
            </a:r>
            <a:r>
              <a:rPr lang="pl-PL" baseline="0"/>
              <a:t> w zależności od wielkości instancji</a:t>
            </a:r>
            <a:endParaRPr lang="pl-PL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Błąd najlepszego</c:v>
          </c:tx>
          <c:spPr>
            <a:ln w="28575">
              <a:noFill/>
            </a:ln>
          </c:spPr>
          <c:cat>
            <c:numRef>
              <c:f>wykresy2!$C$2:$K$2</c:f>
              <c:numCache>
                <c:formatCode>General</c:formatCode>
                <c:ptCount val="9"/>
                <c:pt idx="0">
                  <c:v>52</c:v>
                </c:pt>
                <c:pt idx="1">
                  <c:v>76</c:v>
                </c:pt>
                <c:pt idx="2">
                  <c:v>100</c:v>
                </c:pt>
                <c:pt idx="3">
                  <c:v>127</c:v>
                </c:pt>
                <c:pt idx="4">
                  <c:v>150</c:v>
                </c:pt>
                <c:pt idx="5">
                  <c:v>200</c:v>
                </c:pt>
                <c:pt idx="6">
                  <c:v>318</c:v>
                </c:pt>
                <c:pt idx="7">
                  <c:v>439</c:v>
                </c:pt>
                <c:pt idx="8">
                  <c:v>1002</c:v>
                </c:pt>
              </c:numCache>
            </c:numRef>
          </c:cat>
          <c:val>
            <c:numRef>
              <c:f>wykresy2!$C$3:$K$3</c:f>
              <c:numCache>
                <c:formatCode>0.00%</c:formatCode>
                <c:ptCount val="9"/>
                <c:pt idx="0">
                  <c:v>0</c:v>
                </c:pt>
                <c:pt idx="1">
                  <c:v>1.3011152416356878E-2</c:v>
                </c:pt>
                <c:pt idx="2">
                  <c:v>9.6390187478914653E-5</c:v>
                </c:pt>
                <c:pt idx="3">
                  <c:v>4.1088246732385314E-3</c:v>
                </c:pt>
                <c:pt idx="4">
                  <c:v>1.7604286261002678E-3</c:v>
                </c:pt>
                <c:pt idx="5">
                  <c:v>4.8692454372105693E-3</c:v>
                </c:pt>
                <c:pt idx="6">
                  <c:v>3.3857574531870854E-2</c:v>
                </c:pt>
                <c:pt idx="7">
                  <c:v>4.0889038118955015E-2</c:v>
                </c:pt>
                <c:pt idx="8">
                  <c:v>0.13387635352930957</c:v>
                </c:pt>
              </c:numCache>
            </c:numRef>
          </c:val>
        </c:ser>
        <c:ser>
          <c:idx val="1"/>
          <c:order val="1"/>
          <c:tx>
            <c:v>Błąd średniej</c:v>
          </c:tx>
          <c:spPr>
            <a:ln w="28575">
              <a:noFill/>
            </a:ln>
          </c:spPr>
          <c:cat>
            <c:numRef>
              <c:f>wykresy2!$C$2:$K$2</c:f>
              <c:numCache>
                <c:formatCode>General</c:formatCode>
                <c:ptCount val="9"/>
                <c:pt idx="0">
                  <c:v>52</c:v>
                </c:pt>
                <c:pt idx="1">
                  <c:v>76</c:v>
                </c:pt>
                <c:pt idx="2">
                  <c:v>100</c:v>
                </c:pt>
                <c:pt idx="3">
                  <c:v>127</c:v>
                </c:pt>
                <c:pt idx="4">
                  <c:v>150</c:v>
                </c:pt>
                <c:pt idx="5">
                  <c:v>200</c:v>
                </c:pt>
                <c:pt idx="6">
                  <c:v>318</c:v>
                </c:pt>
                <c:pt idx="7">
                  <c:v>439</c:v>
                </c:pt>
                <c:pt idx="8">
                  <c:v>1002</c:v>
                </c:pt>
              </c:numCache>
            </c:numRef>
          </c:cat>
          <c:val>
            <c:numRef>
              <c:f>wykresy2!$C$4:$K$4</c:f>
              <c:numCache>
                <c:formatCode>0.00%</c:formatCode>
                <c:ptCount val="9"/>
                <c:pt idx="0">
                  <c:v>1.0630965005302202E-2</c:v>
                </c:pt>
                <c:pt idx="1">
                  <c:v>2.0260223048327097E-2</c:v>
                </c:pt>
                <c:pt idx="2">
                  <c:v>5.2050701238613908E-3</c:v>
                </c:pt>
                <c:pt idx="3">
                  <c:v>8.5076342976953632E-3</c:v>
                </c:pt>
                <c:pt idx="4">
                  <c:v>1.3654802908534224E-2</c:v>
                </c:pt>
                <c:pt idx="5">
                  <c:v>1.0903023699264529E-2</c:v>
                </c:pt>
                <c:pt idx="6">
                  <c:v>4.3760260772323804E-2</c:v>
                </c:pt>
                <c:pt idx="7">
                  <c:v>7.5902142384136839E-2</c:v>
                </c:pt>
                <c:pt idx="8">
                  <c:v>0.15367986257213997</c:v>
                </c:pt>
              </c:numCache>
            </c:numRef>
          </c:val>
        </c:ser>
        <c:axId val="100854400"/>
        <c:axId val="100889344"/>
      </c:barChart>
      <c:catAx>
        <c:axId val="1008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instancji</a:t>
                </a:r>
              </a:p>
            </c:rich>
          </c:tx>
        </c:title>
        <c:numFmt formatCode="General" sourceLinked="1"/>
        <c:tickLblPos val="nextTo"/>
        <c:crossAx val="100889344"/>
        <c:crosses val="autoZero"/>
        <c:auto val="1"/>
        <c:lblAlgn val="ctr"/>
        <c:lblOffset val="100"/>
      </c:catAx>
      <c:valAx>
        <c:axId val="10088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Wartość błędu z procentach</a:t>
                </a:r>
              </a:p>
            </c:rich>
          </c:tx>
        </c:title>
        <c:numFmt formatCode="0.00%" sourceLinked="1"/>
        <c:tickLblPos val="nextTo"/>
        <c:crossAx val="100854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171450</xdr:rowOff>
    </xdr:from>
    <xdr:to>
      <xdr:col>11</xdr:col>
      <xdr:colOff>114300</xdr:colOff>
      <xdr:row>16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</xdr:row>
      <xdr:rowOff>85725</xdr:rowOff>
    </xdr:from>
    <xdr:to>
      <xdr:col>22</xdr:col>
      <xdr:colOff>657225</xdr:colOff>
      <xdr:row>28</xdr:row>
      <xdr:rowOff>104774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5</xdr:row>
      <xdr:rowOff>19049</xdr:rowOff>
    </xdr:from>
    <xdr:to>
      <xdr:col>11</xdr:col>
      <xdr:colOff>428626</xdr:colOff>
      <xdr:row>27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F16" sqref="F16"/>
    </sheetView>
  </sheetViews>
  <sheetFormatPr defaultRowHeight="14.25"/>
  <cols>
    <col min="1" max="1" width="13.75" bestFit="1" customWidth="1"/>
    <col min="2" max="2" width="9.5" customWidth="1"/>
    <col min="5" max="5" width="9" bestFit="1" customWidth="1"/>
    <col min="7" max="7" width="11.875" bestFit="1" customWidth="1"/>
    <col min="12" max="12" width="12" bestFit="1" customWidth="1"/>
  </cols>
  <sheetData>
    <row r="1" spans="1:14" ht="15">
      <c r="A1" s="11" t="s">
        <v>0</v>
      </c>
      <c r="B1" s="11" t="s">
        <v>36</v>
      </c>
      <c r="C1" s="11" t="s">
        <v>9</v>
      </c>
      <c r="D1" s="12" t="s">
        <v>10</v>
      </c>
      <c r="E1" s="11" t="s">
        <v>11</v>
      </c>
      <c r="F1" s="11" t="s">
        <v>8</v>
      </c>
      <c r="G1" s="11" t="s">
        <v>7</v>
      </c>
      <c r="H1" s="11" t="s">
        <v>6</v>
      </c>
      <c r="I1" s="11" t="s">
        <v>5</v>
      </c>
      <c r="J1" s="11" t="s">
        <v>4</v>
      </c>
      <c r="K1" s="13" t="s">
        <v>32</v>
      </c>
    </row>
    <row r="2" spans="1:14" ht="15">
      <c r="A2" s="11" t="s">
        <v>1</v>
      </c>
      <c r="B2" s="16">
        <v>51</v>
      </c>
      <c r="C2" s="3">
        <v>52</v>
      </c>
      <c r="D2" s="3">
        <v>76</v>
      </c>
      <c r="E2" s="3">
        <v>100</v>
      </c>
      <c r="F2" s="3">
        <v>127</v>
      </c>
      <c r="G2" s="3">
        <v>150</v>
      </c>
      <c r="H2" s="3">
        <v>200</v>
      </c>
      <c r="I2" s="3">
        <v>318</v>
      </c>
      <c r="J2" s="3">
        <v>439</v>
      </c>
      <c r="K2" s="7">
        <v>1002</v>
      </c>
    </row>
    <row r="3" spans="1:14" ht="15">
      <c r="A3" s="11" t="s">
        <v>3</v>
      </c>
      <c r="B3" s="16">
        <v>4000</v>
      </c>
      <c r="C3" s="3">
        <v>1000</v>
      </c>
      <c r="D3" s="3">
        <v>4000</v>
      </c>
      <c r="E3" s="3">
        <v>3000</v>
      </c>
      <c r="F3" s="3">
        <v>2500</v>
      </c>
      <c r="G3" s="3">
        <v>2000</v>
      </c>
      <c r="H3" s="3">
        <v>1000</v>
      </c>
      <c r="I3" s="3">
        <v>450</v>
      </c>
      <c r="J3" s="3">
        <v>180</v>
      </c>
      <c r="K3" s="7">
        <v>17</v>
      </c>
    </row>
    <row r="4" spans="1:14" ht="15">
      <c r="A4" s="11" t="s">
        <v>2</v>
      </c>
      <c r="B4" s="16">
        <v>426</v>
      </c>
      <c r="C4" s="3">
        <v>7544</v>
      </c>
      <c r="D4" s="3">
        <v>538</v>
      </c>
      <c r="E4" s="3">
        <v>20749</v>
      </c>
      <c r="F4" s="3">
        <v>118282</v>
      </c>
      <c r="G4" s="3">
        <v>26130</v>
      </c>
      <c r="H4" s="3">
        <v>29368</v>
      </c>
      <c r="I4" s="3">
        <v>42029</v>
      </c>
      <c r="J4" s="3">
        <v>107217</v>
      </c>
      <c r="K4" s="7">
        <v>259045</v>
      </c>
    </row>
    <row r="5" spans="1:14">
      <c r="A5" s="3"/>
      <c r="B5" s="3"/>
      <c r="C5" s="3"/>
      <c r="D5" s="3"/>
      <c r="E5" s="3"/>
      <c r="F5" s="3"/>
      <c r="G5" s="3" t="s">
        <v>33</v>
      </c>
      <c r="H5" s="3"/>
      <c r="I5" s="3"/>
      <c r="J5" s="3" t="s">
        <v>33</v>
      </c>
      <c r="K5" s="3"/>
    </row>
    <row r="6" spans="1:14">
      <c r="A6" s="3">
        <v>1</v>
      </c>
      <c r="B6" s="10">
        <v>429</v>
      </c>
      <c r="C6" s="10">
        <v>7945</v>
      </c>
      <c r="D6" s="10">
        <v>554</v>
      </c>
      <c r="E6" s="10">
        <v>20751</v>
      </c>
      <c r="F6" s="10">
        <v>118914</v>
      </c>
      <c r="G6" s="10">
        <v>26419</v>
      </c>
      <c r="H6" s="10">
        <v>29860</v>
      </c>
      <c r="I6" s="10">
        <v>43909</v>
      </c>
      <c r="J6" s="10">
        <v>115448</v>
      </c>
      <c r="K6" s="10">
        <v>298398</v>
      </c>
      <c r="L6" t="s">
        <v>34</v>
      </c>
      <c r="N6" s="14"/>
    </row>
    <row r="7" spans="1:14">
      <c r="A7" s="3">
        <v>2</v>
      </c>
      <c r="B7" s="10">
        <v>431</v>
      </c>
      <c r="C7" s="10">
        <v>7544</v>
      </c>
      <c r="D7" s="10">
        <v>545</v>
      </c>
      <c r="E7" s="10">
        <v>21015</v>
      </c>
      <c r="F7" s="10">
        <v>119045</v>
      </c>
      <c r="G7" s="10">
        <v>26389</v>
      </c>
      <c r="H7" s="10">
        <v>29685</v>
      </c>
      <c r="I7" s="10">
        <v>44454</v>
      </c>
      <c r="J7" s="10">
        <v>117497</v>
      </c>
      <c r="K7" s="10">
        <v>302384</v>
      </c>
      <c r="N7" s="14"/>
    </row>
    <row r="8" spans="1:14">
      <c r="A8" s="3">
        <v>3</v>
      </c>
      <c r="B8" s="10">
        <v>432</v>
      </c>
      <c r="C8" s="10">
        <v>7945</v>
      </c>
      <c r="D8" s="10">
        <v>550</v>
      </c>
      <c r="E8" s="10">
        <v>20931</v>
      </c>
      <c r="F8" s="10">
        <v>119512</v>
      </c>
      <c r="G8" s="10">
        <v>26456</v>
      </c>
      <c r="H8" s="10">
        <v>29632</v>
      </c>
      <c r="I8" s="10">
        <v>43749</v>
      </c>
      <c r="J8" s="10">
        <v>116041</v>
      </c>
      <c r="K8" s="10">
        <v>301787</v>
      </c>
      <c r="N8" s="14"/>
    </row>
    <row r="9" spans="1:14">
      <c r="A9" s="3">
        <v>4</v>
      </c>
      <c r="B9" s="10">
        <v>432</v>
      </c>
      <c r="C9" s="10">
        <v>7544</v>
      </c>
      <c r="D9" s="10">
        <v>545</v>
      </c>
      <c r="E9" s="10">
        <v>20819</v>
      </c>
      <c r="F9" s="10">
        <v>119639</v>
      </c>
      <c r="G9" s="10">
        <v>26684</v>
      </c>
      <c r="H9" s="10">
        <v>29602</v>
      </c>
      <c r="I9" s="10">
        <v>43570</v>
      </c>
      <c r="J9" s="10">
        <v>114611</v>
      </c>
      <c r="K9" s="10">
        <v>299480</v>
      </c>
      <c r="N9" s="14"/>
    </row>
    <row r="10" spans="1:14">
      <c r="A10" s="3">
        <v>5</v>
      </c>
      <c r="B10" s="10">
        <v>432</v>
      </c>
      <c r="C10" s="10">
        <v>7544</v>
      </c>
      <c r="D10" s="10">
        <v>549</v>
      </c>
      <c r="E10" s="10">
        <v>20751</v>
      </c>
      <c r="F10" s="10">
        <v>120189</v>
      </c>
      <c r="G10" s="10">
        <v>26658</v>
      </c>
      <c r="H10" s="10">
        <v>29757</v>
      </c>
      <c r="I10" s="10">
        <v>44232</v>
      </c>
      <c r="J10" s="10">
        <v>116784</v>
      </c>
      <c r="K10" s="10">
        <v>295573</v>
      </c>
      <c r="N10" s="14"/>
    </row>
    <row r="11" spans="1:14">
      <c r="A11" s="3">
        <v>6</v>
      </c>
      <c r="B11" s="10">
        <v>430</v>
      </c>
      <c r="C11" s="10">
        <v>7544</v>
      </c>
      <c r="D11" s="10">
        <v>551</v>
      </c>
      <c r="E11" s="10">
        <v>20921</v>
      </c>
      <c r="F11" s="10">
        <v>118871</v>
      </c>
      <c r="G11" s="10">
        <v>26590</v>
      </c>
      <c r="H11" s="10">
        <v>29651</v>
      </c>
      <c r="I11" s="10">
        <v>44050</v>
      </c>
      <c r="J11" s="10">
        <v>118549</v>
      </c>
      <c r="K11" s="10">
        <v>293725</v>
      </c>
      <c r="N11" s="14"/>
    </row>
    <row r="12" spans="1:14">
      <c r="A12" s="3">
        <v>7</v>
      </c>
      <c r="B12" s="10">
        <v>430</v>
      </c>
      <c r="C12" s="10">
        <v>7544</v>
      </c>
      <c r="D12" s="10">
        <v>551</v>
      </c>
      <c r="E12" s="10">
        <v>20770</v>
      </c>
      <c r="F12" s="10">
        <v>119794</v>
      </c>
      <c r="G12" s="10">
        <v>26834</v>
      </c>
      <c r="H12" s="10">
        <v>29542</v>
      </c>
      <c r="I12" s="10">
        <v>43452</v>
      </c>
      <c r="J12" s="10">
        <v>114121</v>
      </c>
      <c r="K12" s="10">
        <v>294408</v>
      </c>
      <c r="N12" s="14"/>
    </row>
    <row r="13" spans="1:14">
      <c r="A13" s="3">
        <v>8</v>
      </c>
      <c r="B13" s="10">
        <v>430</v>
      </c>
      <c r="C13" s="10">
        <v>7544</v>
      </c>
      <c r="D13" s="10">
        <v>549</v>
      </c>
      <c r="E13" s="10">
        <v>20770</v>
      </c>
      <c r="F13" s="10">
        <v>119106</v>
      </c>
      <c r="G13" s="10">
        <v>26176</v>
      </c>
      <c r="H13" s="10">
        <v>30084</v>
      </c>
      <c r="I13" s="10">
        <v>43536</v>
      </c>
      <c r="J13" s="10">
        <v>116182</v>
      </c>
      <c r="K13" s="10">
        <v>297811</v>
      </c>
      <c r="N13" s="14"/>
    </row>
    <row r="14" spans="1:14">
      <c r="A14" s="3">
        <v>9</v>
      </c>
      <c r="B14" s="10">
        <v>435</v>
      </c>
      <c r="C14" s="10">
        <v>7544</v>
      </c>
      <c r="D14" s="10">
        <v>548</v>
      </c>
      <c r="E14" s="10">
        <v>20966</v>
      </c>
      <c r="F14" s="10">
        <v>119045</v>
      </c>
      <c r="G14" s="10">
        <v>26220</v>
      </c>
      <c r="H14" s="10">
        <v>29558</v>
      </c>
      <c r="I14" s="10">
        <v>43780</v>
      </c>
      <c r="J14" s="10">
        <v>112716</v>
      </c>
      <c r="K14" s="10">
        <v>302644</v>
      </c>
      <c r="N14" s="14"/>
    </row>
    <row r="15" spans="1:14">
      <c r="A15" s="3">
        <v>10</v>
      </c>
      <c r="B15" s="10">
        <v>433</v>
      </c>
      <c r="C15" s="10">
        <v>7544</v>
      </c>
      <c r="D15" s="10">
        <v>547</v>
      </c>
      <c r="E15" s="10">
        <v>20876</v>
      </c>
      <c r="F15" s="10">
        <v>118768</v>
      </c>
      <c r="G15" s="10">
        <v>26442</v>
      </c>
      <c r="H15" s="10">
        <v>29511</v>
      </c>
      <c r="I15" s="10">
        <v>43950</v>
      </c>
      <c r="J15" s="10">
        <v>111601</v>
      </c>
      <c r="K15" s="10">
        <v>302340</v>
      </c>
      <c r="N15" s="14"/>
    </row>
    <row r="17" spans="1:11">
      <c r="A17" t="s">
        <v>17</v>
      </c>
      <c r="B17">
        <f t="shared" ref="B17:K17" si="0">MIN(B6:B15)</f>
        <v>429</v>
      </c>
      <c r="C17">
        <f t="shared" si="0"/>
        <v>7544</v>
      </c>
      <c r="D17">
        <f t="shared" si="0"/>
        <v>545</v>
      </c>
      <c r="E17">
        <f t="shared" si="0"/>
        <v>20751</v>
      </c>
      <c r="F17">
        <f t="shared" si="0"/>
        <v>118768</v>
      </c>
      <c r="G17">
        <f t="shared" si="0"/>
        <v>26176</v>
      </c>
      <c r="H17">
        <f t="shared" si="0"/>
        <v>29511</v>
      </c>
      <c r="I17">
        <f t="shared" si="0"/>
        <v>43452</v>
      </c>
      <c r="J17">
        <f t="shared" si="0"/>
        <v>111601</v>
      </c>
      <c r="K17">
        <f t="shared" si="0"/>
        <v>293725</v>
      </c>
    </row>
    <row r="18" spans="1:11">
      <c r="A18" t="s">
        <v>18</v>
      </c>
      <c r="B18">
        <f t="shared" ref="B18:K18" si="1">AVERAGE(B6:B15)</f>
        <v>431.4</v>
      </c>
      <c r="C18">
        <f t="shared" si="1"/>
        <v>7624.2</v>
      </c>
      <c r="D18">
        <f t="shared" si="1"/>
        <v>548.9</v>
      </c>
      <c r="E18">
        <f t="shared" si="1"/>
        <v>20857</v>
      </c>
      <c r="F18">
        <f t="shared" si="1"/>
        <v>119288.3</v>
      </c>
      <c r="G18">
        <f t="shared" si="1"/>
        <v>26486.799999999999</v>
      </c>
      <c r="H18">
        <f t="shared" si="1"/>
        <v>29688.2</v>
      </c>
      <c r="I18">
        <f t="shared" si="1"/>
        <v>43868.2</v>
      </c>
      <c r="J18">
        <f t="shared" si="1"/>
        <v>115355</v>
      </c>
      <c r="K18">
        <f t="shared" si="1"/>
        <v>298855</v>
      </c>
    </row>
    <row r="19" spans="1:11">
      <c r="A19" t="s">
        <v>19</v>
      </c>
      <c r="B19" s="1">
        <f t="shared" ref="B19:K19" si="2">(B17-B4)/B4</f>
        <v>7.0422535211267607E-3</v>
      </c>
      <c r="C19" s="1">
        <f t="shared" si="2"/>
        <v>0</v>
      </c>
      <c r="D19" s="1">
        <f t="shared" si="2"/>
        <v>1.3011152416356878E-2</v>
      </c>
      <c r="E19" s="2">
        <f t="shared" si="2"/>
        <v>9.6390187478914653E-5</v>
      </c>
      <c r="F19" s="1">
        <f t="shared" si="2"/>
        <v>4.1088246732385314E-3</v>
      </c>
      <c r="G19" s="1">
        <f t="shared" si="2"/>
        <v>1.7604286261002678E-3</v>
      </c>
      <c r="H19" s="1">
        <f t="shared" si="2"/>
        <v>4.8692454372105693E-3</v>
      </c>
      <c r="I19" s="1">
        <f t="shared" si="2"/>
        <v>3.3857574531870854E-2</v>
      </c>
      <c r="J19" s="1">
        <f t="shared" si="2"/>
        <v>4.0889038118955015E-2</v>
      </c>
      <c r="K19" s="1">
        <f t="shared" si="2"/>
        <v>0.13387635352930957</v>
      </c>
    </row>
    <row r="20" spans="1:11">
      <c r="A20" t="s">
        <v>20</v>
      </c>
      <c r="B20" s="1">
        <f t="shared" ref="B20:K20" si="3">(B18-B4)/B4</f>
        <v>1.2676056338028116E-2</v>
      </c>
      <c r="C20" s="1">
        <f t="shared" si="3"/>
        <v>1.0630965005302202E-2</v>
      </c>
      <c r="D20" s="1">
        <f t="shared" si="3"/>
        <v>2.0260223048327097E-2</v>
      </c>
      <c r="E20" s="1">
        <f t="shared" si="3"/>
        <v>5.2050701238613908E-3</v>
      </c>
      <c r="F20" s="1">
        <f t="shared" si="3"/>
        <v>8.5076342976953632E-3</v>
      </c>
      <c r="G20" s="1">
        <f t="shared" si="3"/>
        <v>1.3654802908534224E-2</v>
      </c>
      <c r="H20" s="1">
        <f t="shared" si="3"/>
        <v>1.0903023699264529E-2</v>
      </c>
      <c r="I20" s="1">
        <f t="shared" si="3"/>
        <v>4.3760260772323804E-2</v>
      </c>
      <c r="J20" s="1">
        <f t="shared" si="3"/>
        <v>7.5902142384136839E-2</v>
      </c>
      <c r="K20" s="1">
        <f t="shared" si="3"/>
        <v>0.15367986257213997</v>
      </c>
    </row>
    <row r="21" spans="1:11">
      <c r="D21" t="s">
        <v>21</v>
      </c>
      <c r="G21" t="s">
        <v>21</v>
      </c>
    </row>
    <row r="22" spans="1:11">
      <c r="A22" t="s">
        <v>12</v>
      </c>
      <c r="B22" t="s">
        <v>35</v>
      </c>
      <c r="D22" t="s">
        <v>16</v>
      </c>
      <c r="E22">
        <v>0.75</v>
      </c>
    </row>
    <row r="23" spans="1:11">
      <c r="A23" t="s">
        <v>13</v>
      </c>
      <c r="D23" t="s">
        <v>15</v>
      </c>
    </row>
    <row r="24" spans="1:11">
      <c r="A24" t="s">
        <v>14</v>
      </c>
      <c r="D24" t="s">
        <v>26</v>
      </c>
    </row>
    <row r="25" spans="1:11">
      <c r="A25" t="s">
        <v>22</v>
      </c>
      <c r="D25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G22" sqref="G22"/>
    </sheetView>
  </sheetViews>
  <sheetFormatPr defaultRowHeight="14.25"/>
  <cols>
    <col min="1" max="1" width="13.75" bestFit="1" customWidth="1"/>
    <col min="2" max="2" width="11" customWidth="1"/>
    <col min="3" max="3" width="10.625" customWidth="1"/>
    <col min="4" max="4" width="10.25" customWidth="1"/>
  </cols>
  <sheetData>
    <row r="1" spans="1:4">
      <c r="A1" s="7"/>
      <c r="B1" s="6" t="s">
        <v>23</v>
      </c>
      <c r="C1" s="6" t="s">
        <v>24</v>
      </c>
      <c r="D1" s="6" t="s">
        <v>25</v>
      </c>
    </row>
    <row r="2" spans="1:4">
      <c r="A2" s="6" t="s">
        <v>29</v>
      </c>
      <c r="B2" s="3">
        <v>250</v>
      </c>
      <c r="C2" s="3">
        <v>500</v>
      </c>
      <c r="D2" s="3">
        <v>1000</v>
      </c>
    </row>
    <row r="3" spans="1:4">
      <c r="A3" s="6" t="s">
        <v>30</v>
      </c>
      <c r="B3" s="3">
        <v>550</v>
      </c>
      <c r="C3" s="3">
        <v>300</v>
      </c>
      <c r="D3" s="3">
        <v>20</v>
      </c>
    </row>
    <row r="4" spans="1:4" ht="15">
      <c r="A4" s="6" t="s">
        <v>31</v>
      </c>
      <c r="B4" s="4">
        <v>12883</v>
      </c>
      <c r="C4" s="4">
        <v>89946</v>
      </c>
      <c r="D4" s="4">
        <v>25339</v>
      </c>
    </row>
    <row r="5" spans="1:4">
      <c r="A5" s="3"/>
      <c r="B5" s="3"/>
      <c r="C5" s="3"/>
      <c r="D5" s="3"/>
    </row>
    <row r="6" spans="1:4">
      <c r="A6" s="3"/>
      <c r="B6" s="9">
        <v>13094</v>
      </c>
      <c r="C6" s="9">
        <v>90829</v>
      </c>
      <c r="D6" s="9">
        <v>26459</v>
      </c>
    </row>
    <row r="7" spans="1:4">
      <c r="A7" s="3"/>
      <c r="B7" s="9">
        <v>12686</v>
      </c>
      <c r="C7" s="9">
        <v>92186</v>
      </c>
      <c r="D7" s="9">
        <v>26425</v>
      </c>
    </row>
    <row r="8" spans="1:4">
      <c r="A8" s="3"/>
      <c r="B8" s="9">
        <v>12817</v>
      </c>
      <c r="C8" s="9">
        <v>90605</v>
      </c>
      <c r="D8" s="9">
        <v>26415</v>
      </c>
    </row>
    <row r="9" spans="1:4">
      <c r="A9" s="3"/>
      <c r="B9" s="9">
        <v>12720</v>
      </c>
      <c r="C9" s="9">
        <v>92039</v>
      </c>
      <c r="D9" s="9">
        <v>26283</v>
      </c>
    </row>
    <row r="10" spans="1:4">
      <c r="A10" s="3"/>
      <c r="B10" s="9">
        <v>12946</v>
      </c>
      <c r="C10" s="9">
        <v>88592</v>
      </c>
      <c r="D10" s="9">
        <v>26344</v>
      </c>
    </row>
    <row r="11" spans="1:4">
      <c r="A11" s="3"/>
      <c r="B11" s="9">
        <v>12792</v>
      </c>
      <c r="C11" s="9">
        <v>90464</v>
      </c>
      <c r="D11" s="9">
        <v>26576</v>
      </c>
    </row>
    <row r="12" spans="1:4">
      <c r="A12" s="3"/>
      <c r="B12" s="9">
        <v>12817</v>
      </c>
      <c r="C12" s="9">
        <v>90715</v>
      </c>
      <c r="D12" s="9">
        <v>26422</v>
      </c>
    </row>
    <row r="13" spans="1:4">
      <c r="A13" s="3"/>
      <c r="B13" s="9">
        <v>12764</v>
      </c>
      <c r="C13" s="9">
        <v>90932</v>
      </c>
      <c r="D13" s="9">
        <v>26489</v>
      </c>
    </row>
    <row r="14" spans="1:4">
      <c r="A14" s="3"/>
      <c r="B14" s="9">
        <v>12878</v>
      </c>
      <c r="C14" s="9">
        <v>91611</v>
      </c>
      <c r="D14" s="9">
        <v>26751</v>
      </c>
    </row>
    <row r="15" spans="1:4">
      <c r="A15" s="3"/>
      <c r="B15" s="9">
        <v>12728</v>
      </c>
      <c r="C15" s="9">
        <v>88914</v>
      </c>
      <c r="D15" s="9">
        <v>26907</v>
      </c>
    </row>
    <row r="16" spans="1:4">
      <c r="A16" s="3"/>
      <c r="B16" s="3"/>
      <c r="C16" s="3"/>
      <c r="D16" s="3"/>
    </row>
    <row r="17" spans="1:4">
      <c r="A17" s="6" t="s">
        <v>17</v>
      </c>
      <c r="B17" s="3">
        <f>MIN(B6:B15)</f>
        <v>12686</v>
      </c>
      <c r="C17" s="3">
        <f>MIN(C6:C15)</f>
        <v>88592</v>
      </c>
      <c r="D17" s="3">
        <f>MIN(D6:D15)</f>
        <v>26283</v>
      </c>
    </row>
    <row r="18" spans="1:4">
      <c r="A18" s="6" t="s">
        <v>18</v>
      </c>
      <c r="B18" s="3">
        <f>AVERAGE(B6:B15)</f>
        <v>12824.2</v>
      </c>
      <c r="C18" s="3">
        <f>AVERAGE(C6:C15)</f>
        <v>90688.7</v>
      </c>
      <c r="D18" s="3">
        <f>AVERAGE(D6:D15)</f>
        <v>26507.1</v>
      </c>
    </row>
    <row r="19" spans="1:4">
      <c r="A19" s="8" t="s">
        <v>28</v>
      </c>
      <c r="B19" s="5">
        <v>16314</v>
      </c>
      <c r="C19" s="3">
        <v>97875</v>
      </c>
      <c r="D19" s="3">
        <v>29198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8"/>
  <sheetViews>
    <sheetView topLeftCell="J6" workbookViewId="0">
      <selection activeCell="Z7" sqref="Z7"/>
    </sheetView>
  </sheetViews>
  <sheetFormatPr defaultRowHeight="14.25"/>
  <sheetData>
    <row r="2" spans="1:11" ht="15">
      <c r="A2" s="15" t="s">
        <v>0</v>
      </c>
      <c r="B2" s="11" t="s">
        <v>36</v>
      </c>
      <c r="C2" s="11" t="s">
        <v>9</v>
      </c>
      <c r="D2" s="12" t="s">
        <v>10</v>
      </c>
      <c r="E2" s="11" t="s">
        <v>11</v>
      </c>
      <c r="F2" s="11" t="s">
        <v>8</v>
      </c>
      <c r="G2" s="11" t="s">
        <v>7</v>
      </c>
      <c r="H2" s="11" t="s">
        <v>6</v>
      </c>
      <c r="I2" s="11" t="s">
        <v>5</v>
      </c>
      <c r="J2" s="11" t="s">
        <v>4</v>
      </c>
      <c r="K2" s="11" t="s">
        <v>32</v>
      </c>
    </row>
    <row r="3" spans="1:11" ht="15">
      <c r="A3" s="11" t="s">
        <v>1</v>
      </c>
      <c r="B3" s="16">
        <v>51</v>
      </c>
      <c r="C3" s="3">
        <v>52</v>
      </c>
      <c r="D3" s="3">
        <v>76</v>
      </c>
      <c r="E3" s="3">
        <v>100</v>
      </c>
      <c r="F3" s="3">
        <v>127</v>
      </c>
      <c r="G3" s="3">
        <v>150</v>
      </c>
      <c r="H3" s="3">
        <v>200</v>
      </c>
      <c r="I3" s="3">
        <v>318</v>
      </c>
      <c r="J3" s="3">
        <v>439</v>
      </c>
      <c r="K3" s="7">
        <v>1002</v>
      </c>
    </row>
    <row r="4" spans="1:11" ht="15">
      <c r="A4" s="11" t="s">
        <v>39</v>
      </c>
      <c r="B4" s="16">
        <v>426</v>
      </c>
      <c r="C4" s="3">
        <v>7544</v>
      </c>
      <c r="D4" s="3">
        <v>538</v>
      </c>
      <c r="E4" s="3">
        <v>20749</v>
      </c>
      <c r="F4" s="3">
        <v>118282</v>
      </c>
      <c r="G4" s="3">
        <v>26130</v>
      </c>
      <c r="H4" s="3">
        <v>29368</v>
      </c>
      <c r="I4" s="3">
        <v>42029</v>
      </c>
      <c r="J4" s="3">
        <v>107217</v>
      </c>
      <c r="K4" s="7">
        <v>259045</v>
      </c>
    </row>
    <row r="5" spans="1:11" ht="15">
      <c r="A5" s="11" t="s">
        <v>38</v>
      </c>
      <c r="B5" s="16">
        <f>'z biblioteki'!B17</f>
        <v>429</v>
      </c>
      <c r="C5" s="16">
        <f>'z biblioteki'!C17</f>
        <v>7544</v>
      </c>
      <c r="D5" s="16">
        <f>'z biblioteki'!D17</f>
        <v>545</v>
      </c>
      <c r="E5" s="16">
        <f>'z biblioteki'!E17</f>
        <v>20751</v>
      </c>
      <c r="F5" s="16">
        <f>'z biblioteki'!F17</f>
        <v>118768</v>
      </c>
      <c r="G5" s="16">
        <f>'z biblioteki'!G17</f>
        <v>26176</v>
      </c>
      <c r="H5" s="16">
        <f>'z biblioteki'!H17</f>
        <v>29511</v>
      </c>
      <c r="I5" s="16">
        <f>'z biblioteki'!I17</f>
        <v>43452</v>
      </c>
      <c r="J5" s="16">
        <f>'z biblioteki'!J17</f>
        <v>111601</v>
      </c>
      <c r="K5" s="16">
        <f>'z biblioteki'!K17</f>
        <v>293725</v>
      </c>
    </row>
    <row r="6" spans="1:11" ht="15">
      <c r="A6" s="11" t="s">
        <v>37</v>
      </c>
      <c r="B6" s="3">
        <f>'z biblioteki'!B18</f>
        <v>431.4</v>
      </c>
      <c r="C6" s="3">
        <f>'z biblioteki'!C18</f>
        <v>7624.2</v>
      </c>
      <c r="D6" s="3">
        <f>'z biblioteki'!D18</f>
        <v>548.9</v>
      </c>
      <c r="E6" s="3">
        <f>'z biblioteki'!E18</f>
        <v>20857</v>
      </c>
      <c r="F6" s="3">
        <f>'z biblioteki'!F18</f>
        <v>119288.3</v>
      </c>
      <c r="G6" s="3">
        <f>'z biblioteki'!G18</f>
        <v>26486.799999999999</v>
      </c>
      <c r="H6" s="3">
        <f>'z biblioteki'!H18</f>
        <v>29688.2</v>
      </c>
      <c r="I6" s="3">
        <f>'z biblioteki'!I18</f>
        <v>43868.2</v>
      </c>
      <c r="J6" s="3">
        <f>'z biblioteki'!J18</f>
        <v>115355</v>
      </c>
      <c r="K6" s="3">
        <f>'z biblioteki'!K18</f>
        <v>298855</v>
      </c>
    </row>
    <row r="7" spans="1:11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9" spans="1:11" ht="15">
      <c r="A9" s="17" t="s">
        <v>40</v>
      </c>
    </row>
    <row r="10" spans="1:11">
      <c r="A10" t="str">
        <f t="shared" ref="A10:D14" si="0">A2</f>
        <v>nazwa</v>
      </c>
      <c r="B10" t="str">
        <f t="shared" si="0"/>
        <v>eil51</v>
      </c>
      <c r="C10" t="str">
        <f t="shared" si="0"/>
        <v>berlin52</v>
      </c>
      <c r="D10" t="str">
        <f t="shared" si="0"/>
        <v>eil76</v>
      </c>
    </row>
    <row r="11" spans="1:11">
      <c r="A11" t="str">
        <f t="shared" si="0"/>
        <v>wielkość</v>
      </c>
      <c r="B11">
        <f t="shared" si="0"/>
        <v>51</v>
      </c>
      <c r="C11">
        <f t="shared" si="0"/>
        <v>52</v>
      </c>
      <c r="D11">
        <f t="shared" si="0"/>
        <v>76</v>
      </c>
    </row>
    <row r="12" spans="1:11">
      <c r="A12" t="str">
        <f t="shared" si="0"/>
        <v>OPT</v>
      </c>
      <c r="B12">
        <f t="shared" si="0"/>
        <v>426</v>
      </c>
      <c r="C12">
        <f t="shared" si="0"/>
        <v>7544</v>
      </c>
      <c r="D12">
        <f t="shared" si="0"/>
        <v>538</v>
      </c>
    </row>
    <row r="13" spans="1:11">
      <c r="A13" t="str">
        <f t="shared" si="0"/>
        <v>BEST</v>
      </c>
      <c r="B13">
        <f t="shared" si="0"/>
        <v>429</v>
      </c>
      <c r="C13">
        <f t="shared" si="0"/>
        <v>7544</v>
      </c>
      <c r="D13">
        <f t="shared" si="0"/>
        <v>545</v>
      </c>
    </row>
    <row r="14" spans="1:11">
      <c r="A14" t="str">
        <f t="shared" si="0"/>
        <v>AVG</v>
      </c>
      <c r="B14">
        <f t="shared" si="0"/>
        <v>431.4</v>
      </c>
      <c r="C14">
        <f t="shared" si="0"/>
        <v>7624.2</v>
      </c>
      <c r="D14">
        <f t="shared" si="0"/>
        <v>548.9</v>
      </c>
    </row>
    <row r="16" spans="1:11">
      <c r="A16" t="s">
        <v>41</v>
      </c>
    </row>
    <row r="17" spans="1:5">
      <c r="A17" t="str">
        <f>A2</f>
        <v>nazwa</v>
      </c>
      <c r="B17" t="str">
        <f>E2</f>
        <v>kroc100</v>
      </c>
      <c r="C17" t="str">
        <f>G2</f>
        <v>krob150</v>
      </c>
      <c r="D17" t="str">
        <f t="shared" ref="D17:E17" si="1">H2</f>
        <v>kroa200</v>
      </c>
      <c r="E17" t="str">
        <f t="shared" si="1"/>
        <v>lin318</v>
      </c>
    </row>
    <row r="18" spans="1:5">
      <c r="A18" t="str">
        <f>A3</f>
        <v>wielkość</v>
      </c>
      <c r="B18">
        <f t="shared" ref="B18:B21" si="2">E3</f>
        <v>100</v>
      </c>
      <c r="C18">
        <f t="shared" ref="C18:C21" si="3">G3</f>
        <v>150</v>
      </c>
      <c r="D18">
        <f t="shared" ref="D18:D21" si="4">H3</f>
        <v>200</v>
      </c>
      <c r="E18">
        <f t="shared" ref="E18:E21" si="5">I3</f>
        <v>318</v>
      </c>
    </row>
    <row r="19" spans="1:5">
      <c r="A19" t="str">
        <f>A4</f>
        <v>OPT</v>
      </c>
      <c r="B19">
        <f t="shared" si="2"/>
        <v>20749</v>
      </c>
      <c r="C19">
        <f t="shared" si="3"/>
        <v>26130</v>
      </c>
      <c r="D19">
        <f t="shared" si="4"/>
        <v>29368</v>
      </c>
      <c r="E19">
        <f t="shared" si="5"/>
        <v>42029</v>
      </c>
    </row>
    <row r="20" spans="1:5">
      <c r="A20" t="str">
        <f>A5</f>
        <v>BEST</v>
      </c>
      <c r="B20">
        <f t="shared" si="2"/>
        <v>20751</v>
      </c>
      <c r="C20">
        <f t="shared" si="3"/>
        <v>26176</v>
      </c>
      <c r="D20">
        <f t="shared" si="4"/>
        <v>29511</v>
      </c>
      <c r="E20">
        <f t="shared" si="5"/>
        <v>43452</v>
      </c>
    </row>
    <row r="21" spans="1:5">
      <c r="A21" t="s">
        <v>37</v>
      </c>
      <c r="B21">
        <f t="shared" si="2"/>
        <v>20857</v>
      </c>
      <c r="C21">
        <f t="shared" si="3"/>
        <v>26486.799999999999</v>
      </c>
      <c r="D21">
        <f t="shared" si="4"/>
        <v>29688.2</v>
      </c>
      <c r="E21">
        <f t="shared" si="5"/>
        <v>43868.2</v>
      </c>
    </row>
    <row r="23" spans="1:5">
      <c r="A23" t="s">
        <v>42</v>
      </c>
    </row>
    <row r="24" spans="1:5">
      <c r="A24" t="str">
        <f>A17</f>
        <v>nazwa</v>
      </c>
      <c r="B24" t="str">
        <f>F2</f>
        <v>bier127</v>
      </c>
      <c r="C24" t="str">
        <f>J2</f>
        <v>pr439</v>
      </c>
      <c r="D24" t="str">
        <f>K2</f>
        <v>pr1002</v>
      </c>
    </row>
    <row r="25" spans="1:5">
      <c r="A25" t="str">
        <f t="shared" ref="A25:A28" si="6">A18</f>
        <v>wielkość</v>
      </c>
      <c r="B25">
        <f t="shared" ref="B25:B28" si="7">F3</f>
        <v>127</v>
      </c>
      <c r="C25">
        <f t="shared" ref="C25:D25" si="8">J3</f>
        <v>439</v>
      </c>
      <c r="D25">
        <f t="shared" si="8"/>
        <v>1002</v>
      </c>
    </row>
    <row r="26" spans="1:5">
      <c r="A26" t="str">
        <f t="shared" si="6"/>
        <v>OPT</v>
      </c>
      <c r="B26">
        <f t="shared" si="7"/>
        <v>118282</v>
      </c>
      <c r="C26">
        <f t="shared" ref="C26:D26" si="9">J4</f>
        <v>107217</v>
      </c>
      <c r="D26">
        <f t="shared" si="9"/>
        <v>259045</v>
      </c>
    </row>
    <row r="27" spans="1:5">
      <c r="A27" t="str">
        <f t="shared" si="6"/>
        <v>BEST</v>
      </c>
      <c r="B27">
        <f t="shared" si="7"/>
        <v>118768</v>
      </c>
      <c r="C27">
        <f t="shared" ref="C27:D27" si="10">J5</f>
        <v>111601</v>
      </c>
      <c r="D27">
        <f t="shared" si="10"/>
        <v>293725</v>
      </c>
    </row>
    <row r="28" spans="1:5">
      <c r="A28" t="str">
        <f t="shared" si="6"/>
        <v>AVG</v>
      </c>
      <c r="B28">
        <f t="shared" si="7"/>
        <v>119288.3</v>
      </c>
      <c r="C28">
        <f t="shared" ref="C28:D28" si="11">J6</f>
        <v>115355</v>
      </c>
      <c r="D28">
        <f t="shared" si="11"/>
        <v>298855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N13" sqref="N13"/>
    </sheetView>
  </sheetViews>
  <sheetFormatPr defaultRowHeight="14.25"/>
  <cols>
    <col min="1" max="1" width="14.625" bestFit="1" customWidth="1"/>
  </cols>
  <sheetData>
    <row r="1" spans="1:11" ht="15">
      <c r="A1" s="11" t="s">
        <v>0</v>
      </c>
      <c r="B1" s="11" t="s">
        <v>36</v>
      </c>
      <c r="C1" s="11" t="s">
        <v>9</v>
      </c>
      <c r="D1" s="12" t="s">
        <v>10</v>
      </c>
      <c r="E1" s="11" t="s">
        <v>11</v>
      </c>
      <c r="F1" s="11" t="s">
        <v>8</v>
      </c>
      <c r="G1" s="11" t="s">
        <v>7</v>
      </c>
      <c r="H1" s="11" t="s">
        <v>6</v>
      </c>
      <c r="I1" s="11" t="s">
        <v>5</v>
      </c>
      <c r="J1" s="11" t="s">
        <v>4</v>
      </c>
      <c r="K1" s="13" t="s">
        <v>32</v>
      </c>
    </row>
    <row r="2" spans="1:11" ht="15">
      <c r="A2" s="11" t="s">
        <v>1</v>
      </c>
      <c r="B2" s="16">
        <v>51</v>
      </c>
      <c r="C2" s="3">
        <v>52</v>
      </c>
      <c r="D2" s="3">
        <v>76</v>
      </c>
      <c r="E2" s="3">
        <v>100</v>
      </c>
      <c r="F2" s="3">
        <v>127</v>
      </c>
      <c r="G2" s="3">
        <v>150</v>
      </c>
      <c r="H2" s="3">
        <v>200</v>
      </c>
      <c r="I2" s="3">
        <v>318</v>
      </c>
      <c r="J2" s="3">
        <v>439</v>
      </c>
      <c r="K2" s="7">
        <v>1002</v>
      </c>
    </row>
    <row r="3" spans="1:11">
      <c r="A3" s="3" t="s">
        <v>43</v>
      </c>
      <c r="B3" s="18">
        <f>'z biblioteki'!B19</f>
        <v>7.0422535211267607E-3</v>
      </c>
      <c r="C3" s="18">
        <f>'z biblioteki'!C19</f>
        <v>0</v>
      </c>
      <c r="D3" s="18">
        <f>'z biblioteki'!D19</f>
        <v>1.3011152416356878E-2</v>
      </c>
      <c r="E3" s="18">
        <f>'z biblioteki'!E19</f>
        <v>9.6390187478914653E-5</v>
      </c>
      <c r="F3" s="18">
        <f>'z biblioteki'!F19</f>
        <v>4.1088246732385314E-3</v>
      </c>
      <c r="G3" s="18">
        <f>'z biblioteki'!G19</f>
        <v>1.7604286261002678E-3</v>
      </c>
      <c r="H3" s="18">
        <f>'z biblioteki'!H19</f>
        <v>4.8692454372105693E-3</v>
      </c>
      <c r="I3" s="18">
        <f>'z biblioteki'!I19</f>
        <v>3.3857574531870854E-2</v>
      </c>
      <c r="J3" s="18">
        <f>'z biblioteki'!J19</f>
        <v>4.0889038118955015E-2</v>
      </c>
      <c r="K3" s="18">
        <f>'z biblioteki'!K19</f>
        <v>0.13387635352930957</v>
      </c>
    </row>
    <row r="4" spans="1:11">
      <c r="A4" s="3" t="s">
        <v>44</v>
      </c>
      <c r="B4" s="18">
        <f>'z biblioteki'!B20</f>
        <v>1.2676056338028116E-2</v>
      </c>
      <c r="C4" s="18">
        <f>'z biblioteki'!C20</f>
        <v>1.0630965005302202E-2</v>
      </c>
      <c r="D4" s="18">
        <f>'z biblioteki'!D20</f>
        <v>2.0260223048327097E-2</v>
      </c>
      <c r="E4" s="18">
        <f>'z biblioteki'!E20</f>
        <v>5.2050701238613908E-3</v>
      </c>
      <c r="F4" s="18">
        <f>'z biblioteki'!F20</f>
        <v>8.5076342976953632E-3</v>
      </c>
      <c r="G4" s="18">
        <f>'z biblioteki'!G20</f>
        <v>1.3654802908534224E-2</v>
      </c>
      <c r="H4" s="18">
        <f>'z biblioteki'!H20</f>
        <v>1.0903023699264529E-2</v>
      </c>
      <c r="I4" s="18">
        <f>'z biblioteki'!I20</f>
        <v>4.3760260772323804E-2</v>
      </c>
      <c r="J4" s="18">
        <f>'z biblioteki'!J20</f>
        <v>7.5902142384136839E-2</v>
      </c>
      <c r="K4" s="18">
        <f>'z biblioteki'!K20</f>
        <v>0.15367986257213997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0"/>
  <sheetViews>
    <sheetView tabSelected="1" topLeftCell="A29" workbookViewId="0">
      <selection activeCell="A37" sqref="A37"/>
    </sheetView>
  </sheetViews>
  <sheetFormatPr defaultRowHeight="14.25"/>
  <cols>
    <col min="1" max="1" width="5" customWidth="1"/>
    <col min="2" max="2" width="3.375" customWidth="1"/>
    <col min="3" max="3" width="6" customWidth="1"/>
    <col min="4" max="4" width="6.875" bestFit="1" customWidth="1"/>
    <col min="6" max="6" width="9.625" bestFit="1" customWidth="1"/>
  </cols>
  <sheetData>
    <row r="1" spans="1:6">
      <c r="A1" t="s">
        <v>12</v>
      </c>
      <c r="B1" t="s">
        <v>53</v>
      </c>
      <c r="C1" t="s">
        <v>14</v>
      </c>
      <c r="D1" t="s">
        <v>54</v>
      </c>
      <c r="E1" t="s">
        <v>18</v>
      </c>
      <c r="F1" t="s">
        <v>17</v>
      </c>
    </row>
    <row r="2" spans="1:6">
      <c r="A2" t="s">
        <v>49</v>
      </c>
      <c r="B2">
        <v>5</v>
      </c>
      <c r="C2" t="s">
        <v>45</v>
      </c>
      <c r="D2">
        <v>119642</v>
      </c>
      <c r="E2">
        <f>AVERAGE(D2:D6)</f>
        <v>120307.8</v>
      </c>
      <c r="F2">
        <f>MIN(D2:D6)</f>
        <v>119450</v>
      </c>
    </row>
    <row r="3" spans="1:6">
      <c r="A3" t="s">
        <v>49</v>
      </c>
      <c r="B3">
        <v>5</v>
      </c>
      <c r="C3" t="s">
        <v>45</v>
      </c>
      <c r="D3">
        <v>121049</v>
      </c>
    </row>
    <row r="4" spans="1:6">
      <c r="A4" t="s">
        <v>49</v>
      </c>
      <c r="B4">
        <v>5</v>
      </c>
      <c r="C4" t="s">
        <v>45</v>
      </c>
      <c r="D4">
        <v>119450</v>
      </c>
    </row>
    <row r="5" spans="1:6">
      <c r="A5" t="s">
        <v>49</v>
      </c>
      <c r="B5">
        <v>5</v>
      </c>
      <c r="C5" t="s">
        <v>45</v>
      </c>
      <c r="D5">
        <v>120607</v>
      </c>
    </row>
    <row r="6" spans="1:6">
      <c r="A6" t="s">
        <v>49</v>
      </c>
      <c r="B6">
        <v>5</v>
      </c>
      <c r="C6" t="s">
        <v>45</v>
      </c>
      <c r="D6">
        <v>120791</v>
      </c>
    </row>
    <row r="7" spans="1:6">
      <c r="A7" t="s">
        <v>46</v>
      </c>
      <c r="B7">
        <v>5</v>
      </c>
      <c r="C7" t="s">
        <v>45</v>
      </c>
      <c r="D7">
        <v>119415</v>
      </c>
      <c r="E7">
        <f t="shared" ref="E3:E66" si="0">AVERAGE(D7:D11)</f>
        <v>120048.6</v>
      </c>
      <c r="F7">
        <f t="shared" ref="F3:F66" si="1">MIN(D7:D11)</f>
        <v>119415</v>
      </c>
    </row>
    <row r="8" spans="1:6">
      <c r="A8" t="s">
        <v>46</v>
      </c>
      <c r="B8">
        <v>5</v>
      </c>
      <c r="C8" t="s">
        <v>45</v>
      </c>
      <c r="D8">
        <v>120518</v>
      </c>
    </row>
    <row r="9" spans="1:6">
      <c r="A9" t="s">
        <v>46</v>
      </c>
      <c r="B9">
        <v>5</v>
      </c>
      <c r="C9" t="s">
        <v>45</v>
      </c>
      <c r="D9">
        <v>119600</v>
      </c>
    </row>
    <row r="10" spans="1:6">
      <c r="A10" t="s">
        <v>46</v>
      </c>
      <c r="B10">
        <v>5</v>
      </c>
      <c r="C10" t="s">
        <v>45</v>
      </c>
      <c r="D10">
        <v>120636</v>
      </c>
    </row>
    <row r="11" spans="1:6">
      <c r="A11" t="s">
        <v>46</v>
      </c>
      <c r="B11">
        <v>5</v>
      </c>
      <c r="C11" t="s">
        <v>45</v>
      </c>
      <c r="D11">
        <v>120074</v>
      </c>
    </row>
    <row r="12" spans="1:6">
      <c r="A12" t="s">
        <v>47</v>
      </c>
      <c r="B12">
        <v>5</v>
      </c>
      <c r="C12" t="s">
        <v>45</v>
      </c>
      <c r="D12">
        <v>120705</v>
      </c>
      <c r="E12">
        <f t="shared" si="0"/>
        <v>120349</v>
      </c>
      <c r="F12">
        <f t="shared" si="1"/>
        <v>120065</v>
      </c>
    </row>
    <row r="13" spans="1:6">
      <c r="A13" t="s">
        <v>47</v>
      </c>
      <c r="B13">
        <v>5</v>
      </c>
      <c r="C13" t="s">
        <v>45</v>
      </c>
      <c r="D13">
        <v>120332</v>
      </c>
    </row>
    <row r="14" spans="1:6">
      <c r="A14" t="s">
        <v>47</v>
      </c>
      <c r="B14">
        <v>5</v>
      </c>
      <c r="C14" t="s">
        <v>45</v>
      </c>
      <c r="D14">
        <v>120443</v>
      </c>
    </row>
    <row r="15" spans="1:6">
      <c r="A15" t="s">
        <v>47</v>
      </c>
      <c r="B15">
        <v>5</v>
      </c>
      <c r="C15" t="s">
        <v>45</v>
      </c>
      <c r="D15">
        <v>120200</v>
      </c>
    </row>
    <row r="16" spans="1:6">
      <c r="A16" t="s">
        <v>47</v>
      </c>
      <c r="B16">
        <v>5</v>
      </c>
      <c r="C16" t="s">
        <v>45</v>
      </c>
      <c r="D16">
        <v>120065</v>
      </c>
    </row>
    <row r="17" spans="1:6">
      <c r="A17" t="s">
        <v>35</v>
      </c>
      <c r="B17">
        <v>5</v>
      </c>
      <c r="C17" t="s">
        <v>45</v>
      </c>
      <c r="D17">
        <v>120086</v>
      </c>
      <c r="E17">
        <f t="shared" si="0"/>
        <v>120358</v>
      </c>
      <c r="F17">
        <f t="shared" si="1"/>
        <v>119177</v>
      </c>
    </row>
    <row r="18" spans="1:6">
      <c r="A18" t="s">
        <v>35</v>
      </c>
      <c r="B18">
        <v>5</v>
      </c>
      <c r="C18" t="s">
        <v>45</v>
      </c>
      <c r="D18">
        <v>122299</v>
      </c>
    </row>
    <row r="19" spans="1:6">
      <c r="A19" t="s">
        <v>35</v>
      </c>
      <c r="B19">
        <v>5</v>
      </c>
      <c r="C19" t="s">
        <v>45</v>
      </c>
      <c r="D19">
        <v>119177</v>
      </c>
    </row>
    <row r="20" spans="1:6">
      <c r="A20" t="s">
        <v>35</v>
      </c>
      <c r="B20">
        <v>5</v>
      </c>
      <c r="C20" t="s">
        <v>45</v>
      </c>
      <c r="D20">
        <v>120253</v>
      </c>
    </row>
    <row r="21" spans="1:6">
      <c r="A21" t="s">
        <v>35</v>
      </c>
      <c r="B21">
        <v>5</v>
      </c>
      <c r="C21" t="s">
        <v>45</v>
      </c>
      <c r="D21">
        <v>119975</v>
      </c>
    </row>
    <row r="22" spans="1:6">
      <c r="A22" t="s">
        <v>48</v>
      </c>
      <c r="B22">
        <v>5</v>
      </c>
      <c r="C22" t="s">
        <v>45</v>
      </c>
      <c r="D22">
        <v>120576</v>
      </c>
      <c r="E22">
        <f t="shared" si="0"/>
        <v>121488.6</v>
      </c>
      <c r="F22">
        <f t="shared" si="1"/>
        <v>120071</v>
      </c>
    </row>
    <row r="23" spans="1:6">
      <c r="A23" t="s">
        <v>48</v>
      </c>
      <c r="B23">
        <v>5</v>
      </c>
      <c r="C23" t="s">
        <v>45</v>
      </c>
      <c r="D23">
        <v>123371</v>
      </c>
    </row>
    <row r="24" spans="1:6">
      <c r="A24" t="s">
        <v>48</v>
      </c>
      <c r="B24">
        <v>5</v>
      </c>
      <c r="C24" t="s">
        <v>45</v>
      </c>
      <c r="D24">
        <v>120135</v>
      </c>
    </row>
    <row r="25" spans="1:6">
      <c r="A25" t="s">
        <v>48</v>
      </c>
      <c r="B25">
        <v>5</v>
      </c>
      <c r="C25" t="s">
        <v>45</v>
      </c>
      <c r="D25">
        <v>123290</v>
      </c>
    </row>
    <row r="26" spans="1:6">
      <c r="A26" t="s">
        <v>48</v>
      </c>
      <c r="B26">
        <v>5</v>
      </c>
      <c r="C26" t="s">
        <v>45</v>
      </c>
      <c r="D26">
        <v>120071</v>
      </c>
    </row>
    <row r="27" spans="1:6">
      <c r="A27" t="s">
        <v>48</v>
      </c>
      <c r="B27">
        <v>2</v>
      </c>
      <c r="C27" t="s">
        <v>45</v>
      </c>
      <c r="D27">
        <v>121179</v>
      </c>
      <c r="E27">
        <f>AVERAGE(D27:D31)</f>
        <v>121791</v>
      </c>
      <c r="F27">
        <f t="shared" si="1"/>
        <v>119003</v>
      </c>
    </row>
    <row r="28" spans="1:6">
      <c r="A28" t="s">
        <v>48</v>
      </c>
      <c r="B28">
        <v>2</v>
      </c>
      <c r="C28" t="s">
        <v>45</v>
      </c>
      <c r="D28">
        <v>119003</v>
      </c>
    </row>
    <row r="29" spans="1:6">
      <c r="A29" t="s">
        <v>48</v>
      </c>
      <c r="B29">
        <v>2</v>
      </c>
      <c r="C29" t="s">
        <v>45</v>
      </c>
      <c r="D29">
        <v>122952</v>
      </c>
    </row>
    <row r="30" spans="1:6">
      <c r="A30" t="s">
        <v>48</v>
      </c>
      <c r="B30">
        <v>2</v>
      </c>
      <c r="C30" t="s">
        <v>45</v>
      </c>
      <c r="D30">
        <v>121534</v>
      </c>
    </row>
    <row r="31" spans="1:6">
      <c r="A31" t="s">
        <v>48</v>
      </c>
      <c r="B31">
        <v>2</v>
      </c>
      <c r="C31" t="s">
        <v>45</v>
      </c>
      <c r="D31">
        <v>124287</v>
      </c>
    </row>
    <row r="32" spans="1:6">
      <c r="A32" t="s">
        <v>48</v>
      </c>
      <c r="B32">
        <v>3</v>
      </c>
      <c r="C32" t="s">
        <v>45</v>
      </c>
      <c r="D32">
        <v>121843</v>
      </c>
      <c r="E32">
        <f t="shared" si="0"/>
        <v>120852</v>
      </c>
      <c r="F32">
        <f t="shared" si="1"/>
        <v>119738</v>
      </c>
    </row>
    <row r="33" spans="1:6">
      <c r="A33" t="s">
        <v>48</v>
      </c>
      <c r="B33">
        <v>3</v>
      </c>
      <c r="C33" t="s">
        <v>45</v>
      </c>
      <c r="D33">
        <v>119738</v>
      </c>
    </row>
    <row r="34" spans="1:6">
      <c r="A34" t="s">
        <v>48</v>
      </c>
      <c r="B34">
        <v>3</v>
      </c>
      <c r="C34" t="s">
        <v>45</v>
      </c>
      <c r="D34">
        <v>120832</v>
      </c>
    </row>
    <row r="35" spans="1:6">
      <c r="A35" t="s">
        <v>48</v>
      </c>
      <c r="B35">
        <v>3</v>
      </c>
      <c r="C35" t="s">
        <v>45</v>
      </c>
      <c r="D35">
        <v>120811</v>
      </c>
    </row>
    <row r="36" spans="1:6">
      <c r="A36" t="s">
        <v>48</v>
      </c>
      <c r="B36">
        <v>3</v>
      </c>
      <c r="C36" t="s">
        <v>45</v>
      </c>
      <c r="D36">
        <v>121036</v>
      </c>
    </row>
    <row r="37" spans="1:6">
      <c r="A37" t="s">
        <v>48</v>
      </c>
      <c r="B37">
        <v>4</v>
      </c>
      <c r="C37" t="s">
        <v>45</v>
      </c>
      <c r="D37">
        <v>119405</v>
      </c>
      <c r="E37">
        <f t="shared" si="0"/>
        <v>119786.6</v>
      </c>
      <c r="F37">
        <f t="shared" si="1"/>
        <v>119405</v>
      </c>
    </row>
    <row r="38" spans="1:6">
      <c r="A38" t="s">
        <v>48</v>
      </c>
      <c r="B38">
        <v>4</v>
      </c>
      <c r="C38" t="s">
        <v>45</v>
      </c>
      <c r="D38">
        <v>119538</v>
      </c>
    </row>
    <row r="39" spans="1:6">
      <c r="A39" t="s">
        <v>48</v>
      </c>
      <c r="B39">
        <v>4</v>
      </c>
      <c r="C39" t="s">
        <v>45</v>
      </c>
      <c r="D39">
        <v>120024</v>
      </c>
    </row>
    <row r="40" spans="1:6">
      <c r="A40" t="s">
        <v>48</v>
      </c>
      <c r="B40">
        <v>4</v>
      </c>
      <c r="C40" t="s">
        <v>45</v>
      </c>
      <c r="D40">
        <v>120327</v>
      </c>
    </row>
    <row r="41" spans="1:6">
      <c r="A41" t="s">
        <v>48</v>
      </c>
      <c r="B41">
        <v>4</v>
      </c>
      <c r="C41" t="s">
        <v>45</v>
      </c>
      <c r="D41">
        <v>119639</v>
      </c>
    </row>
    <row r="42" spans="1:6">
      <c r="A42" t="s">
        <v>48</v>
      </c>
      <c r="B42">
        <v>5</v>
      </c>
      <c r="C42" t="s">
        <v>45</v>
      </c>
      <c r="D42">
        <v>120294</v>
      </c>
      <c r="E42">
        <f t="shared" si="0"/>
        <v>120455</v>
      </c>
      <c r="F42">
        <f t="shared" si="1"/>
        <v>119167</v>
      </c>
    </row>
    <row r="43" spans="1:6">
      <c r="A43" t="s">
        <v>48</v>
      </c>
      <c r="B43">
        <v>5</v>
      </c>
      <c r="C43" t="s">
        <v>45</v>
      </c>
      <c r="D43">
        <v>120175</v>
      </c>
    </row>
    <row r="44" spans="1:6">
      <c r="A44" t="s">
        <v>48</v>
      </c>
      <c r="B44">
        <v>5</v>
      </c>
      <c r="C44" t="s">
        <v>45</v>
      </c>
      <c r="D44">
        <v>119167</v>
      </c>
    </row>
    <row r="45" spans="1:6">
      <c r="A45" t="s">
        <v>48</v>
      </c>
      <c r="B45">
        <v>5</v>
      </c>
      <c r="C45" t="s">
        <v>45</v>
      </c>
      <c r="D45">
        <v>122261</v>
      </c>
    </row>
    <row r="46" spans="1:6">
      <c r="A46" t="s">
        <v>48</v>
      </c>
      <c r="B46">
        <v>5</v>
      </c>
      <c r="C46" t="s">
        <v>45</v>
      </c>
      <c r="D46">
        <v>120378</v>
      </c>
    </row>
    <row r="47" spans="1:6">
      <c r="A47" t="s">
        <v>48</v>
      </c>
      <c r="B47">
        <v>6</v>
      </c>
      <c r="C47" t="s">
        <v>45</v>
      </c>
      <c r="D47">
        <v>121200</v>
      </c>
      <c r="E47">
        <f t="shared" si="0"/>
        <v>121161.8</v>
      </c>
      <c r="F47">
        <f t="shared" si="1"/>
        <v>120514</v>
      </c>
    </row>
    <row r="48" spans="1:6">
      <c r="A48" t="s">
        <v>48</v>
      </c>
      <c r="B48">
        <v>6</v>
      </c>
      <c r="C48" t="s">
        <v>45</v>
      </c>
      <c r="D48">
        <v>120514</v>
      </c>
    </row>
    <row r="49" spans="1:6">
      <c r="A49" t="s">
        <v>48</v>
      </c>
      <c r="B49">
        <v>6</v>
      </c>
      <c r="C49" t="s">
        <v>45</v>
      </c>
      <c r="D49">
        <v>120517</v>
      </c>
    </row>
    <row r="50" spans="1:6">
      <c r="A50" t="s">
        <v>48</v>
      </c>
      <c r="B50">
        <v>6</v>
      </c>
      <c r="C50" t="s">
        <v>45</v>
      </c>
      <c r="D50">
        <v>121023</v>
      </c>
    </row>
    <row r="51" spans="1:6">
      <c r="A51" t="s">
        <v>48</v>
      </c>
      <c r="B51">
        <v>6</v>
      </c>
      <c r="C51" t="s">
        <v>45</v>
      </c>
      <c r="D51">
        <v>122555</v>
      </c>
    </row>
    <row r="52" spans="1:6">
      <c r="A52" t="s">
        <v>48</v>
      </c>
      <c r="B52">
        <v>5</v>
      </c>
      <c r="C52" t="s">
        <v>52</v>
      </c>
      <c r="D52">
        <v>120754</v>
      </c>
      <c r="E52">
        <f t="shared" si="0"/>
        <v>120736.6</v>
      </c>
      <c r="F52">
        <f t="shared" si="1"/>
        <v>120211</v>
      </c>
    </row>
    <row r="53" spans="1:6">
      <c r="A53" t="s">
        <v>48</v>
      </c>
      <c r="B53">
        <v>5</v>
      </c>
      <c r="C53" t="s">
        <v>52</v>
      </c>
      <c r="D53">
        <v>121404</v>
      </c>
    </row>
    <row r="54" spans="1:6">
      <c r="A54" t="s">
        <v>48</v>
      </c>
      <c r="B54">
        <v>5</v>
      </c>
      <c r="C54" t="s">
        <v>52</v>
      </c>
      <c r="D54">
        <v>120211</v>
      </c>
    </row>
    <row r="55" spans="1:6">
      <c r="A55" t="s">
        <v>48</v>
      </c>
      <c r="B55">
        <v>5</v>
      </c>
      <c r="C55" t="s">
        <v>52</v>
      </c>
      <c r="D55">
        <v>120692</v>
      </c>
    </row>
    <row r="56" spans="1:6">
      <c r="A56" t="s">
        <v>48</v>
      </c>
      <c r="B56">
        <v>5</v>
      </c>
      <c r="C56" t="s">
        <v>52</v>
      </c>
      <c r="D56">
        <v>120622</v>
      </c>
    </row>
    <row r="57" spans="1:6">
      <c r="A57" t="s">
        <v>48</v>
      </c>
      <c r="B57">
        <v>5</v>
      </c>
      <c r="C57" t="s">
        <v>35</v>
      </c>
      <c r="D57">
        <v>120086</v>
      </c>
      <c r="E57">
        <f t="shared" si="0"/>
        <v>120225</v>
      </c>
      <c r="F57">
        <f t="shared" si="1"/>
        <v>119817</v>
      </c>
    </row>
    <row r="58" spans="1:6">
      <c r="A58" t="s">
        <v>48</v>
      </c>
      <c r="B58">
        <v>5</v>
      </c>
      <c r="C58" t="s">
        <v>35</v>
      </c>
      <c r="D58">
        <v>119817</v>
      </c>
    </row>
    <row r="59" spans="1:6">
      <c r="A59" t="s">
        <v>48</v>
      </c>
      <c r="B59">
        <v>5</v>
      </c>
      <c r="C59" t="s">
        <v>35</v>
      </c>
      <c r="D59">
        <v>120846</v>
      </c>
    </row>
    <row r="60" spans="1:6">
      <c r="A60" t="s">
        <v>48</v>
      </c>
      <c r="B60">
        <v>5</v>
      </c>
      <c r="C60" t="s">
        <v>35</v>
      </c>
      <c r="D60">
        <v>120066</v>
      </c>
    </row>
    <row r="61" spans="1:6">
      <c r="A61" t="s">
        <v>48</v>
      </c>
      <c r="B61">
        <v>5</v>
      </c>
      <c r="C61" t="s">
        <v>35</v>
      </c>
      <c r="D61">
        <v>120310</v>
      </c>
    </row>
    <row r="62" spans="1:6">
      <c r="A62" t="s">
        <v>48</v>
      </c>
      <c r="B62">
        <v>5</v>
      </c>
      <c r="C62" t="s">
        <v>51</v>
      </c>
      <c r="D62">
        <v>122990</v>
      </c>
      <c r="E62">
        <f t="shared" si="0"/>
        <v>121297.8</v>
      </c>
      <c r="F62">
        <f t="shared" si="1"/>
        <v>120067</v>
      </c>
    </row>
    <row r="63" spans="1:6">
      <c r="A63" t="s">
        <v>48</v>
      </c>
      <c r="B63">
        <v>5</v>
      </c>
      <c r="C63" t="s">
        <v>51</v>
      </c>
      <c r="D63">
        <v>121161</v>
      </c>
    </row>
    <row r="64" spans="1:6">
      <c r="A64" t="s">
        <v>48</v>
      </c>
      <c r="B64">
        <v>5</v>
      </c>
      <c r="C64" t="s">
        <v>51</v>
      </c>
      <c r="D64">
        <v>120122</v>
      </c>
    </row>
    <row r="65" spans="1:6">
      <c r="A65" t="s">
        <v>48</v>
      </c>
      <c r="B65">
        <v>5</v>
      </c>
      <c r="C65" t="s">
        <v>51</v>
      </c>
      <c r="D65">
        <v>122149</v>
      </c>
    </row>
    <row r="66" spans="1:6">
      <c r="A66" t="s">
        <v>48</v>
      </c>
      <c r="B66">
        <v>5</v>
      </c>
      <c r="C66" t="s">
        <v>51</v>
      </c>
      <c r="D66">
        <v>120067</v>
      </c>
    </row>
    <row r="67" spans="1:6">
      <c r="A67" t="s">
        <v>48</v>
      </c>
      <c r="B67">
        <v>5</v>
      </c>
      <c r="C67" t="s">
        <v>45</v>
      </c>
      <c r="D67">
        <v>120315</v>
      </c>
      <c r="E67">
        <f t="shared" ref="E67:E76" si="2">AVERAGE(D67:D71)</f>
        <v>119999</v>
      </c>
      <c r="F67">
        <f t="shared" ref="F67:F76" si="3">MIN(D67:D71)</f>
        <v>119194</v>
      </c>
    </row>
    <row r="68" spans="1:6">
      <c r="A68" t="s">
        <v>48</v>
      </c>
      <c r="B68">
        <v>5</v>
      </c>
      <c r="C68" t="s">
        <v>45</v>
      </c>
      <c r="D68">
        <v>119194</v>
      </c>
    </row>
    <row r="69" spans="1:6">
      <c r="A69" t="s">
        <v>48</v>
      </c>
      <c r="B69">
        <v>5</v>
      </c>
      <c r="C69" t="s">
        <v>45</v>
      </c>
      <c r="D69">
        <v>120581</v>
      </c>
    </row>
    <row r="70" spans="1:6">
      <c r="A70" t="s">
        <v>48</v>
      </c>
      <c r="B70">
        <v>5</v>
      </c>
      <c r="C70" t="s">
        <v>45</v>
      </c>
      <c r="D70">
        <v>120101</v>
      </c>
    </row>
    <row r="71" spans="1:6">
      <c r="A71" t="s">
        <v>48</v>
      </c>
      <c r="B71">
        <v>5</v>
      </c>
      <c r="C71" t="s">
        <v>45</v>
      </c>
      <c r="D71">
        <v>119804</v>
      </c>
    </row>
    <row r="72" spans="1:6">
      <c r="A72" t="s">
        <v>48</v>
      </c>
      <c r="B72">
        <v>5</v>
      </c>
      <c r="C72" t="s">
        <v>50</v>
      </c>
      <c r="D72">
        <v>120506</v>
      </c>
      <c r="E72">
        <f t="shared" si="2"/>
        <v>120784</v>
      </c>
      <c r="F72">
        <f t="shared" si="3"/>
        <v>119463</v>
      </c>
    </row>
    <row r="73" spans="1:6">
      <c r="A73" t="s">
        <v>48</v>
      </c>
      <c r="B73">
        <v>5</v>
      </c>
      <c r="C73" t="s">
        <v>50</v>
      </c>
      <c r="D73">
        <v>121314</v>
      </c>
    </row>
    <row r="74" spans="1:6">
      <c r="A74" t="s">
        <v>48</v>
      </c>
      <c r="B74">
        <v>5</v>
      </c>
      <c r="C74" t="s">
        <v>50</v>
      </c>
      <c r="D74">
        <v>119463</v>
      </c>
    </row>
    <row r="75" spans="1:6">
      <c r="A75" t="s">
        <v>48</v>
      </c>
      <c r="B75">
        <v>5</v>
      </c>
      <c r="C75" t="s">
        <v>50</v>
      </c>
      <c r="D75">
        <v>120291</v>
      </c>
    </row>
    <row r="76" spans="1:6">
      <c r="A76" t="s">
        <v>48</v>
      </c>
      <c r="B76">
        <v>5</v>
      </c>
      <c r="C76" t="s">
        <v>50</v>
      </c>
      <c r="D76">
        <v>122346</v>
      </c>
    </row>
    <row r="77" spans="1:6">
      <c r="E77" t="s">
        <v>56</v>
      </c>
      <c r="F77" t="s">
        <v>55</v>
      </c>
    </row>
    <row r="78" spans="1:6">
      <c r="E78">
        <f>AVERAGE(E2:E76)</f>
        <v>120642.72000000002</v>
      </c>
      <c r="F78">
        <f>MIN(F2:F76)</f>
        <v>119003</v>
      </c>
    </row>
    <row r="80" spans="1:6">
      <c r="E80">
        <f>MIN(E2:E76)</f>
        <v>119786.6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z biblioteki</vt:lpstr>
      <vt:lpstr>losowe</vt:lpstr>
      <vt:lpstr>wykresy</vt:lpstr>
      <vt:lpstr>wykresy2</vt:lpstr>
      <vt:lpstr>bier127</vt:lpstr>
      <vt:lpstr>bier127!test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2019-01-03T22:35:16Z</dcterms:created>
  <dcterms:modified xsi:type="dcterms:W3CDTF">2019-01-05T20:26:36Z</dcterms:modified>
</cp:coreProperties>
</file>