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267" activeTab="1"/>
  </bookViews>
  <sheets>
    <sheet name="Sheet1" sheetId="1" r:id="rId1"/>
    <sheet name="Sheet2" sheetId="2" r:id="rId2"/>
    <sheet name="Sheet3" sheetId="3" r:id="rId3"/>
    <sheet name="plot_b" sheetId="4" r:id="rId4"/>
  </sheets>
  <calcPr calcId="144525"/>
</workbook>
</file>

<file path=xl/sharedStrings.xml><?xml version="1.0" encoding="utf-8"?>
<sst xmlns="http://schemas.openxmlformats.org/spreadsheetml/2006/main" count="67" uniqueCount="28">
  <si>
    <t>Fuzzy_left</t>
  </si>
  <si>
    <t>Fuzzy_right</t>
  </si>
  <si>
    <t>Real_bk3</t>
  </si>
  <si>
    <t>SL</t>
  </si>
  <si>
    <t>SLK</t>
  </si>
  <si>
    <t>SSL</t>
  </si>
  <si>
    <t>absE_RML</t>
  </si>
  <si>
    <t>absE_RMLK</t>
  </si>
  <si>
    <t>absE_RSMLK</t>
  </si>
  <si>
    <t>L</t>
  </si>
  <si>
    <t>U</t>
  </si>
  <si>
    <t>R_Error</t>
  </si>
  <si>
    <t>acc</t>
  </si>
  <si>
    <t>acc3</t>
  </si>
  <si>
    <t>acc2</t>
  </si>
  <si>
    <t>4-qubit</t>
  </si>
  <si>
    <t>1/n</t>
  </si>
  <si>
    <t>2/n</t>
  </si>
  <si>
    <t>3/n</t>
  </si>
  <si>
    <t>ssl精度大于0.995</t>
  </si>
  <si>
    <t>5-qubit</t>
  </si>
  <si>
    <t>4/n</t>
  </si>
  <si>
    <t>6-qubit</t>
  </si>
  <si>
    <t>bk_3</t>
  </si>
  <si>
    <t>7-qubit</t>
  </si>
  <si>
    <t>acc_3</t>
  </si>
  <si>
    <t>acc_2</t>
  </si>
  <si>
    <t>Avg_RE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</si>
</sst>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);[Red]\(0.000000\)"/>
    <numFmt numFmtId="177" formatCode="#\ ?/?"/>
    <numFmt numFmtId="178" formatCode="#,##0.000000_ "/>
    <numFmt numFmtId="179" formatCode="0_);[Red]\(0\)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 tint="-0.5"/>
      <name val="宋体"/>
      <charset val="134"/>
      <scheme val="minor"/>
    </font>
    <font>
      <i/>
      <sz val="11"/>
      <color theme="9" tint="-0.5"/>
      <name val="宋体"/>
      <charset val="134"/>
      <scheme val="minor"/>
    </font>
    <font>
      <sz val="11"/>
      <color theme="1" tint="0.5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176" fontId="3" fillId="0" borderId="0" xfId="0" applyNumberFormat="1" applyFont="1" applyFill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2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AFAA"/>
      <color rgb="00D6DE00"/>
      <color rgb="00BDB059"/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4"/>
  <sheetViews>
    <sheetView zoomScale="115" zoomScaleNormal="115" topLeftCell="D45" workbookViewId="0">
      <selection activeCell="E56" sqref="E56:G63"/>
    </sheetView>
  </sheetViews>
  <sheetFormatPr defaultColWidth="9" defaultRowHeight="14.4"/>
  <cols>
    <col min="2" max="2" width="14.8796296296296" style="23" customWidth="1"/>
    <col min="3" max="3" width="16.8981481481481" style="23" customWidth="1"/>
    <col min="4" max="4" width="12.2222222222222" style="24"/>
    <col min="5" max="6" width="10.7777777777778" style="5"/>
    <col min="7" max="7" width="11.8888888888889" style="4"/>
    <col min="8" max="8" width="12.8888888888889" style="25"/>
    <col min="9" max="9" width="9.66666666666667"/>
    <col min="10" max="10" width="14" style="26" customWidth="1"/>
    <col min="11" max="11" width="9" style="1"/>
    <col min="14" max="14" width="12.8888888888889" style="7"/>
    <col min="15" max="15" width="17.962962962963" style="8" customWidth="1"/>
    <col min="20" max="20" width="10.6666666666667"/>
    <col min="21" max="21" width="12.8888888888889"/>
  </cols>
  <sheetData>
    <row r="1" spans="1:19">
      <c r="A1" s="5"/>
      <c r="B1" s="27" t="s">
        <v>0</v>
      </c>
      <c r="C1" s="27" t="s">
        <v>1</v>
      </c>
      <c r="D1" s="28" t="s">
        <v>2</v>
      </c>
      <c r="E1" s="5" t="s">
        <v>3</v>
      </c>
      <c r="F1" s="5" t="s">
        <v>4</v>
      </c>
      <c r="G1" s="4" t="s">
        <v>5</v>
      </c>
      <c r="H1" s="29" t="s">
        <v>6</v>
      </c>
      <c r="I1" s="5" t="s">
        <v>7</v>
      </c>
      <c r="J1" s="36" t="s">
        <v>8</v>
      </c>
      <c r="K1" s="17"/>
      <c r="L1" s="5" t="s">
        <v>9</v>
      </c>
      <c r="M1" s="5" t="s">
        <v>10</v>
      </c>
      <c r="O1" s="22" t="s">
        <v>11</v>
      </c>
      <c r="Q1" t="s">
        <v>12</v>
      </c>
      <c r="R1" t="s">
        <v>13</v>
      </c>
      <c r="S1" t="s">
        <v>14</v>
      </c>
    </row>
    <row r="2" spans="1:15">
      <c r="A2" s="5" t="s">
        <v>15</v>
      </c>
      <c r="B2" s="30">
        <v>0.2</v>
      </c>
      <c r="C2" s="30">
        <v>0.2</v>
      </c>
      <c r="D2" s="31">
        <v>0.2</v>
      </c>
      <c r="E2" s="32">
        <v>0.2155</v>
      </c>
      <c r="F2" s="32">
        <v>0.2085</v>
      </c>
      <c r="G2" s="33">
        <v>0.2035</v>
      </c>
      <c r="H2" s="29">
        <f t="shared" ref="H2:H8" si="0">ABS(D2-E2)</f>
        <v>0.0155</v>
      </c>
      <c r="I2" s="5">
        <f t="shared" ref="I2:I8" si="1">ABS(D2-F2)</f>
        <v>0.00849999999999998</v>
      </c>
      <c r="J2" s="36">
        <f t="shared" ref="J2:J8" si="2">ABS(D2-G2)</f>
        <v>0.00349999999999998</v>
      </c>
      <c r="K2" s="17">
        <v>0</v>
      </c>
      <c r="L2" s="5"/>
      <c r="M2" s="5"/>
      <c r="N2" s="7">
        <f>H2/D2</f>
        <v>0.0774999999999999</v>
      </c>
      <c r="O2" s="8">
        <f>J2/D2</f>
        <v>0.0174999999999999</v>
      </c>
    </row>
    <row r="3" spans="1:15">
      <c r="A3" s="34">
        <v>1</v>
      </c>
      <c r="B3" s="35">
        <f>D2-A3*(D2-1/9)/4</f>
        <v>0.177777777777778</v>
      </c>
      <c r="C3" s="35">
        <f>D2+A3*(7/15-D2)/4</f>
        <v>0.266666666666667</v>
      </c>
      <c r="D3" s="12">
        <v>0.2</v>
      </c>
      <c r="E3" s="2">
        <v>0.2225</v>
      </c>
      <c r="F3" s="2">
        <v>0.225</v>
      </c>
      <c r="G3" s="3">
        <v>0.208</v>
      </c>
      <c r="H3" s="29">
        <f t="shared" si="0"/>
        <v>0.0225</v>
      </c>
      <c r="I3" s="5">
        <f t="shared" si="1"/>
        <v>0.025</v>
      </c>
      <c r="J3" s="36">
        <f t="shared" si="2"/>
        <v>0.00799999999999998</v>
      </c>
      <c r="K3" s="17" t="s">
        <v>16</v>
      </c>
      <c r="L3" s="5">
        <v>200</v>
      </c>
      <c r="M3" s="5">
        <v>1000</v>
      </c>
      <c r="N3" s="7">
        <f>H3/D3</f>
        <v>0.1125</v>
      </c>
      <c r="O3" s="8">
        <f>J3/D3</f>
        <v>0.0399999999999999</v>
      </c>
    </row>
    <row r="4" spans="1:15">
      <c r="A4" s="34">
        <v>2</v>
      </c>
      <c r="B4" s="35">
        <f>D3-A4*(D3-1/9)/4</f>
        <v>0.155555555555556</v>
      </c>
      <c r="C4" s="35">
        <f>D3+A4*(7/15-D3)/4</f>
        <v>0.333333333333333</v>
      </c>
      <c r="D4" s="12">
        <v>0.2</v>
      </c>
      <c r="E4" s="2">
        <v>0.2375</v>
      </c>
      <c r="F4" s="2">
        <v>0.225</v>
      </c>
      <c r="G4" s="3">
        <v>0.199</v>
      </c>
      <c r="H4" s="29">
        <f t="shared" si="0"/>
        <v>0.0375</v>
      </c>
      <c r="I4" s="5">
        <f t="shared" si="1"/>
        <v>0.025</v>
      </c>
      <c r="J4" s="36">
        <f t="shared" si="2"/>
        <v>0.001</v>
      </c>
      <c r="K4" s="17" t="s">
        <v>17</v>
      </c>
      <c r="L4" s="5">
        <v>200</v>
      </c>
      <c r="M4" s="5">
        <v>1000</v>
      </c>
      <c r="N4" s="7">
        <f>H4/D4</f>
        <v>0.1875</v>
      </c>
      <c r="O4" s="8">
        <f>J4/D4</f>
        <v>0.005</v>
      </c>
    </row>
    <row r="5" spans="1:15">
      <c r="A5" s="34">
        <v>3</v>
      </c>
      <c r="B5" s="35">
        <f>D4-A5*(D4-1/9)/4</f>
        <v>0.133333333333333</v>
      </c>
      <c r="C5" s="35">
        <f>D4+A5*(7/15-D4)/4</f>
        <v>0.4</v>
      </c>
      <c r="D5" s="12">
        <v>0.2</v>
      </c>
      <c r="E5" s="2">
        <v>0.242</v>
      </c>
      <c r="F5" s="2">
        <v>0.2335</v>
      </c>
      <c r="G5" s="3">
        <v>0.2095</v>
      </c>
      <c r="H5" s="29">
        <f t="shared" si="0"/>
        <v>0.042</v>
      </c>
      <c r="I5" s="5">
        <f t="shared" si="1"/>
        <v>0.0335</v>
      </c>
      <c r="J5" s="36">
        <f t="shared" si="2"/>
        <v>0.00949999999999998</v>
      </c>
      <c r="K5" s="17" t="s">
        <v>18</v>
      </c>
      <c r="L5" s="5">
        <v>200</v>
      </c>
      <c r="M5" s="5">
        <v>1000</v>
      </c>
      <c r="N5" s="7">
        <f>H5/D5</f>
        <v>0.21</v>
      </c>
      <c r="O5" s="8">
        <f>J5/D5</f>
        <v>0.0474999999999999</v>
      </c>
    </row>
    <row r="6" spans="1:13">
      <c r="A6" s="34"/>
      <c r="B6" s="35"/>
      <c r="C6" s="35"/>
      <c r="D6" s="12"/>
      <c r="E6" s="2"/>
      <c r="F6" s="2"/>
      <c r="G6" s="3"/>
      <c r="H6" s="29"/>
      <c r="I6" s="5"/>
      <c r="J6" s="36"/>
      <c r="K6" s="17"/>
      <c r="L6" s="5"/>
      <c r="M6" s="5"/>
    </row>
    <row r="7" spans="1:13">
      <c r="A7" s="5"/>
      <c r="B7" s="35"/>
      <c r="C7" s="35"/>
      <c r="D7" s="12"/>
      <c r="E7" s="2"/>
      <c r="F7" s="2"/>
      <c r="G7" s="3"/>
      <c r="H7" s="29"/>
      <c r="I7" s="5"/>
      <c r="J7" s="36"/>
      <c r="K7" s="17"/>
      <c r="L7" s="5"/>
      <c r="M7" s="5"/>
    </row>
    <row r="8" spans="1:15">
      <c r="A8" s="5"/>
      <c r="B8" s="35"/>
      <c r="C8" s="35"/>
      <c r="D8" s="31">
        <v>0.2</v>
      </c>
      <c r="E8" s="2">
        <v>0.204611</v>
      </c>
      <c r="F8" s="2">
        <v>0.202111</v>
      </c>
      <c r="G8" s="3">
        <v>0.197111</v>
      </c>
      <c r="H8" s="29">
        <f t="shared" si="0"/>
        <v>0.00461099999999998</v>
      </c>
      <c r="I8" s="5">
        <f t="shared" si="1"/>
        <v>0.002111</v>
      </c>
      <c r="J8" s="36">
        <f t="shared" si="2"/>
        <v>0.002889</v>
      </c>
      <c r="K8" s="17">
        <v>0</v>
      </c>
      <c r="L8" s="5">
        <v>200</v>
      </c>
      <c r="M8" s="5">
        <v>1000</v>
      </c>
      <c r="N8" s="7">
        <f>H8/D8</f>
        <v>0.0230549999999999</v>
      </c>
      <c r="O8" s="8">
        <f>J8/D8</f>
        <v>0.014445</v>
      </c>
    </row>
    <row r="9" spans="1:19">
      <c r="A9" s="5"/>
      <c r="B9" s="35"/>
      <c r="C9" s="35"/>
      <c r="D9" s="31">
        <v>0.2</v>
      </c>
      <c r="E9" s="2">
        <v>0.229611111111111</v>
      </c>
      <c r="F9" s="2">
        <v>0.231111</v>
      </c>
      <c r="G9" s="3">
        <v>0.210111</v>
      </c>
      <c r="H9" s="29">
        <f t="shared" ref="H9:H16" si="3">ABS(D9-E9)</f>
        <v>0.029611111111111</v>
      </c>
      <c r="I9" s="5">
        <f t="shared" ref="I9:I16" si="4">ABS(D9-F9)</f>
        <v>0.031111</v>
      </c>
      <c r="J9" s="36">
        <f>ABS(D9-G9)</f>
        <v>0.010111</v>
      </c>
      <c r="K9" s="17">
        <v>0.125</v>
      </c>
      <c r="L9" s="5"/>
      <c r="M9" s="5"/>
      <c r="N9" s="7">
        <f t="shared" ref="N9:N16" si="5">H9/D9</f>
        <v>0.148055555555555</v>
      </c>
      <c r="O9" s="8">
        <f>J9/D9</f>
        <v>0.0505549999999999</v>
      </c>
      <c r="Q9">
        <v>0.991</v>
      </c>
      <c r="R9">
        <v>1</v>
      </c>
      <c r="S9">
        <v>0.982</v>
      </c>
    </row>
    <row r="10" spans="1:19">
      <c r="A10" s="5"/>
      <c r="B10" s="35"/>
      <c r="C10" s="35"/>
      <c r="D10" s="12">
        <v>0.2</v>
      </c>
      <c r="E10" s="2">
        <v>0.221611</v>
      </c>
      <c r="F10" s="2">
        <v>0.211611</v>
      </c>
      <c r="G10" s="3">
        <v>0.200111</v>
      </c>
      <c r="H10" s="29">
        <f t="shared" si="3"/>
        <v>0.021611</v>
      </c>
      <c r="I10" s="5">
        <f t="shared" si="4"/>
        <v>0.011611</v>
      </c>
      <c r="J10" s="36">
        <f t="shared" ref="J9:J16" si="6">ABS(D10-G10)</f>
        <v>0.000111</v>
      </c>
      <c r="K10" s="17">
        <v>0.125</v>
      </c>
      <c r="L10" s="5"/>
      <c r="M10" s="5"/>
      <c r="N10" s="7">
        <f t="shared" si="5"/>
        <v>0.108055</v>
      </c>
      <c r="O10" s="8">
        <f t="shared" ref="O9:O16" si="7">J10/D10</f>
        <v>0.000555</v>
      </c>
      <c r="Q10">
        <v>0.994625</v>
      </c>
      <c r="R10">
        <v>1</v>
      </c>
      <c r="S10">
        <v>0.98925</v>
      </c>
    </row>
    <row r="11" spans="1:19">
      <c r="A11" s="5"/>
      <c r="B11" s="35"/>
      <c r="C11" s="35"/>
      <c r="D11" s="12">
        <v>0.2</v>
      </c>
      <c r="E11" s="2">
        <v>0.229111</v>
      </c>
      <c r="F11" s="2">
        <v>0.219611</v>
      </c>
      <c r="G11" s="3">
        <v>0.198111</v>
      </c>
      <c r="H11" s="29">
        <f t="shared" si="3"/>
        <v>0.029111</v>
      </c>
      <c r="I11" s="5">
        <f t="shared" si="4"/>
        <v>0.019611</v>
      </c>
      <c r="J11" s="36">
        <f t="shared" si="6"/>
        <v>0.001889</v>
      </c>
      <c r="K11" s="17">
        <v>0.125</v>
      </c>
      <c r="L11" s="5"/>
      <c r="M11" s="5"/>
      <c r="N11" s="7">
        <f t="shared" si="5"/>
        <v>0.145555</v>
      </c>
      <c r="O11" s="8">
        <f t="shared" si="7"/>
        <v>0.009445</v>
      </c>
      <c r="Q11">
        <v>0.985875</v>
      </c>
      <c r="R11">
        <v>0.999</v>
      </c>
      <c r="S11">
        <v>0.97275</v>
      </c>
    </row>
    <row r="12" spans="1:19">
      <c r="A12" s="5"/>
      <c r="B12" s="35"/>
      <c r="C12" s="35"/>
      <c r="D12" s="12">
        <v>0.2</v>
      </c>
      <c r="E12" s="2">
        <v>0.223111</v>
      </c>
      <c r="F12" s="2">
        <v>0.217611</v>
      </c>
      <c r="G12" s="3">
        <v>0.219611</v>
      </c>
      <c r="H12" s="29">
        <f t="shared" si="3"/>
        <v>0.023111</v>
      </c>
      <c r="I12" s="5">
        <f t="shared" si="4"/>
        <v>0.017611</v>
      </c>
      <c r="J12" s="36">
        <f t="shared" si="6"/>
        <v>0.019611</v>
      </c>
      <c r="K12" s="17">
        <v>0.125</v>
      </c>
      <c r="L12" s="5"/>
      <c r="M12" s="5"/>
      <c r="N12" s="7">
        <f t="shared" si="5"/>
        <v>0.115555</v>
      </c>
      <c r="O12" s="8">
        <f t="shared" si="7"/>
        <v>0.098055</v>
      </c>
      <c r="Q12">
        <v>0.988375</v>
      </c>
      <c r="R12">
        <v>0.999</v>
      </c>
      <c r="S12">
        <v>0.97775</v>
      </c>
    </row>
    <row r="13" spans="1:19">
      <c r="A13" s="5"/>
      <c r="B13" s="35"/>
      <c r="C13" s="35"/>
      <c r="D13" s="31">
        <v>0.2</v>
      </c>
      <c r="E13" s="2">
        <v>0.222111</v>
      </c>
      <c r="F13" s="2">
        <v>0.223611</v>
      </c>
      <c r="G13" s="3">
        <v>0.195611</v>
      </c>
      <c r="H13" s="29">
        <f t="shared" si="3"/>
        <v>0.022111</v>
      </c>
      <c r="I13" s="5">
        <f t="shared" si="4"/>
        <v>0.023611</v>
      </c>
      <c r="J13" s="36">
        <f t="shared" si="6"/>
        <v>0.004389</v>
      </c>
      <c r="K13" s="17">
        <v>0.125</v>
      </c>
      <c r="L13" s="5"/>
      <c r="M13" s="5"/>
      <c r="N13" s="7">
        <f t="shared" si="5"/>
        <v>0.110555</v>
      </c>
      <c r="O13" s="8">
        <f t="shared" si="7"/>
        <v>0.021945</v>
      </c>
      <c r="Q13">
        <v>0.990125</v>
      </c>
      <c r="R13">
        <v>0.9995</v>
      </c>
      <c r="S13">
        <v>0.98075</v>
      </c>
    </row>
    <row r="14" spans="1:19">
      <c r="A14" s="5"/>
      <c r="B14" s="35"/>
      <c r="C14" s="35"/>
      <c r="D14" s="12">
        <v>0.2</v>
      </c>
      <c r="E14" s="2">
        <v>0.225111</v>
      </c>
      <c r="F14" s="2">
        <v>0.221111</v>
      </c>
      <c r="G14" s="3">
        <v>0.197611</v>
      </c>
      <c r="H14" s="29">
        <f t="shared" si="3"/>
        <v>0.025111</v>
      </c>
      <c r="I14" s="5">
        <f t="shared" si="4"/>
        <v>0.021111</v>
      </c>
      <c r="J14" s="36">
        <f t="shared" si="6"/>
        <v>0.002389</v>
      </c>
      <c r="K14" s="17">
        <v>0.125</v>
      </c>
      <c r="L14" s="5"/>
      <c r="M14" s="5"/>
      <c r="N14" s="7">
        <f t="shared" si="5"/>
        <v>0.125555</v>
      </c>
      <c r="O14" s="8">
        <f t="shared" si="7"/>
        <v>0.011945</v>
      </c>
      <c r="Q14">
        <v>0.993125</v>
      </c>
      <c r="R14">
        <v>0.99875</v>
      </c>
      <c r="S14">
        <v>0.9875</v>
      </c>
    </row>
    <row r="15" spans="1:15">
      <c r="A15" s="5"/>
      <c r="B15" s="35"/>
      <c r="C15" s="35"/>
      <c r="D15" s="12">
        <v>0.2</v>
      </c>
      <c r="E15" s="2">
        <v>0.220111</v>
      </c>
      <c r="F15" s="2">
        <v>0.221111</v>
      </c>
      <c r="G15" s="3">
        <v>0.197611</v>
      </c>
      <c r="H15" s="29">
        <f t="shared" si="3"/>
        <v>0.020111</v>
      </c>
      <c r="I15" s="5">
        <f t="shared" si="4"/>
        <v>0.021111</v>
      </c>
      <c r="J15" s="36">
        <f t="shared" si="6"/>
        <v>0.002389</v>
      </c>
      <c r="K15" s="17">
        <v>0.125</v>
      </c>
      <c r="L15" s="5"/>
      <c r="M15" s="5"/>
      <c r="N15" s="7">
        <f t="shared" si="5"/>
        <v>0.100555</v>
      </c>
      <c r="O15" s="8">
        <f t="shared" si="7"/>
        <v>0.011945</v>
      </c>
    </row>
    <row r="16" spans="1:19">
      <c r="A16" s="5"/>
      <c r="B16" s="35"/>
      <c r="C16" s="35"/>
      <c r="D16" s="12">
        <v>0.2</v>
      </c>
      <c r="E16" s="2">
        <v>0.238611</v>
      </c>
      <c r="F16" s="2">
        <v>0.238611</v>
      </c>
      <c r="G16" s="3">
        <v>0.199111</v>
      </c>
      <c r="H16" s="29">
        <f t="shared" si="3"/>
        <v>0.038611</v>
      </c>
      <c r="I16" s="5">
        <f t="shared" si="4"/>
        <v>0.038611</v>
      </c>
      <c r="J16" s="36">
        <f t="shared" si="6"/>
        <v>0.000889000000000001</v>
      </c>
      <c r="K16" s="17">
        <v>0.125</v>
      </c>
      <c r="L16" s="5"/>
      <c r="M16" s="5"/>
      <c r="N16" s="7">
        <f t="shared" si="5"/>
        <v>0.193055</v>
      </c>
      <c r="O16" s="8">
        <f t="shared" si="7"/>
        <v>0.004445</v>
      </c>
      <c r="Q16">
        <v>0.982</v>
      </c>
      <c r="R16">
        <v>0.99675</v>
      </c>
      <c r="S16">
        <v>0.96725</v>
      </c>
    </row>
    <row r="17" spans="1:19">
      <c r="A17" s="5"/>
      <c r="B17" s="35"/>
      <c r="C17" s="35"/>
      <c r="D17" s="12">
        <v>0.2</v>
      </c>
      <c r="E17" s="2">
        <v>0.232111</v>
      </c>
      <c r="F17" s="2">
        <v>0.227611</v>
      </c>
      <c r="G17" s="3">
        <v>0.218111</v>
      </c>
      <c r="H17" s="29">
        <f t="shared" ref="H17:H24" si="8">ABS(D17-E17)</f>
        <v>0.032111</v>
      </c>
      <c r="I17" s="5">
        <f t="shared" ref="I17:I24" si="9">ABS(D17-F17)</f>
        <v>0.027611</v>
      </c>
      <c r="J17" s="36">
        <f t="shared" ref="J17:J24" si="10">ABS(D17-G17)</f>
        <v>0.018111</v>
      </c>
      <c r="K17" s="17">
        <v>0.25</v>
      </c>
      <c r="L17" s="5">
        <v>200</v>
      </c>
      <c r="M17" s="5">
        <v>1000</v>
      </c>
      <c r="N17" s="7">
        <f t="shared" ref="N17:N24" si="11">H17/D17</f>
        <v>0.160555</v>
      </c>
      <c r="O17" s="8">
        <f t="shared" ref="O17:O24" si="12">J17/D17</f>
        <v>0.0905549999999999</v>
      </c>
      <c r="Q17">
        <v>0.99075</v>
      </c>
      <c r="R17">
        <v>1</v>
      </c>
      <c r="S17">
        <v>0.9815</v>
      </c>
    </row>
    <row r="18" spans="1:19">
      <c r="A18" s="5"/>
      <c r="B18" s="35"/>
      <c r="C18" s="35"/>
      <c r="D18" s="12">
        <v>0.2</v>
      </c>
      <c r="E18" s="2">
        <v>0.231611</v>
      </c>
      <c r="F18" s="2">
        <v>0.224611</v>
      </c>
      <c r="G18" s="3">
        <v>0.212111</v>
      </c>
      <c r="H18" s="29">
        <f t="shared" si="8"/>
        <v>0.031611</v>
      </c>
      <c r="I18" s="5">
        <f t="shared" si="9"/>
        <v>0.024611</v>
      </c>
      <c r="J18" s="36">
        <f t="shared" si="10"/>
        <v>0.012111</v>
      </c>
      <c r="K18" s="17">
        <v>0.25</v>
      </c>
      <c r="L18" s="5">
        <v>200</v>
      </c>
      <c r="M18" s="5">
        <v>1000</v>
      </c>
      <c r="N18" s="7">
        <f t="shared" si="11"/>
        <v>0.158055</v>
      </c>
      <c r="O18" s="8">
        <f t="shared" si="12"/>
        <v>0.0605549999999999</v>
      </c>
      <c r="Q18">
        <v>0.990875</v>
      </c>
      <c r="R18">
        <v>1</v>
      </c>
      <c r="S18">
        <v>0.98175</v>
      </c>
    </row>
    <row r="19" spans="1:21">
      <c r="A19" s="5"/>
      <c r="B19" s="35"/>
      <c r="C19" s="35"/>
      <c r="D19" s="12">
        <v>0.2</v>
      </c>
      <c r="E19" s="2">
        <v>0.224111</v>
      </c>
      <c r="F19" s="2">
        <v>0.215611</v>
      </c>
      <c r="G19" s="3">
        <v>0.212111</v>
      </c>
      <c r="H19" s="29">
        <f t="shared" si="8"/>
        <v>0.024111</v>
      </c>
      <c r="I19" s="5">
        <f t="shared" si="9"/>
        <v>0.015611</v>
      </c>
      <c r="J19" s="36">
        <f t="shared" si="10"/>
        <v>0.012111</v>
      </c>
      <c r="K19" s="17">
        <v>0.25</v>
      </c>
      <c r="L19" s="5">
        <v>200</v>
      </c>
      <c r="M19" s="5">
        <v>1000</v>
      </c>
      <c r="N19" s="7">
        <f t="shared" si="11"/>
        <v>0.120555</v>
      </c>
      <c r="O19" s="8">
        <f t="shared" si="12"/>
        <v>0.0605549999999999</v>
      </c>
      <c r="Q19">
        <v>0.99825</v>
      </c>
      <c r="R19">
        <v>1</v>
      </c>
      <c r="S19">
        <v>0.9965</v>
      </c>
      <c r="T19">
        <f>AVERAGE(G9:G16)</f>
        <v>0.202236</v>
      </c>
      <c r="U19">
        <f>AVERAGE(E9:E16)</f>
        <v>0.226173513888889</v>
      </c>
    </row>
    <row r="20" spans="1:20">
      <c r="A20" s="5"/>
      <c r="B20" s="35"/>
      <c r="C20" s="35"/>
      <c r="D20" s="31">
        <v>0.2</v>
      </c>
      <c r="E20" s="2">
        <v>0.237611</v>
      </c>
      <c r="F20" s="2">
        <v>0.238611</v>
      </c>
      <c r="G20" s="3">
        <v>0.211611</v>
      </c>
      <c r="H20" s="29">
        <f t="shared" si="8"/>
        <v>0.037611</v>
      </c>
      <c r="I20" s="5">
        <f t="shared" si="9"/>
        <v>0.038611</v>
      </c>
      <c r="J20" s="36">
        <f t="shared" si="10"/>
        <v>0.011611</v>
      </c>
      <c r="K20" s="17">
        <v>0.25</v>
      </c>
      <c r="L20" s="5">
        <v>200</v>
      </c>
      <c r="M20" s="5">
        <v>1000</v>
      </c>
      <c r="N20" s="7">
        <f t="shared" si="11"/>
        <v>0.188055</v>
      </c>
      <c r="O20" s="8">
        <f t="shared" si="12"/>
        <v>0.0580549999999999</v>
      </c>
      <c r="Q20">
        <v>0.98125</v>
      </c>
      <c r="R20">
        <v>1</v>
      </c>
      <c r="S20">
        <v>0.9625</v>
      </c>
      <c r="T20">
        <f>AVERAGE(G17:G24)</f>
        <v>0.211986</v>
      </c>
    </row>
    <row r="21" spans="1:20">
      <c r="A21" s="5"/>
      <c r="B21" s="35"/>
      <c r="C21" s="35"/>
      <c r="D21" s="12">
        <v>0.2</v>
      </c>
      <c r="E21" s="2">
        <v>0.220111</v>
      </c>
      <c r="F21" s="2">
        <v>0.224111</v>
      </c>
      <c r="G21" s="3">
        <v>0.210111</v>
      </c>
      <c r="H21" s="29">
        <f t="shared" si="8"/>
        <v>0.020111</v>
      </c>
      <c r="I21" s="5">
        <f t="shared" si="9"/>
        <v>0.024111</v>
      </c>
      <c r="J21" s="36">
        <f t="shared" si="10"/>
        <v>0.010111</v>
      </c>
      <c r="K21" s="17">
        <v>0.25</v>
      </c>
      <c r="L21" s="5">
        <v>200</v>
      </c>
      <c r="M21" s="5">
        <v>1000</v>
      </c>
      <c r="N21" s="7">
        <f t="shared" si="11"/>
        <v>0.100555</v>
      </c>
      <c r="O21" s="8">
        <f t="shared" si="12"/>
        <v>0.0505549999999999</v>
      </c>
      <c r="Q21">
        <v>0.99025</v>
      </c>
      <c r="R21">
        <v>1</v>
      </c>
      <c r="S21">
        <v>0.9805</v>
      </c>
      <c r="T21">
        <f>AVERAGE(G25:G32)</f>
        <v>0.2156735</v>
      </c>
    </row>
    <row r="22" spans="1:19">
      <c r="A22" s="5"/>
      <c r="B22" s="35"/>
      <c r="C22" s="35"/>
      <c r="D22" s="12">
        <v>0.2</v>
      </c>
      <c r="E22" s="2">
        <v>0.220611</v>
      </c>
      <c r="F22" s="2">
        <v>0.233111</v>
      </c>
      <c r="G22" s="3">
        <v>0.210111</v>
      </c>
      <c r="H22" s="29">
        <f t="shared" si="8"/>
        <v>0.020611</v>
      </c>
      <c r="I22" s="5">
        <f t="shared" si="9"/>
        <v>0.033111</v>
      </c>
      <c r="J22" s="36">
        <f t="shared" si="10"/>
        <v>0.010111</v>
      </c>
      <c r="K22" s="17">
        <v>0.25</v>
      </c>
      <c r="L22" s="5">
        <v>200</v>
      </c>
      <c r="M22" s="5">
        <v>1000</v>
      </c>
      <c r="N22" s="7">
        <f t="shared" si="11"/>
        <v>0.103055</v>
      </c>
      <c r="O22" s="8">
        <f t="shared" si="12"/>
        <v>0.0505549999999999</v>
      </c>
      <c r="Q22">
        <v>0.99675</v>
      </c>
      <c r="R22">
        <v>1</v>
      </c>
      <c r="S22">
        <v>0.9935</v>
      </c>
    </row>
    <row r="23" spans="1:19">
      <c r="A23" s="5"/>
      <c r="B23" s="35"/>
      <c r="C23" s="35"/>
      <c r="D23" s="12">
        <v>0.2</v>
      </c>
      <c r="E23" s="2">
        <v>0.230611</v>
      </c>
      <c r="F23" s="2">
        <v>0.214611</v>
      </c>
      <c r="G23" s="3">
        <v>0.209611</v>
      </c>
      <c r="H23" s="29">
        <f t="shared" si="8"/>
        <v>0.030611</v>
      </c>
      <c r="I23" s="5">
        <f t="shared" si="9"/>
        <v>0.014611</v>
      </c>
      <c r="J23" s="36">
        <f t="shared" si="10"/>
        <v>0.00961099999999998</v>
      </c>
      <c r="K23" s="17">
        <v>0.25</v>
      </c>
      <c r="L23" s="5">
        <v>200</v>
      </c>
      <c r="M23" s="5">
        <v>1000</v>
      </c>
      <c r="N23" s="7">
        <f t="shared" si="11"/>
        <v>0.153055</v>
      </c>
      <c r="O23" s="8">
        <f t="shared" si="12"/>
        <v>0.0480549999999999</v>
      </c>
      <c r="Q23">
        <v>0.99525</v>
      </c>
      <c r="R23">
        <v>1</v>
      </c>
      <c r="S23">
        <v>0.9905</v>
      </c>
    </row>
    <row r="24" spans="1:19">
      <c r="A24" s="5"/>
      <c r="B24" s="35"/>
      <c r="C24" s="35"/>
      <c r="D24" s="12">
        <v>0.2</v>
      </c>
      <c r="E24" s="2">
        <v>0.217111</v>
      </c>
      <c r="F24" s="2">
        <v>0.233111</v>
      </c>
      <c r="G24" s="3">
        <v>0.212111</v>
      </c>
      <c r="H24" s="29">
        <f t="shared" si="8"/>
        <v>0.017111</v>
      </c>
      <c r="I24" s="5">
        <f t="shared" si="9"/>
        <v>0.033111</v>
      </c>
      <c r="J24" s="36">
        <f t="shared" si="10"/>
        <v>0.012111</v>
      </c>
      <c r="K24" s="17">
        <v>0.25</v>
      </c>
      <c r="L24" s="5">
        <v>200</v>
      </c>
      <c r="M24" s="5">
        <v>1000</v>
      </c>
      <c r="N24" s="7">
        <f t="shared" si="11"/>
        <v>0.0855549999999999</v>
      </c>
      <c r="O24" s="8">
        <f t="shared" si="12"/>
        <v>0.0605549999999999</v>
      </c>
      <c r="Q24">
        <v>0.997625</v>
      </c>
      <c r="R24">
        <v>0.99675</v>
      </c>
      <c r="S24">
        <v>0.9985</v>
      </c>
    </row>
    <row r="25" spans="1:19">
      <c r="A25" s="5"/>
      <c r="B25" s="35"/>
      <c r="C25" s="35"/>
      <c r="D25" s="31">
        <v>0.2</v>
      </c>
      <c r="E25" s="2">
        <v>0.226611</v>
      </c>
      <c r="F25" s="2">
        <v>0.245111</v>
      </c>
      <c r="G25" s="3">
        <v>0.210611</v>
      </c>
      <c r="H25" s="29">
        <f t="shared" ref="H25:H32" si="13">ABS(D25-E25)</f>
        <v>0.026611</v>
      </c>
      <c r="I25" s="5">
        <f t="shared" ref="I25:I32" si="14">ABS(D25-F25)</f>
        <v>0.045111</v>
      </c>
      <c r="J25" s="36">
        <f t="shared" ref="J25:J32" si="15">ABS(D25-G25)</f>
        <v>0.010611</v>
      </c>
      <c r="K25" s="17">
        <v>0.5</v>
      </c>
      <c r="L25" s="5">
        <v>200</v>
      </c>
      <c r="M25" s="5">
        <v>1000</v>
      </c>
      <c r="N25" s="7">
        <f t="shared" ref="N25:N32" si="16">H25/D25</f>
        <v>0.133055</v>
      </c>
      <c r="O25" s="8">
        <f t="shared" ref="O25:O32" si="17">J25/D25</f>
        <v>0.0530549999999999</v>
      </c>
      <c r="Q25">
        <v>1</v>
      </c>
      <c r="R25">
        <v>1</v>
      </c>
      <c r="S25">
        <v>1</v>
      </c>
    </row>
    <row r="26" spans="1:19">
      <c r="A26" s="5"/>
      <c r="B26" s="35"/>
      <c r="C26" s="35"/>
      <c r="D26" s="12">
        <v>0.2</v>
      </c>
      <c r="E26" s="2">
        <v>0.250111</v>
      </c>
      <c r="F26" s="2">
        <v>0.208111</v>
      </c>
      <c r="G26" s="3">
        <v>0.201611</v>
      </c>
      <c r="H26" s="29">
        <f t="shared" si="13"/>
        <v>0.050111</v>
      </c>
      <c r="I26" s="5">
        <f t="shared" si="14"/>
        <v>0.00811099999999998</v>
      </c>
      <c r="J26" s="36">
        <f t="shared" si="15"/>
        <v>0.001611</v>
      </c>
      <c r="K26" s="17">
        <v>0.5</v>
      </c>
      <c r="L26" s="5">
        <v>200</v>
      </c>
      <c r="M26" s="5">
        <v>1000</v>
      </c>
      <c r="N26" s="7">
        <f t="shared" si="16"/>
        <v>0.250555</v>
      </c>
      <c r="O26" s="8">
        <f t="shared" si="17"/>
        <v>0.00805500000000001</v>
      </c>
      <c r="Q26">
        <v>0.992375</v>
      </c>
      <c r="R26">
        <v>1</v>
      </c>
      <c r="S26">
        <v>0.98475</v>
      </c>
    </row>
    <row r="27" spans="1:19">
      <c r="A27" s="5"/>
      <c r="B27" s="35"/>
      <c r="C27" s="35"/>
      <c r="D27" s="12">
        <v>0.2</v>
      </c>
      <c r="E27" s="2">
        <v>0.248111</v>
      </c>
      <c r="F27" s="2">
        <v>0.217111</v>
      </c>
      <c r="G27" s="3">
        <v>0.220111</v>
      </c>
      <c r="H27" s="29">
        <f t="shared" si="13"/>
        <v>0.048111</v>
      </c>
      <c r="I27" s="5">
        <f t="shared" si="14"/>
        <v>0.017111</v>
      </c>
      <c r="J27" s="36">
        <f t="shared" si="15"/>
        <v>0.020111</v>
      </c>
      <c r="K27" s="17">
        <v>0.5</v>
      </c>
      <c r="L27" s="5">
        <v>200</v>
      </c>
      <c r="M27" s="5">
        <v>1000</v>
      </c>
      <c r="N27" s="7">
        <f t="shared" si="16"/>
        <v>0.240555</v>
      </c>
      <c r="O27" s="8">
        <f t="shared" si="17"/>
        <v>0.100555</v>
      </c>
      <c r="Q27">
        <v>0.9955</v>
      </c>
      <c r="R27">
        <v>1</v>
      </c>
      <c r="S27">
        <v>0.991</v>
      </c>
    </row>
    <row r="28" spans="1:19">
      <c r="A28" s="5"/>
      <c r="B28" s="35"/>
      <c r="C28" s="35"/>
      <c r="D28" s="12">
        <v>0.2</v>
      </c>
      <c r="E28" s="2">
        <v>0.208111</v>
      </c>
      <c r="F28" s="2">
        <v>0.232611</v>
      </c>
      <c r="G28" s="3">
        <v>0.209611</v>
      </c>
      <c r="H28" s="29">
        <f t="shared" si="13"/>
        <v>0.00811099999999998</v>
      </c>
      <c r="I28" s="5">
        <f t="shared" si="14"/>
        <v>0.032611</v>
      </c>
      <c r="J28" s="36">
        <f t="shared" si="15"/>
        <v>0.00961099999999998</v>
      </c>
      <c r="K28" s="17">
        <v>0.5</v>
      </c>
      <c r="L28" s="5">
        <v>200</v>
      </c>
      <c r="M28" s="5">
        <v>1000</v>
      </c>
      <c r="N28" s="7">
        <f t="shared" si="16"/>
        <v>0.0405549999999999</v>
      </c>
      <c r="O28" s="8">
        <f t="shared" si="17"/>
        <v>0.0480549999999999</v>
      </c>
      <c r="Q28">
        <v>0.99425</v>
      </c>
      <c r="R28">
        <v>0.9885</v>
      </c>
      <c r="S28">
        <v>1</v>
      </c>
    </row>
    <row r="29" spans="1:15">
      <c r="A29" s="5"/>
      <c r="B29" s="35"/>
      <c r="C29" s="35"/>
      <c r="D29" s="31">
        <v>0.2</v>
      </c>
      <c r="E29" s="2">
        <v>0.248111</v>
      </c>
      <c r="F29" s="2">
        <v>0.239111</v>
      </c>
      <c r="G29" s="3">
        <v>0.217111</v>
      </c>
      <c r="H29" s="29">
        <f t="shared" si="13"/>
        <v>0.048111</v>
      </c>
      <c r="I29" s="5">
        <f t="shared" si="14"/>
        <v>0.039111</v>
      </c>
      <c r="J29" s="36">
        <f t="shared" si="15"/>
        <v>0.017111</v>
      </c>
      <c r="K29" s="17">
        <v>0.5</v>
      </c>
      <c r="L29" s="5">
        <v>200</v>
      </c>
      <c r="M29" s="5">
        <v>1000</v>
      </c>
      <c r="N29" s="7">
        <f t="shared" si="16"/>
        <v>0.240555</v>
      </c>
      <c r="O29" s="8">
        <f t="shared" si="17"/>
        <v>0.0855549999999999</v>
      </c>
    </row>
    <row r="30" spans="1:19">
      <c r="A30" s="5"/>
      <c r="B30" s="35"/>
      <c r="C30" s="35"/>
      <c r="D30" s="12">
        <v>0.2</v>
      </c>
      <c r="E30" s="2">
        <v>0.258111</v>
      </c>
      <c r="F30" s="2">
        <v>0.231611</v>
      </c>
      <c r="G30" s="3">
        <v>0.208611</v>
      </c>
      <c r="H30" s="29">
        <f t="shared" si="13"/>
        <v>0.058111</v>
      </c>
      <c r="I30" s="5">
        <f t="shared" si="14"/>
        <v>0.031611</v>
      </c>
      <c r="J30" s="36">
        <f t="shared" si="15"/>
        <v>0.00861099999999998</v>
      </c>
      <c r="K30" s="17">
        <v>0.5</v>
      </c>
      <c r="L30" s="5">
        <v>200</v>
      </c>
      <c r="M30" s="5">
        <v>1000</v>
      </c>
      <c r="N30" s="7">
        <f t="shared" si="16"/>
        <v>0.290555</v>
      </c>
      <c r="O30" s="8">
        <f t="shared" si="17"/>
        <v>0.0430549999999999</v>
      </c>
      <c r="Q30">
        <v>0.9925</v>
      </c>
      <c r="R30">
        <v>1</v>
      </c>
      <c r="S30">
        <v>0.985</v>
      </c>
    </row>
    <row r="31" spans="1:15">
      <c r="A31" s="5"/>
      <c r="B31" s="35"/>
      <c r="C31" s="35"/>
      <c r="D31" s="12">
        <v>0.2</v>
      </c>
      <c r="E31" s="2">
        <v>0.234611</v>
      </c>
      <c r="F31" s="2">
        <v>0.236611</v>
      </c>
      <c r="G31" s="3">
        <v>0.218111</v>
      </c>
      <c r="H31" s="29">
        <f t="shared" si="13"/>
        <v>0.034611</v>
      </c>
      <c r="I31" s="5">
        <f t="shared" si="14"/>
        <v>0.036611</v>
      </c>
      <c r="J31" s="36">
        <f t="shared" si="15"/>
        <v>0.018111</v>
      </c>
      <c r="K31" s="17">
        <v>0.5</v>
      </c>
      <c r="L31" s="5">
        <v>200</v>
      </c>
      <c r="M31" s="5">
        <v>1000</v>
      </c>
      <c r="N31" s="7">
        <f t="shared" si="16"/>
        <v>0.173055</v>
      </c>
      <c r="O31" s="8">
        <f t="shared" si="17"/>
        <v>0.0905549999999999</v>
      </c>
    </row>
    <row r="32" spans="1:15">
      <c r="A32" s="5"/>
      <c r="B32" s="35"/>
      <c r="C32" s="35"/>
      <c r="D32" s="12">
        <v>0.2</v>
      </c>
      <c r="E32" s="2">
        <v>0.250611</v>
      </c>
      <c r="F32" s="2">
        <v>0.250111</v>
      </c>
      <c r="G32" s="3">
        <v>0.239611</v>
      </c>
      <c r="H32" s="29">
        <f t="shared" si="13"/>
        <v>0.050611</v>
      </c>
      <c r="I32" s="5">
        <f t="shared" si="14"/>
        <v>0.050111</v>
      </c>
      <c r="J32" s="36">
        <f t="shared" si="15"/>
        <v>0.039611</v>
      </c>
      <c r="K32" s="17">
        <v>0.5</v>
      </c>
      <c r="L32" s="5">
        <v>200</v>
      </c>
      <c r="M32" s="5">
        <v>1000</v>
      </c>
      <c r="N32" s="7">
        <f t="shared" si="16"/>
        <v>0.253055</v>
      </c>
      <c r="O32" s="8">
        <f t="shared" si="17"/>
        <v>0.198055</v>
      </c>
    </row>
    <row r="33" spans="1:13">
      <c r="A33" s="5"/>
      <c r="B33" s="35"/>
      <c r="C33" s="35"/>
      <c r="D33" s="12"/>
      <c r="E33" s="2"/>
      <c r="F33" s="2"/>
      <c r="G33" s="3"/>
      <c r="H33" s="29"/>
      <c r="I33" s="5"/>
      <c r="J33" s="36"/>
      <c r="K33" s="17"/>
      <c r="L33" s="5"/>
      <c r="M33" s="5"/>
    </row>
    <row r="34" spans="1:13">
      <c r="A34" s="5"/>
      <c r="B34" s="35"/>
      <c r="C34" s="35"/>
      <c r="D34" s="12"/>
      <c r="E34" s="2"/>
      <c r="F34" s="2"/>
      <c r="G34" s="3"/>
      <c r="H34" s="29"/>
      <c r="I34" s="5"/>
      <c r="J34" s="36"/>
      <c r="K34" s="17" t="s">
        <v>19</v>
      </c>
      <c r="L34" s="5"/>
      <c r="M34" s="5"/>
    </row>
    <row r="35" spans="1:15">
      <c r="A35" s="5" t="s">
        <v>20</v>
      </c>
      <c r="B35" s="35">
        <v>0.238095</v>
      </c>
      <c r="C35" s="35">
        <v>0.238095</v>
      </c>
      <c r="D35" s="12">
        <v>0.238095</v>
      </c>
      <c r="E35" s="2">
        <v>0.2425</v>
      </c>
      <c r="F35" s="2">
        <v>0.234</v>
      </c>
      <c r="G35" s="3">
        <v>0.239</v>
      </c>
      <c r="H35" s="29">
        <f>ABS(D35-E35)</f>
        <v>0.00440499999999999</v>
      </c>
      <c r="I35" s="5">
        <f>ABS(D35-F35)</f>
        <v>0.00409499999999999</v>
      </c>
      <c r="J35" s="36">
        <f>ABS(D35-G35)</f>
        <v>0.000904999999999989</v>
      </c>
      <c r="K35" s="17">
        <v>0</v>
      </c>
      <c r="L35" s="5">
        <v>200</v>
      </c>
      <c r="M35" s="5">
        <v>1000</v>
      </c>
      <c r="N35" s="7">
        <f>H35/D35</f>
        <v>0.0185010185010185</v>
      </c>
      <c r="O35" s="8">
        <f>J35/D35</f>
        <v>0.00380100380100376</v>
      </c>
    </row>
    <row r="36" spans="1:15">
      <c r="A36" s="34">
        <v>1</v>
      </c>
      <c r="B36" s="35">
        <f>D36-A36*(D36-5/53)/5</f>
        <v>0.209343924528302</v>
      </c>
      <c r="C36" s="35">
        <f>D36+A36*(15/31-D36)/5</f>
        <v>0.287250193548387</v>
      </c>
      <c r="D36" s="12">
        <v>0.238095</v>
      </c>
      <c r="E36" s="2">
        <v>0.245</v>
      </c>
      <c r="F36" s="2">
        <v>0.246</v>
      </c>
      <c r="G36" s="3">
        <v>0.2395</v>
      </c>
      <c r="H36" s="29">
        <f>ABS(D36-E36)</f>
        <v>0.00690499999999999</v>
      </c>
      <c r="I36" s="5">
        <f>ABS(D36-F36)</f>
        <v>0.007905</v>
      </c>
      <c r="J36" s="36">
        <f>ABS(D36-G36)</f>
        <v>0.00140499999999999</v>
      </c>
      <c r="K36" s="17" t="s">
        <v>16</v>
      </c>
      <c r="L36" s="5">
        <v>200</v>
      </c>
      <c r="M36" s="5">
        <v>1000</v>
      </c>
      <c r="N36" s="7">
        <f>H36/D36</f>
        <v>0.029001029001029</v>
      </c>
      <c r="O36" s="8">
        <f>J36/D36</f>
        <v>0.00590100590100586</v>
      </c>
    </row>
    <row r="37" spans="1:15">
      <c r="A37" s="34">
        <v>2</v>
      </c>
      <c r="B37" s="35">
        <f>D37-A37*(D37-5/53)/5</f>
        <v>0.180592849056604</v>
      </c>
      <c r="C37" s="35">
        <f>D37+A37*(15/31-D37)/5</f>
        <v>0.336405387096774</v>
      </c>
      <c r="D37" s="12">
        <v>0.238095</v>
      </c>
      <c r="E37" s="2">
        <v>0.226</v>
      </c>
      <c r="F37" s="2">
        <v>0.2495</v>
      </c>
      <c r="G37" s="3">
        <v>0.2385</v>
      </c>
      <c r="H37" s="29">
        <f>ABS(D37-E37)</f>
        <v>0.012095</v>
      </c>
      <c r="I37" s="5">
        <f>ABS(D37-F37)</f>
        <v>0.011405</v>
      </c>
      <c r="J37" s="36">
        <f>ABS(D37-G37)</f>
        <v>0.000404999999999989</v>
      </c>
      <c r="K37" s="17" t="s">
        <v>17</v>
      </c>
      <c r="L37" s="5">
        <v>200</v>
      </c>
      <c r="M37" s="5">
        <v>1000</v>
      </c>
      <c r="N37" s="7">
        <f>H37/D37</f>
        <v>0.0507990507990508</v>
      </c>
      <c r="O37" s="8">
        <f>J37/D37</f>
        <v>0.00170100170100165</v>
      </c>
    </row>
    <row r="38" spans="1:15">
      <c r="A38" s="34">
        <v>3</v>
      </c>
      <c r="B38" s="35">
        <f>D38-A38*(D38-5/53)/5</f>
        <v>0.151841773584906</v>
      </c>
      <c r="C38" s="35">
        <f>D38+A38*(15/31-D38)/5</f>
        <v>0.385560580645161</v>
      </c>
      <c r="D38" s="12">
        <v>0.238095</v>
      </c>
      <c r="E38" s="2">
        <v>0.2155</v>
      </c>
      <c r="F38" s="2">
        <v>0.255</v>
      </c>
      <c r="G38" s="3">
        <v>0.232</v>
      </c>
      <c r="H38" s="29">
        <f>ABS(D38-E38)</f>
        <v>0.022595</v>
      </c>
      <c r="I38" s="5">
        <f>ABS(D38-F38)</f>
        <v>0.016905</v>
      </c>
      <c r="J38" s="36">
        <f>ABS(D38-G38)</f>
        <v>0.00609499999999999</v>
      </c>
      <c r="K38" s="17" t="s">
        <v>18</v>
      </c>
      <c r="L38" s="5">
        <v>200</v>
      </c>
      <c r="M38" s="5">
        <v>1000</v>
      </c>
      <c r="N38" s="7">
        <f>H38/D38</f>
        <v>0.0948990948990949</v>
      </c>
      <c r="O38" s="8">
        <f>J38/D38</f>
        <v>0.0255990255990256</v>
      </c>
    </row>
    <row r="39" spans="1:15">
      <c r="A39" s="34">
        <v>4</v>
      </c>
      <c r="B39" s="35">
        <f>D39-A39*(D39-5/53)/5</f>
        <v>0.123090698113208</v>
      </c>
      <c r="C39" s="35">
        <f>D39+A39*(15/31-D39)/5</f>
        <v>0.434715774193548</v>
      </c>
      <c r="D39" s="12">
        <v>0.238095</v>
      </c>
      <c r="E39" s="2">
        <v>0.199</v>
      </c>
      <c r="F39" s="2">
        <v>0.217</v>
      </c>
      <c r="G39" s="3">
        <v>0.2185</v>
      </c>
      <c r="H39" s="29">
        <f>ABS(D39-E39)</f>
        <v>0.039095</v>
      </c>
      <c r="I39" s="5">
        <f>ABS(D39-F39)</f>
        <v>0.021095</v>
      </c>
      <c r="J39" s="36">
        <f>ABS(D39-G39)</f>
        <v>0.019595</v>
      </c>
      <c r="K39" s="17" t="s">
        <v>21</v>
      </c>
      <c r="L39" s="5">
        <v>200</v>
      </c>
      <c r="M39" s="5">
        <v>1000</v>
      </c>
      <c r="N39" s="7">
        <f>H39/D39</f>
        <v>0.164199164199164</v>
      </c>
      <c r="O39" s="8">
        <f>J39/D39</f>
        <v>0.0822990822990823</v>
      </c>
    </row>
    <row r="40" spans="4:19">
      <c r="D40" s="12">
        <v>0.238095</v>
      </c>
      <c r="E40" s="5">
        <v>0.25084</v>
      </c>
      <c r="F40" s="5">
        <v>0.24684</v>
      </c>
      <c r="G40" s="4">
        <v>0.24084</v>
      </c>
      <c r="H40" s="29">
        <f t="shared" ref="H40:H55" si="18">ABS(D40-E40)</f>
        <v>0.012745</v>
      </c>
      <c r="I40" s="5">
        <f t="shared" ref="I40:I55" si="19">ABS(D40-F40)</f>
        <v>0.008745</v>
      </c>
      <c r="J40" s="36">
        <f t="shared" ref="J40:J55" si="20">ABS(D40-G40)</f>
        <v>0.002745</v>
      </c>
      <c r="K40" s="17">
        <v>0.125</v>
      </c>
      <c r="N40" s="7">
        <f t="shared" ref="N40:N55" si="21">H40/D40</f>
        <v>0.0535290535290536</v>
      </c>
      <c r="O40" s="8">
        <f t="shared" ref="O40:O55" si="22">J40/D40</f>
        <v>0.0115290115290115</v>
      </c>
      <c r="Q40">
        <v>0.9964</v>
      </c>
      <c r="R40">
        <v>0.9994</v>
      </c>
      <c r="S40">
        <v>0.9934</v>
      </c>
    </row>
    <row r="41" spans="4:19">
      <c r="D41" s="12">
        <v>0.238095</v>
      </c>
      <c r="E41" s="5">
        <v>0.24634</v>
      </c>
      <c r="F41" s="5">
        <v>0.25284</v>
      </c>
      <c r="G41" s="4">
        <v>0.23934</v>
      </c>
      <c r="H41" s="29">
        <f t="shared" si="18"/>
        <v>0.008245</v>
      </c>
      <c r="I41" s="5">
        <f t="shared" si="19"/>
        <v>0.014745</v>
      </c>
      <c r="J41" s="36">
        <f t="shared" si="20"/>
        <v>0.001245</v>
      </c>
      <c r="K41" s="17">
        <v>0.125</v>
      </c>
      <c r="N41" s="7">
        <f t="shared" si="21"/>
        <v>0.0346290346290346</v>
      </c>
      <c r="O41" s="8">
        <f t="shared" si="22"/>
        <v>0.00522900522900521</v>
      </c>
      <c r="Q41">
        <v>0.9983</v>
      </c>
      <c r="R41">
        <v>0.9984</v>
      </c>
      <c r="S41">
        <v>0.9982</v>
      </c>
    </row>
    <row r="42" spans="4:21">
      <c r="D42" s="12">
        <v>0.238095</v>
      </c>
      <c r="E42" s="5">
        <v>0.24484</v>
      </c>
      <c r="F42" s="5">
        <v>0.23634</v>
      </c>
      <c r="G42" s="4">
        <v>0.24234</v>
      </c>
      <c r="H42" s="29">
        <f t="shared" si="18"/>
        <v>0.006745</v>
      </c>
      <c r="I42" s="5">
        <f t="shared" si="19"/>
        <v>0.00175500000000001</v>
      </c>
      <c r="J42" s="36">
        <f t="shared" si="20"/>
        <v>0.004245</v>
      </c>
      <c r="K42" s="17">
        <v>0.125</v>
      </c>
      <c r="N42" s="7">
        <f t="shared" si="21"/>
        <v>0.0283290283290283</v>
      </c>
      <c r="O42" s="8">
        <f t="shared" si="22"/>
        <v>0.0178290178290178</v>
      </c>
      <c r="Q42">
        <v>0.9969</v>
      </c>
      <c r="R42">
        <v>0.997</v>
      </c>
      <c r="S42">
        <v>0.9968</v>
      </c>
      <c r="T42">
        <f>AVERAGE(G40:G47)</f>
        <v>0.23934</v>
      </c>
      <c r="U42">
        <f>AVERAGE(E40:E47)</f>
        <v>0.245715</v>
      </c>
    </row>
    <row r="43" spans="4:20">
      <c r="D43" s="12">
        <v>0.238095</v>
      </c>
      <c r="E43" s="5">
        <v>0.24184</v>
      </c>
      <c r="F43" s="5">
        <v>0.23234</v>
      </c>
      <c r="G43" s="4">
        <v>0.24084</v>
      </c>
      <c r="H43" s="29">
        <f t="shared" si="18"/>
        <v>0.003745</v>
      </c>
      <c r="I43" s="5">
        <f t="shared" si="19"/>
        <v>0.00575500000000001</v>
      </c>
      <c r="J43" s="36">
        <f t="shared" si="20"/>
        <v>0.002745</v>
      </c>
      <c r="K43" s="17">
        <v>0.125</v>
      </c>
      <c r="N43" s="7">
        <f t="shared" si="21"/>
        <v>0.0157290157290157</v>
      </c>
      <c r="O43" s="8">
        <f t="shared" si="22"/>
        <v>0.0115290115290115</v>
      </c>
      <c r="Q43">
        <v>0.996</v>
      </c>
      <c r="R43">
        <v>0.992</v>
      </c>
      <c r="S43">
        <v>1</v>
      </c>
      <c r="T43">
        <f>AVERAGE(G48:G55)</f>
        <v>0.2401525</v>
      </c>
    </row>
    <row r="44" spans="4:20">
      <c r="D44" s="12">
        <v>0.238095</v>
      </c>
      <c r="E44" s="5">
        <v>0.24184</v>
      </c>
      <c r="F44" s="5">
        <v>0.22984</v>
      </c>
      <c r="G44" s="4">
        <v>0.24234</v>
      </c>
      <c r="H44" s="29">
        <f t="shared" si="18"/>
        <v>0.003745</v>
      </c>
      <c r="I44" s="5">
        <f t="shared" si="19"/>
        <v>0.00825500000000001</v>
      </c>
      <c r="J44" s="36">
        <f t="shared" si="20"/>
        <v>0.004245</v>
      </c>
      <c r="K44" s="17">
        <v>0.125</v>
      </c>
      <c r="N44" s="7">
        <f t="shared" si="21"/>
        <v>0.0157290157290157</v>
      </c>
      <c r="O44" s="8">
        <f t="shared" si="22"/>
        <v>0.0178290178290178</v>
      </c>
      <c r="Q44">
        <v>0.999</v>
      </c>
      <c r="R44">
        <v>0.9982</v>
      </c>
      <c r="S44">
        <v>0.9998</v>
      </c>
      <c r="T44">
        <f>AVERAGE(G56:G63)</f>
        <v>0.2456525</v>
      </c>
    </row>
    <row r="45" spans="4:19">
      <c r="D45" s="12">
        <v>0.238095</v>
      </c>
      <c r="E45" s="5">
        <v>0.24784</v>
      </c>
      <c r="F45" s="5">
        <v>0.25034</v>
      </c>
      <c r="G45" s="4">
        <v>0.24034</v>
      </c>
      <c r="H45" s="29">
        <f t="shared" si="18"/>
        <v>0.009745</v>
      </c>
      <c r="I45" s="5">
        <f t="shared" si="19"/>
        <v>0.012245</v>
      </c>
      <c r="J45" s="36">
        <f t="shared" si="20"/>
        <v>0.002245</v>
      </c>
      <c r="K45" s="17">
        <v>0.125</v>
      </c>
      <c r="N45" s="7">
        <f t="shared" si="21"/>
        <v>0.0409290409290409</v>
      </c>
      <c r="O45" s="8">
        <f t="shared" si="22"/>
        <v>0.00942900942900942</v>
      </c>
      <c r="Q45">
        <v>0.9982</v>
      </c>
      <c r="R45">
        <v>1</v>
      </c>
      <c r="S45">
        <v>0.9964</v>
      </c>
    </row>
    <row r="46" spans="4:19">
      <c r="D46" s="12">
        <v>0.238095</v>
      </c>
      <c r="E46" s="5">
        <v>0.25134</v>
      </c>
      <c r="F46" s="5">
        <v>0.25784</v>
      </c>
      <c r="G46" s="4">
        <v>0.23434</v>
      </c>
      <c r="H46" s="29">
        <f t="shared" si="18"/>
        <v>0.013245</v>
      </c>
      <c r="I46" s="5">
        <f t="shared" si="19"/>
        <v>0.019745</v>
      </c>
      <c r="J46" s="36">
        <f t="shared" si="20"/>
        <v>0.00375500000000001</v>
      </c>
      <c r="K46" s="17">
        <v>0.125</v>
      </c>
      <c r="N46" s="7">
        <f t="shared" si="21"/>
        <v>0.0556290556290557</v>
      </c>
      <c r="O46" s="8">
        <f t="shared" si="22"/>
        <v>0.0157710157710158</v>
      </c>
      <c r="Q46">
        <v>0.997</v>
      </c>
      <c r="R46">
        <v>0.9994</v>
      </c>
      <c r="S46">
        <v>0.9946</v>
      </c>
    </row>
    <row r="47" spans="4:19">
      <c r="D47" s="12">
        <v>0.238095</v>
      </c>
      <c r="E47" s="5">
        <v>0.24084</v>
      </c>
      <c r="F47" s="5">
        <v>0.24134</v>
      </c>
      <c r="G47" s="4">
        <v>0.23434</v>
      </c>
      <c r="H47" s="29">
        <f t="shared" si="18"/>
        <v>0.002745</v>
      </c>
      <c r="I47" s="5">
        <f t="shared" si="19"/>
        <v>0.003245</v>
      </c>
      <c r="J47" s="36">
        <f t="shared" si="20"/>
        <v>0.00375500000000001</v>
      </c>
      <c r="K47" s="17">
        <v>0.125</v>
      </c>
      <c r="N47" s="7">
        <f t="shared" si="21"/>
        <v>0.0115290115290115</v>
      </c>
      <c r="O47" s="8">
        <f t="shared" si="22"/>
        <v>0.0157710157710158</v>
      </c>
      <c r="Q47">
        <v>0.9952</v>
      </c>
      <c r="R47">
        <v>0.9988</v>
      </c>
      <c r="S47">
        <v>0.9916</v>
      </c>
    </row>
    <row r="48" spans="4:19">
      <c r="D48" s="12">
        <v>0.238095</v>
      </c>
      <c r="E48" s="5">
        <v>0.26384</v>
      </c>
      <c r="F48" s="5">
        <v>0.26234</v>
      </c>
      <c r="G48" s="4">
        <v>0.24034</v>
      </c>
      <c r="H48" s="29">
        <f t="shared" si="18"/>
        <v>0.025745</v>
      </c>
      <c r="I48" s="5">
        <f t="shared" si="19"/>
        <v>0.024245</v>
      </c>
      <c r="J48" s="36">
        <f t="shared" si="20"/>
        <v>0.002245</v>
      </c>
      <c r="K48" s="17">
        <v>0.25</v>
      </c>
      <c r="N48" s="7">
        <f t="shared" si="21"/>
        <v>0.108129108129108</v>
      </c>
      <c r="O48" s="8">
        <f t="shared" si="22"/>
        <v>0.00942900942900942</v>
      </c>
      <c r="Q48">
        <v>0.9977</v>
      </c>
      <c r="R48">
        <v>1</v>
      </c>
      <c r="S48">
        <v>0.9954</v>
      </c>
    </row>
    <row r="49" spans="4:19">
      <c r="D49" s="12">
        <v>0.238095</v>
      </c>
      <c r="E49" s="5">
        <v>0.22784</v>
      </c>
      <c r="F49" s="5">
        <v>0.27034</v>
      </c>
      <c r="G49" s="4">
        <v>0.24534</v>
      </c>
      <c r="H49" s="29">
        <f t="shared" si="18"/>
        <v>0.010255</v>
      </c>
      <c r="I49" s="5">
        <f t="shared" si="19"/>
        <v>0.032245</v>
      </c>
      <c r="J49" s="36">
        <f t="shared" si="20"/>
        <v>0.007245</v>
      </c>
      <c r="K49" s="17">
        <v>0.25</v>
      </c>
      <c r="N49" s="7">
        <f t="shared" si="21"/>
        <v>0.0430710430710431</v>
      </c>
      <c r="O49" s="8">
        <f t="shared" si="22"/>
        <v>0.0304290304290304</v>
      </c>
      <c r="Q49">
        <v>0.9741</v>
      </c>
      <c r="R49">
        <v>0.9482</v>
      </c>
      <c r="S49">
        <v>1</v>
      </c>
    </row>
    <row r="50" spans="4:19">
      <c r="D50" s="12">
        <v>0.238095</v>
      </c>
      <c r="E50" s="5">
        <v>0.26684</v>
      </c>
      <c r="F50" s="5">
        <v>0.23384</v>
      </c>
      <c r="G50" s="4">
        <v>0.24734</v>
      </c>
      <c r="H50" s="29">
        <f t="shared" si="18"/>
        <v>0.028745</v>
      </c>
      <c r="I50" s="5">
        <f t="shared" si="19"/>
        <v>0.00425500000000001</v>
      </c>
      <c r="J50" s="36">
        <f t="shared" si="20"/>
        <v>0.009245</v>
      </c>
      <c r="K50" s="17">
        <v>0.25</v>
      </c>
      <c r="N50" s="7">
        <f t="shared" si="21"/>
        <v>0.120729120729121</v>
      </c>
      <c r="O50" s="8">
        <f t="shared" si="22"/>
        <v>0.0388290388290388</v>
      </c>
      <c r="Q50">
        <v>0.9948</v>
      </c>
      <c r="R50">
        <v>1</v>
      </c>
      <c r="S50">
        <v>0.9896</v>
      </c>
    </row>
    <row r="51" spans="4:19">
      <c r="D51" s="12">
        <v>0.238095</v>
      </c>
      <c r="E51" s="5">
        <v>0.24584</v>
      </c>
      <c r="F51" s="5">
        <v>0.25634</v>
      </c>
      <c r="G51" s="4">
        <v>0.24384</v>
      </c>
      <c r="H51" s="29">
        <f t="shared" si="18"/>
        <v>0.007745</v>
      </c>
      <c r="I51" s="5">
        <f t="shared" si="19"/>
        <v>0.018245</v>
      </c>
      <c r="J51" s="36">
        <f t="shared" si="20"/>
        <v>0.005745</v>
      </c>
      <c r="K51" s="17">
        <v>0.25</v>
      </c>
      <c r="N51" s="7">
        <f t="shared" si="21"/>
        <v>0.0325290325290325</v>
      </c>
      <c r="O51" s="8">
        <f t="shared" si="22"/>
        <v>0.0241290241290241</v>
      </c>
      <c r="Q51">
        <v>0.9974</v>
      </c>
      <c r="R51">
        <v>0.9952</v>
      </c>
      <c r="S51">
        <v>0.9996</v>
      </c>
    </row>
    <row r="52" spans="4:19">
      <c r="D52" s="12">
        <v>0.238095</v>
      </c>
      <c r="E52" s="5">
        <v>0.24984</v>
      </c>
      <c r="F52" s="5">
        <v>0.24134</v>
      </c>
      <c r="G52" s="4">
        <v>0.23434</v>
      </c>
      <c r="H52" s="29">
        <f t="shared" si="18"/>
        <v>0.011745</v>
      </c>
      <c r="I52" s="5">
        <f t="shared" si="19"/>
        <v>0.003245</v>
      </c>
      <c r="J52" s="36">
        <f t="shared" si="20"/>
        <v>0.00375500000000001</v>
      </c>
      <c r="K52" s="17">
        <v>0.25</v>
      </c>
      <c r="N52" s="7">
        <f t="shared" si="21"/>
        <v>0.0493290493290494</v>
      </c>
      <c r="O52" s="8">
        <f t="shared" si="22"/>
        <v>0.0157710157710158</v>
      </c>
      <c r="Q52">
        <v>0.9964</v>
      </c>
      <c r="R52">
        <v>0.9936</v>
      </c>
      <c r="S52">
        <v>0.9992</v>
      </c>
    </row>
    <row r="53" spans="4:19">
      <c r="D53" s="12">
        <v>0.238095</v>
      </c>
      <c r="E53" s="5">
        <v>0.26084</v>
      </c>
      <c r="F53" s="5">
        <v>0.24934</v>
      </c>
      <c r="G53" s="4">
        <v>0.23984</v>
      </c>
      <c r="H53" s="29">
        <f t="shared" si="18"/>
        <v>0.022745</v>
      </c>
      <c r="I53" s="5">
        <f t="shared" si="19"/>
        <v>0.011245</v>
      </c>
      <c r="J53" s="36">
        <f t="shared" si="20"/>
        <v>0.001745</v>
      </c>
      <c r="K53" s="17">
        <v>0.25</v>
      </c>
      <c r="N53" s="7">
        <f t="shared" si="21"/>
        <v>0.0955290955290956</v>
      </c>
      <c r="O53" s="8">
        <f t="shared" si="22"/>
        <v>0.00732900732900731</v>
      </c>
      <c r="Q53">
        <v>0.999</v>
      </c>
      <c r="R53">
        <v>1</v>
      </c>
      <c r="S53">
        <v>0.998</v>
      </c>
    </row>
    <row r="54" spans="4:15">
      <c r="D54" s="12">
        <v>0.238095</v>
      </c>
      <c r="E54" s="5">
        <v>0.23734</v>
      </c>
      <c r="F54" s="5">
        <v>0.24334</v>
      </c>
      <c r="G54" s="4">
        <v>0.23134</v>
      </c>
      <c r="H54" s="29">
        <f t="shared" si="18"/>
        <v>0.000755000000000006</v>
      </c>
      <c r="I54" s="5">
        <f t="shared" si="19"/>
        <v>0.005245</v>
      </c>
      <c r="J54" s="36">
        <f t="shared" si="20"/>
        <v>0.00675500000000001</v>
      </c>
      <c r="K54" s="17">
        <v>0.25</v>
      </c>
      <c r="N54" s="7">
        <f t="shared" si="21"/>
        <v>0.00317100317100319</v>
      </c>
      <c r="O54" s="8">
        <f t="shared" si="22"/>
        <v>0.0283710283710284</v>
      </c>
    </row>
    <row r="55" spans="4:19">
      <c r="D55" s="12">
        <v>0.238095</v>
      </c>
      <c r="E55" s="5">
        <v>0.24484</v>
      </c>
      <c r="F55" s="5">
        <v>0.24834</v>
      </c>
      <c r="G55" s="4">
        <v>0.23884</v>
      </c>
      <c r="H55" s="29">
        <f t="shared" si="18"/>
        <v>0.006745</v>
      </c>
      <c r="I55" s="5">
        <f t="shared" si="19"/>
        <v>0.010245</v>
      </c>
      <c r="J55" s="36">
        <f t="shared" si="20"/>
        <v>0.000744999999999996</v>
      </c>
      <c r="K55" s="17">
        <v>0.25</v>
      </c>
      <c r="N55" s="7">
        <f t="shared" si="21"/>
        <v>0.0283290283290283</v>
      </c>
      <c r="O55" s="8">
        <f t="shared" si="22"/>
        <v>0.00312900312900311</v>
      </c>
      <c r="Q55">
        <v>0.9989</v>
      </c>
      <c r="R55">
        <v>0.9986</v>
      </c>
      <c r="S55">
        <v>0.9992</v>
      </c>
    </row>
    <row r="56" spans="4:19">
      <c r="D56" s="12">
        <v>0.238095</v>
      </c>
      <c r="E56" s="5">
        <v>0.22484</v>
      </c>
      <c r="F56" s="5">
        <v>0.24384</v>
      </c>
      <c r="G56" s="4">
        <v>0.24334</v>
      </c>
      <c r="H56" s="29">
        <f t="shared" ref="H56:H63" si="23">ABS(D56-E56)</f>
        <v>0.013255</v>
      </c>
      <c r="I56" s="5">
        <f t="shared" ref="I56:I63" si="24">ABS(D56-F56)</f>
        <v>0.005745</v>
      </c>
      <c r="J56" s="36">
        <f t="shared" ref="J56:J63" si="25">ABS(D56-G56)</f>
        <v>0.005245</v>
      </c>
      <c r="K56" s="17">
        <v>0.5</v>
      </c>
      <c r="N56" s="7">
        <f t="shared" ref="N56:N63" si="26">H56/D56</f>
        <v>0.0556710556710556</v>
      </c>
      <c r="O56" s="8">
        <f t="shared" ref="O56:O63" si="27">J56/D56</f>
        <v>0.022029022029022</v>
      </c>
      <c r="Q56">
        <v>0.997</v>
      </c>
      <c r="R56">
        <v>0.994</v>
      </c>
      <c r="S56">
        <v>1</v>
      </c>
    </row>
    <row r="57" spans="4:19">
      <c r="D57" s="12">
        <v>0.238095</v>
      </c>
      <c r="E57" s="5">
        <v>0.23084</v>
      </c>
      <c r="F57" s="5">
        <v>0.23134</v>
      </c>
      <c r="G57" s="4">
        <v>0.24484</v>
      </c>
      <c r="H57" s="29">
        <f t="shared" si="23"/>
        <v>0.00725500000000001</v>
      </c>
      <c r="I57" s="5">
        <f t="shared" si="24"/>
        <v>0.00675500000000001</v>
      </c>
      <c r="J57" s="36">
        <f t="shared" si="25"/>
        <v>0.006745</v>
      </c>
      <c r="K57" s="17">
        <v>0.5</v>
      </c>
      <c r="N57" s="7">
        <f t="shared" si="26"/>
        <v>0.0304710304710305</v>
      </c>
      <c r="O57" s="8">
        <f t="shared" si="27"/>
        <v>0.0283290283290283</v>
      </c>
      <c r="Q57">
        <v>0.9997</v>
      </c>
      <c r="S57">
        <v>1</v>
      </c>
    </row>
    <row r="58" spans="4:19">
      <c r="D58" s="12">
        <v>0.238095</v>
      </c>
      <c r="E58" s="5">
        <v>0.30034</v>
      </c>
      <c r="F58" s="5">
        <v>0.26484</v>
      </c>
      <c r="G58" s="4">
        <v>0.24534</v>
      </c>
      <c r="H58" s="29">
        <f t="shared" si="23"/>
        <v>0.062245</v>
      </c>
      <c r="I58" s="5">
        <f t="shared" si="24"/>
        <v>0.026745</v>
      </c>
      <c r="J58" s="36">
        <f t="shared" si="25"/>
        <v>0.007245</v>
      </c>
      <c r="K58" s="17">
        <v>0.5</v>
      </c>
      <c r="N58" s="7">
        <f t="shared" si="26"/>
        <v>0.261429261429261</v>
      </c>
      <c r="O58" s="8">
        <f t="shared" si="27"/>
        <v>0.0304290304290304</v>
      </c>
      <c r="Q58">
        <v>0.9924</v>
      </c>
      <c r="R58">
        <v>1</v>
      </c>
      <c r="S58">
        <v>0.9848</v>
      </c>
    </row>
    <row r="59" spans="4:19">
      <c r="D59" s="12">
        <v>0.238095</v>
      </c>
      <c r="E59" s="5">
        <v>0.21034</v>
      </c>
      <c r="F59" s="5">
        <v>0.30034</v>
      </c>
      <c r="G59" s="4">
        <v>0.25384</v>
      </c>
      <c r="H59" s="29">
        <f t="shared" si="23"/>
        <v>0.027755</v>
      </c>
      <c r="I59" s="5">
        <f t="shared" si="24"/>
        <v>0.062245</v>
      </c>
      <c r="J59" s="36">
        <f t="shared" si="25"/>
        <v>0.015745</v>
      </c>
      <c r="K59" s="17">
        <v>0.5</v>
      </c>
      <c r="N59" s="7">
        <f t="shared" si="26"/>
        <v>0.116571116571117</v>
      </c>
      <c r="O59" s="8">
        <f t="shared" si="27"/>
        <v>0.0661290661290662</v>
      </c>
      <c r="Q59">
        <v>0.9941</v>
      </c>
      <c r="R59">
        <v>0.9882</v>
      </c>
      <c r="S59">
        <v>1</v>
      </c>
    </row>
    <row r="60" spans="4:19">
      <c r="D60" s="12">
        <v>0.238095</v>
      </c>
      <c r="E60" s="5">
        <v>0.33484</v>
      </c>
      <c r="F60" s="5">
        <v>0.26334</v>
      </c>
      <c r="G60" s="4">
        <v>0.26134</v>
      </c>
      <c r="H60" s="29">
        <f t="shared" si="23"/>
        <v>0.096745</v>
      </c>
      <c r="I60" s="5">
        <f t="shared" si="24"/>
        <v>0.025245</v>
      </c>
      <c r="J60" s="36">
        <f t="shared" si="25"/>
        <v>0.023245</v>
      </c>
      <c r="K60" s="17">
        <v>0.5</v>
      </c>
      <c r="N60" s="7">
        <f t="shared" si="26"/>
        <v>0.406329406329406</v>
      </c>
      <c r="O60" s="8">
        <f t="shared" si="27"/>
        <v>0.0976290976290977</v>
      </c>
      <c r="Q60">
        <v>0.9781</v>
      </c>
      <c r="R60">
        <v>1</v>
      </c>
      <c r="S60">
        <v>0.9562</v>
      </c>
    </row>
    <row r="61" spans="4:19">
      <c r="D61" s="12">
        <v>0.238095</v>
      </c>
      <c r="E61" s="5">
        <v>0.29234</v>
      </c>
      <c r="F61" s="5">
        <v>0.25834</v>
      </c>
      <c r="G61" s="4">
        <v>0.24684</v>
      </c>
      <c r="H61" s="29">
        <f t="shared" si="23"/>
        <v>0.054245</v>
      </c>
      <c r="I61" s="5">
        <f t="shared" si="24"/>
        <v>0.020245</v>
      </c>
      <c r="J61" s="36">
        <f t="shared" si="25"/>
        <v>0.008745</v>
      </c>
      <c r="K61" s="17">
        <v>0.5</v>
      </c>
      <c r="N61" s="7">
        <f t="shared" si="26"/>
        <v>0.227829227829228</v>
      </c>
      <c r="O61" s="8">
        <f t="shared" si="27"/>
        <v>0.0367290367290367</v>
      </c>
      <c r="Q61">
        <v>0.9962</v>
      </c>
      <c r="R61">
        <v>1</v>
      </c>
      <c r="S61">
        <v>0.9924</v>
      </c>
    </row>
    <row r="62" spans="4:15">
      <c r="D62" s="12">
        <v>0.238095</v>
      </c>
      <c r="E62" s="5">
        <v>0.28684</v>
      </c>
      <c r="F62" s="5">
        <v>0.21234</v>
      </c>
      <c r="G62" s="4">
        <v>0.22984</v>
      </c>
      <c r="H62" s="29">
        <f t="shared" si="23"/>
        <v>0.048745</v>
      </c>
      <c r="I62" s="5">
        <f t="shared" si="24"/>
        <v>0.025755</v>
      </c>
      <c r="J62" s="36">
        <f t="shared" si="25"/>
        <v>0.00825500000000001</v>
      </c>
      <c r="K62" s="17">
        <v>0.5</v>
      </c>
      <c r="N62" s="7">
        <f t="shared" si="26"/>
        <v>0.204729204729205</v>
      </c>
      <c r="O62" s="8">
        <f t="shared" si="27"/>
        <v>0.0346710346710347</v>
      </c>
    </row>
    <row r="63" spans="4:15">
      <c r="D63" s="12">
        <v>0.238095</v>
      </c>
      <c r="E63" s="5">
        <v>0.26084</v>
      </c>
      <c r="F63" s="5">
        <v>0.23184</v>
      </c>
      <c r="G63" s="4">
        <v>0.23984</v>
      </c>
      <c r="H63" s="29">
        <f t="shared" si="23"/>
        <v>0.022745</v>
      </c>
      <c r="I63" s="5">
        <f t="shared" si="24"/>
        <v>0.00625500000000001</v>
      </c>
      <c r="J63" s="36">
        <f t="shared" si="25"/>
        <v>0.001745</v>
      </c>
      <c r="K63" s="17">
        <v>0.5</v>
      </c>
      <c r="N63" s="7">
        <f t="shared" si="26"/>
        <v>0.0955290955290956</v>
      </c>
      <c r="O63" s="8">
        <f t="shared" si="27"/>
        <v>0.00732900732900731</v>
      </c>
    </row>
    <row r="64" spans="4:4">
      <c r="D64" s="12"/>
    </row>
  </sheetData>
  <mergeCells count="1">
    <mergeCell ref="K34:L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tabSelected="1" zoomScale="115" zoomScaleNormal="115" topLeftCell="A62" workbookViewId="0">
      <selection activeCell="K58" sqref="K58:K65"/>
    </sheetView>
  </sheetViews>
  <sheetFormatPr defaultColWidth="9" defaultRowHeight="14.4"/>
  <cols>
    <col min="2" max="2" width="12.2222222222222" style="10"/>
    <col min="3" max="3" width="12.2222222222222" style="6"/>
    <col min="4" max="4" width="10.7777777777778" style="6"/>
    <col min="5" max="6" width="10.7777777777778"/>
    <col min="7" max="7" width="9.66666666666667"/>
    <col min="11" max="12" width="12.8888888888889" style="8"/>
    <col min="13" max="13" width="10.6666666666667"/>
    <col min="14" max="14" width="12.8888888888889"/>
  </cols>
  <sheetData>
    <row r="1" spans="1:12">
      <c r="A1" s="5" t="s">
        <v>22</v>
      </c>
      <c r="B1" s="11" t="s">
        <v>23</v>
      </c>
      <c r="C1" s="12" t="s">
        <v>3</v>
      </c>
      <c r="D1" s="3" t="s">
        <v>5</v>
      </c>
      <c r="E1" s="13"/>
      <c r="F1" s="13"/>
      <c r="G1" s="14"/>
      <c r="H1" s="5"/>
      <c r="I1" s="5"/>
      <c r="J1" s="5"/>
      <c r="L1" s="22" t="s">
        <v>11</v>
      </c>
    </row>
    <row r="2" spans="1:12">
      <c r="A2" s="5"/>
      <c r="B2" s="15">
        <v>0.219512</v>
      </c>
      <c r="C2" s="12">
        <v>0.220714</v>
      </c>
      <c r="D2" s="3">
        <v>0.220714</v>
      </c>
      <c r="E2" s="13"/>
      <c r="F2" s="13"/>
      <c r="G2" s="14"/>
      <c r="H2" s="5">
        <v>0</v>
      </c>
      <c r="I2" s="5">
        <v>200</v>
      </c>
      <c r="J2" s="5">
        <v>1000</v>
      </c>
      <c r="K2" s="8">
        <f>ABS(C2-B2)/B2</f>
        <v>0.00547578264514004</v>
      </c>
      <c r="L2" s="8">
        <f>ABS(D2-B2)/B2</f>
        <v>0.00547578264514004</v>
      </c>
    </row>
    <row r="3" spans="1:12">
      <c r="A3" s="5"/>
      <c r="B3" s="15">
        <v>0.219512</v>
      </c>
      <c r="C3" s="16">
        <v>0.213214</v>
      </c>
      <c r="D3" s="16">
        <v>0.221714</v>
      </c>
      <c r="E3" s="13"/>
      <c r="F3" s="13"/>
      <c r="G3" s="14"/>
      <c r="H3" s="5" t="s">
        <v>16</v>
      </c>
      <c r="I3" s="5">
        <v>200</v>
      </c>
      <c r="J3" s="5">
        <v>1000</v>
      </c>
      <c r="K3" s="8">
        <f t="shared" ref="K3:K37" si="0">ABS(C3-B3)/B3</f>
        <v>0.028690914391924</v>
      </c>
      <c r="L3" s="8">
        <f t="shared" ref="L3:L37" si="1">ABS(D3-B3)/B3</f>
        <v>0.0100313422500819</v>
      </c>
    </row>
    <row r="4" spans="1:12">
      <c r="A4" s="5"/>
      <c r="B4" s="15">
        <v>0.219512</v>
      </c>
      <c r="C4" s="16">
        <v>0.242714</v>
      </c>
      <c r="D4" s="3">
        <v>0.247214</v>
      </c>
      <c r="E4" s="13"/>
      <c r="F4" s="13"/>
      <c r="G4" s="14"/>
      <c r="H4" s="5" t="s">
        <v>16</v>
      </c>
      <c r="I4" s="5">
        <v>200</v>
      </c>
      <c r="J4" s="5">
        <v>1000</v>
      </c>
      <c r="K4" s="8">
        <f t="shared" si="0"/>
        <v>0.105698093953861</v>
      </c>
      <c r="L4" s="8">
        <f t="shared" si="1"/>
        <v>0.1261981121761</v>
      </c>
    </row>
    <row r="5" spans="1:12">
      <c r="A5" s="5"/>
      <c r="B5" s="15">
        <v>0.219512</v>
      </c>
      <c r="C5" s="16">
        <v>0.254714</v>
      </c>
      <c r="D5" s="3">
        <v>0.237714</v>
      </c>
      <c r="E5" s="13"/>
      <c r="F5" s="13"/>
      <c r="G5" s="14"/>
      <c r="H5" s="5" t="s">
        <v>16</v>
      </c>
      <c r="I5" s="5">
        <v>200</v>
      </c>
      <c r="J5" s="5">
        <v>1000</v>
      </c>
      <c r="K5" s="8">
        <f t="shared" si="0"/>
        <v>0.160364809213164</v>
      </c>
      <c r="L5" s="8">
        <f t="shared" si="1"/>
        <v>0.0829202959291519</v>
      </c>
    </row>
    <row r="6" spans="1:12">
      <c r="A6" s="5"/>
      <c r="B6" s="15">
        <v>0.219512</v>
      </c>
      <c r="C6" s="16">
        <v>0.232214</v>
      </c>
      <c r="D6" s="3">
        <v>0.232714</v>
      </c>
      <c r="E6" s="13"/>
      <c r="F6" s="13"/>
      <c r="G6" s="14"/>
      <c r="H6" s="5" t="s">
        <v>16</v>
      </c>
      <c r="I6" s="5">
        <v>200</v>
      </c>
      <c r="J6" s="5">
        <v>1000</v>
      </c>
      <c r="K6" s="8">
        <f t="shared" si="0"/>
        <v>0.0578647181019716</v>
      </c>
      <c r="L6" s="8">
        <f t="shared" si="1"/>
        <v>0.0601424979044425</v>
      </c>
    </row>
    <row r="7" spans="1:12">
      <c r="A7" s="5"/>
      <c r="B7" s="15">
        <v>0.219512</v>
      </c>
      <c r="C7" s="16">
        <v>0.216714</v>
      </c>
      <c r="D7" s="3">
        <v>0.238714</v>
      </c>
      <c r="E7" s="13"/>
      <c r="F7" s="13"/>
      <c r="G7" s="14"/>
      <c r="H7" s="5" t="s">
        <v>17</v>
      </c>
      <c r="I7" s="5">
        <v>200</v>
      </c>
      <c r="J7" s="5">
        <v>1000</v>
      </c>
      <c r="K7" s="8">
        <f t="shared" si="0"/>
        <v>0.0127464557746275</v>
      </c>
      <c r="L7" s="8">
        <f t="shared" si="1"/>
        <v>0.0874758555340938</v>
      </c>
    </row>
    <row r="8" spans="1:12">
      <c r="A8" s="5"/>
      <c r="B8" s="15">
        <v>0.219512</v>
      </c>
      <c r="C8" s="16">
        <v>0.241214</v>
      </c>
      <c r="D8" s="3">
        <v>0.247714</v>
      </c>
      <c r="E8" s="13"/>
      <c r="F8" s="13"/>
      <c r="G8" s="14"/>
      <c r="H8" s="5" t="s">
        <v>17</v>
      </c>
      <c r="I8" s="5">
        <v>200</v>
      </c>
      <c r="J8" s="5">
        <v>1000</v>
      </c>
      <c r="K8" s="8">
        <f t="shared" si="0"/>
        <v>0.0988647545464485</v>
      </c>
      <c r="L8" s="8">
        <f t="shared" si="1"/>
        <v>0.128475891978571</v>
      </c>
    </row>
    <row r="9" spans="1:12">
      <c r="A9" s="5"/>
      <c r="B9" s="15">
        <v>0.219512</v>
      </c>
      <c r="C9" s="16">
        <v>0.215214</v>
      </c>
      <c r="D9" s="3">
        <v>0.236714</v>
      </c>
      <c r="E9" s="13"/>
      <c r="F9" s="13"/>
      <c r="G9" s="14"/>
      <c r="H9" s="5" t="s">
        <v>17</v>
      </c>
      <c r="I9" s="5">
        <v>200</v>
      </c>
      <c r="J9" s="5">
        <v>1000</v>
      </c>
      <c r="K9" s="8">
        <f t="shared" si="0"/>
        <v>0.0195797951820403</v>
      </c>
      <c r="L9" s="8">
        <f t="shared" si="1"/>
        <v>0.07836473632421</v>
      </c>
    </row>
    <row r="10" spans="1:12">
      <c r="A10" s="5"/>
      <c r="B10" s="15">
        <v>0.219512</v>
      </c>
      <c r="C10" s="16">
        <v>0.243214</v>
      </c>
      <c r="D10" s="3">
        <v>0.240214</v>
      </c>
      <c r="E10" s="13"/>
      <c r="F10" s="13"/>
      <c r="G10" s="14"/>
      <c r="H10" s="5" t="s">
        <v>17</v>
      </c>
      <c r="I10" s="5">
        <v>200</v>
      </c>
      <c r="J10" s="5">
        <v>1000</v>
      </c>
      <c r="K10" s="8">
        <f t="shared" si="0"/>
        <v>0.107975873756332</v>
      </c>
      <c r="L10" s="8">
        <f t="shared" si="1"/>
        <v>0.0943091949415066</v>
      </c>
    </row>
    <row r="11" spans="1:12">
      <c r="A11" s="5"/>
      <c r="B11" s="15">
        <v>0.219512</v>
      </c>
      <c r="C11" s="3">
        <v>0.238214</v>
      </c>
      <c r="D11" s="3">
        <v>0.241214</v>
      </c>
      <c r="E11" s="5">
        <v>0.999333</v>
      </c>
      <c r="F11" s="5">
        <v>0.999333</v>
      </c>
      <c r="G11" s="5">
        <v>0.999333</v>
      </c>
      <c r="H11" s="5" t="s">
        <v>17</v>
      </c>
      <c r="I11" s="5">
        <v>200</v>
      </c>
      <c r="J11" s="5">
        <v>1000</v>
      </c>
      <c r="K11" s="8">
        <f t="shared" si="0"/>
        <v>0.0851980757316229</v>
      </c>
      <c r="L11" s="8">
        <f t="shared" si="1"/>
        <v>0.0988647545464485</v>
      </c>
    </row>
    <row r="12" spans="1:12">
      <c r="A12" s="5"/>
      <c r="B12" s="15">
        <v>0.219512</v>
      </c>
      <c r="C12" s="3">
        <v>0.233214</v>
      </c>
      <c r="D12" s="3">
        <v>0.231714</v>
      </c>
      <c r="E12" s="5">
        <v>0.999333</v>
      </c>
      <c r="F12" s="5">
        <v>0.998667</v>
      </c>
      <c r="G12" s="5">
        <v>1</v>
      </c>
      <c r="H12" s="5" t="s">
        <v>17</v>
      </c>
      <c r="I12" s="5">
        <v>200</v>
      </c>
      <c r="J12" s="5">
        <v>1000</v>
      </c>
      <c r="K12" s="8">
        <f t="shared" si="0"/>
        <v>0.0624202777069135</v>
      </c>
      <c r="L12" s="8">
        <f t="shared" si="1"/>
        <v>0.0555869382995007</v>
      </c>
    </row>
    <row r="13" spans="1:10">
      <c r="A13" s="5"/>
      <c r="B13" s="15">
        <v>0.219512</v>
      </c>
      <c r="C13" s="3"/>
      <c r="D13" s="3"/>
      <c r="E13" s="5"/>
      <c r="F13" s="5"/>
      <c r="G13" s="5"/>
      <c r="H13" s="5"/>
      <c r="I13" s="5"/>
      <c r="J13" s="5"/>
    </row>
    <row r="14" spans="1:12">
      <c r="A14" s="5"/>
      <c r="B14" s="15">
        <v>0.219512</v>
      </c>
      <c r="C14" s="3">
        <v>0.229214</v>
      </c>
      <c r="D14" s="3">
        <v>0.225214</v>
      </c>
      <c r="E14" s="5">
        <v>0.995667</v>
      </c>
      <c r="F14" s="5">
        <v>0.9985</v>
      </c>
      <c r="G14" s="5">
        <v>0.992833</v>
      </c>
      <c r="H14" s="17">
        <v>0.125</v>
      </c>
      <c r="I14" s="5"/>
      <c r="J14" s="5"/>
      <c r="K14" s="8">
        <f t="shared" si="0"/>
        <v>0.044198039287146</v>
      </c>
      <c r="L14" s="8">
        <f t="shared" si="1"/>
        <v>0.0259758008673785</v>
      </c>
    </row>
    <row r="15" spans="1:12">
      <c r="A15" s="5"/>
      <c r="B15" s="15">
        <v>0.219512</v>
      </c>
      <c r="C15" s="3">
        <v>0.236714</v>
      </c>
      <c r="D15" s="3">
        <v>0.222714</v>
      </c>
      <c r="E15" s="5">
        <v>0.994917</v>
      </c>
      <c r="F15" s="5">
        <v>1</v>
      </c>
      <c r="G15" s="5">
        <v>0.989833</v>
      </c>
      <c r="H15" s="17">
        <v>0.125</v>
      </c>
      <c r="I15" s="5"/>
      <c r="J15" s="5"/>
      <c r="K15" s="8">
        <f t="shared" si="0"/>
        <v>0.07836473632421</v>
      </c>
      <c r="L15" s="8">
        <f t="shared" si="1"/>
        <v>0.0145869018550238</v>
      </c>
    </row>
    <row r="16" spans="1:12">
      <c r="A16" s="5"/>
      <c r="B16" s="15">
        <v>0.219512</v>
      </c>
      <c r="C16" s="3">
        <v>0.237714</v>
      </c>
      <c r="D16" s="3">
        <v>0.218214</v>
      </c>
      <c r="E16" s="5">
        <v>0.992833</v>
      </c>
      <c r="F16" s="5">
        <v>0.998333</v>
      </c>
      <c r="G16" s="5">
        <v>0.987333</v>
      </c>
      <c r="H16" s="17">
        <v>0.125</v>
      </c>
      <c r="I16" s="5"/>
      <c r="J16" s="5"/>
      <c r="K16" s="8">
        <f t="shared" si="0"/>
        <v>0.0829202959291519</v>
      </c>
      <c r="L16" s="8">
        <f t="shared" si="1"/>
        <v>0.00591311636721465</v>
      </c>
    </row>
    <row r="17" spans="1:12">
      <c r="A17" s="5"/>
      <c r="B17" s="15">
        <v>0.219512</v>
      </c>
      <c r="C17" s="3">
        <v>0.252714285714285</v>
      </c>
      <c r="D17" s="3">
        <v>0.218214</v>
      </c>
      <c r="E17" s="5">
        <v>0.991167</v>
      </c>
      <c r="F17" s="5">
        <v>1</v>
      </c>
      <c r="G17" s="5">
        <v>0.982333</v>
      </c>
      <c r="H17" s="17">
        <v>0.125</v>
      </c>
      <c r="I17" s="5"/>
      <c r="J17" s="5"/>
      <c r="K17" s="8">
        <f t="shared" si="0"/>
        <v>0.151254991591735</v>
      </c>
      <c r="L17" s="8">
        <f t="shared" si="1"/>
        <v>0.00591311636721465</v>
      </c>
    </row>
    <row r="18" spans="1:14">
      <c r="A18" s="5"/>
      <c r="B18" s="15">
        <v>0.219512</v>
      </c>
      <c r="C18" s="3">
        <v>0.242714</v>
      </c>
      <c r="D18" s="3">
        <v>0.223714</v>
      </c>
      <c r="E18" s="5">
        <v>0.997167</v>
      </c>
      <c r="F18" s="5">
        <v>1</v>
      </c>
      <c r="G18" s="5">
        <v>0.994333</v>
      </c>
      <c r="H18" s="17">
        <v>0.125</v>
      </c>
      <c r="I18" s="5"/>
      <c r="J18" s="5"/>
      <c r="K18" s="8">
        <f t="shared" si="0"/>
        <v>0.105698093953861</v>
      </c>
      <c r="L18" s="8">
        <f t="shared" si="1"/>
        <v>0.0191424614599657</v>
      </c>
      <c r="M18">
        <f>AVERAGE(D14:D21)</f>
        <v>0.221714</v>
      </c>
      <c r="N18">
        <f>AVERAGE(C14:C21)</f>
        <v>0.242089035714286</v>
      </c>
    </row>
    <row r="19" spans="1:12">
      <c r="A19" s="5"/>
      <c r="B19" s="15">
        <v>0.219512</v>
      </c>
      <c r="C19" s="3">
        <v>0.239714</v>
      </c>
      <c r="D19" s="3">
        <v>0.220714</v>
      </c>
      <c r="E19" s="5">
        <v>0.99625</v>
      </c>
      <c r="F19" s="5">
        <v>0.999667</v>
      </c>
      <c r="G19" s="5">
        <v>0.992833</v>
      </c>
      <c r="H19" s="17">
        <v>0.125</v>
      </c>
      <c r="I19" s="5"/>
      <c r="J19" s="5"/>
      <c r="K19" s="8">
        <f t="shared" si="0"/>
        <v>0.0920314151390357</v>
      </c>
      <c r="L19" s="8">
        <f t="shared" si="1"/>
        <v>0.00547578264514004</v>
      </c>
    </row>
    <row r="20" spans="1:12">
      <c r="A20" s="5"/>
      <c r="B20" s="15">
        <v>0.219512</v>
      </c>
      <c r="C20" s="3">
        <v>0.270714</v>
      </c>
      <c r="D20" s="3">
        <v>0.224214</v>
      </c>
      <c r="E20" s="5">
        <v>0.9755</v>
      </c>
      <c r="F20" s="5">
        <v>1</v>
      </c>
      <c r="G20" s="5">
        <v>0.951</v>
      </c>
      <c r="H20" s="17">
        <v>0.125</v>
      </c>
      <c r="I20" s="5"/>
      <c r="J20" s="5"/>
      <c r="K20" s="8">
        <f t="shared" si="0"/>
        <v>0.233253762892234</v>
      </c>
      <c r="L20" s="8">
        <f t="shared" si="1"/>
        <v>0.0214202412624366</v>
      </c>
    </row>
    <row r="21" spans="1:12">
      <c r="A21" s="5"/>
      <c r="B21" s="15">
        <v>0.219512</v>
      </c>
      <c r="C21" s="3">
        <v>0.227214</v>
      </c>
      <c r="D21" s="3">
        <v>0.220714</v>
      </c>
      <c r="E21" s="5">
        <v>0.998667</v>
      </c>
      <c r="F21" s="5">
        <v>0.999167</v>
      </c>
      <c r="G21" s="5">
        <v>0.998167</v>
      </c>
      <c r="H21" s="17">
        <v>0.125</v>
      </c>
      <c r="I21" s="5"/>
      <c r="J21" s="5"/>
      <c r="K21" s="8">
        <f t="shared" si="0"/>
        <v>0.0350869200772622</v>
      </c>
      <c r="L21" s="8">
        <f t="shared" si="1"/>
        <v>0.00547578264514004</v>
      </c>
    </row>
    <row r="22" spans="1:12">
      <c r="A22" s="5"/>
      <c r="B22" s="15">
        <v>0.219512</v>
      </c>
      <c r="C22" s="3">
        <v>0.216214</v>
      </c>
      <c r="D22" s="3">
        <v>0.233714</v>
      </c>
      <c r="E22" s="5">
        <v>0.998917</v>
      </c>
      <c r="F22" s="5">
        <v>0.997833</v>
      </c>
      <c r="G22" s="5">
        <v>1</v>
      </c>
      <c r="H22" s="17">
        <v>0.25</v>
      </c>
      <c r="I22" s="5"/>
      <c r="J22" s="5"/>
      <c r="K22" s="8">
        <f t="shared" si="0"/>
        <v>0.0150242355770984</v>
      </c>
      <c r="L22" s="8">
        <f t="shared" si="1"/>
        <v>0.0646980575093844</v>
      </c>
    </row>
    <row r="23" spans="1:12">
      <c r="A23" s="5"/>
      <c r="B23" s="15">
        <v>0.219512</v>
      </c>
      <c r="C23" s="3">
        <v>0.245714</v>
      </c>
      <c r="D23" s="3">
        <v>0.232214</v>
      </c>
      <c r="E23" s="5">
        <v>0.999</v>
      </c>
      <c r="F23" s="5">
        <v>1</v>
      </c>
      <c r="G23" s="5">
        <v>0.998</v>
      </c>
      <c r="H23" s="17">
        <v>0.25</v>
      </c>
      <c r="I23" s="5"/>
      <c r="J23" s="5"/>
      <c r="K23" s="8">
        <f t="shared" si="0"/>
        <v>0.119364772768687</v>
      </c>
      <c r="L23" s="8">
        <f t="shared" si="1"/>
        <v>0.0578647181019716</v>
      </c>
    </row>
    <row r="24" spans="1:13">
      <c r="A24" s="5"/>
      <c r="B24" s="15">
        <v>0.219512</v>
      </c>
      <c r="C24" s="3">
        <v>0.214714</v>
      </c>
      <c r="D24" s="3">
        <v>0.233214</v>
      </c>
      <c r="E24" s="5"/>
      <c r="F24" s="5"/>
      <c r="G24" s="5"/>
      <c r="H24" s="17">
        <v>0.25</v>
      </c>
      <c r="I24" s="5"/>
      <c r="J24" s="5"/>
      <c r="K24" s="8">
        <f t="shared" si="0"/>
        <v>0.0218575749845112</v>
      </c>
      <c r="L24" s="8">
        <f t="shared" si="1"/>
        <v>0.0624202777069135</v>
      </c>
      <c r="M24">
        <f>AVERAGE(D22:D29)</f>
        <v>0.231964</v>
      </c>
    </row>
    <row r="25" spans="1:12">
      <c r="A25" s="5"/>
      <c r="B25" s="15">
        <v>0.219512</v>
      </c>
      <c r="C25" s="3">
        <v>0.242714</v>
      </c>
      <c r="D25" s="3">
        <v>0.229214</v>
      </c>
      <c r="E25" s="5">
        <v>0.99825</v>
      </c>
      <c r="F25" s="5">
        <v>1</v>
      </c>
      <c r="G25" s="5">
        <v>0.9965</v>
      </c>
      <c r="H25" s="17">
        <v>0.25</v>
      </c>
      <c r="I25" s="5"/>
      <c r="J25" s="5"/>
      <c r="K25" s="8">
        <f t="shared" si="0"/>
        <v>0.105698093953861</v>
      </c>
      <c r="L25" s="8">
        <f t="shared" si="1"/>
        <v>0.044198039287146</v>
      </c>
    </row>
    <row r="26" spans="1:12">
      <c r="A26" s="5"/>
      <c r="B26" s="15">
        <v>0.219512</v>
      </c>
      <c r="C26" s="3">
        <v>0.255714</v>
      </c>
      <c r="D26" s="3">
        <v>0.236714</v>
      </c>
      <c r="E26" s="5">
        <v>0.989</v>
      </c>
      <c r="F26" s="5">
        <v>1</v>
      </c>
      <c r="G26" s="5">
        <v>0.978</v>
      </c>
      <c r="H26" s="17">
        <v>0.25</v>
      </c>
      <c r="I26" s="5"/>
      <c r="J26" s="5"/>
      <c r="K26" s="8">
        <f t="shared" si="0"/>
        <v>0.164920368818106</v>
      </c>
      <c r="L26" s="8">
        <f t="shared" si="1"/>
        <v>0.07836473632421</v>
      </c>
    </row>
    <row r="27" spans="1:12">
      <c r="A27" s="5"/>
      <c r="B27" s="15">
        <v>0.219512</v>
      </c>
      <c r="C27" s="3">
        <v>0.255714</v>
      </c>
      <c r="D27" s="3">
        <v>0.229714</v>
      </c>
      <c r="E27" s="5">
        <v>0.992167</v>
      </c>
      <c r="F27" s="5">
        <v>1</v>
      </c>
      <c r="G27" s="5">
        <v>0.984333</v>
      </c>
      <c r="H27" s="17">
        <v>0.25</v>
      </c>
      <c r="I27" s="5"/>
      <c r="J27" s="5"/>
      <c r="K27" s="8">
        <f t="shared" si="0"/>
        <v>0.164920368818106</v>
      </c>
      <c r="L27" s="8">
        <f t="shared" si="1"/>
        <v>0.0464758190896169</v>
      </c>
    </row>
    <row r="28" spans="1:12">
      <c r="A28" s="5"/>
      <c r="B28" s="15">
        <v>0.219512</v>
      </c>
      <c r="C28" s="3">
        <v>0.265214</v>
      </c>
      <c r="D28" s="3">
        <v>0.228214</v>
      </c>
      <c r="E28" s="5">
        <v>0.988417</v>
      </c>
      <c r="F28" s="5">
        <v>1</v>
      </c>
      <c r="G28" s="5">
        <v>0.976833</v>
      </c>
      <c r="H28" s="17">
        <v>0.25</v>
      </c>
      <c r="I28" s="5"/>
      <c r="J28" s="5"/>
      <c r="K28" s="8">
        <f t="shared" si="0"/>
        <v>0.208198185065053</v>
      </c>
      <c r="L28" s="8">
        <f t="shared" si="1"/>
        <v>0.0396424796822041</v>
      </c>
    </row>
    <row r="29" spans="1:13">
      <c r="A29" s="5"/>
      <c r="B29" s="15">
        <v>0.219512</v>
      </c>
      <c r="C29" s="3">
        <v>0.224714</v>
      </c>
      <c r="D29" s="3">
        <v>0.232714</v>
      </c>
      <c r="E29" s="5">
        <v>0.999667</v>
      </c>
      <c r="F29" s="5">
        <v>0.999333</v>
      </c>
      <c r="G29" s="5">
        <v>1</v>
      </c>
      <c r="H29" s="17">
        <v>0.25</v>
      </c>
      <c r="I29" s="5"/>
      <c r="J29" s="5"/>
      <c r="K29" s="8">
        <f t="shared" si="0"/>
        <v>0.0236980210649075</v>
      </c>
      <c r="L29" s="8">
        <f t="shared" si="1"/>
        <v>0.0601424979044425</v>
      </c>
      <c r="M29">
        <f>AVERAGE(D30:D37)</f>
        <v>0.228464</v>
      </c>
    </row>
    <row r="30" spans="1:12">
      <c r="A30" s="5"/>
      <c r="B30" s="15">
        <v>0.219512</v>
      </c>
      <c r="C30" s="3">
        <v>0.296214</v>
      </c>
      <c r="D30" s="3">
        <v>0.225714</v>
      </c>
      <c r="E30" s="5">
        <v>0.981083</v>
      </c>
      <c r="F30" s="5">
        <v>1</v>
      </c>
      <c r="G30" s="5">
        <v>0.962167</v>
      </c>
      <c r="H30" s="17">
        <v>0.5</v>
      </c>
      <c r="I30" s="5"/>
      <c r="J30" s="5"/>
      <c r="K30" s="8">
        <f t="shared" si="0"/>
        <v>0.349420532818251</v>
      </c>
      <c r="L30" s="8">
        <f t="shared" si="1"/>
        <v>0.0282535806698494</v>
      </c>
    </row>
    <row r="31" spans="1:12">
      <c r="A31" s="5"/>
      <c r="B31" s="15">
        <v>0.219512</v>
      </c>
      <c r="C31" s="3">
        <v>0.276214</v>
      </c>
      <c r="D31" s="3">
        <v>0.231214</v>
      </c>
      <c r="E31" s="5">
        <v>0.99875</v>
      </c>
      <c r="F31" s="5">
        <v>1</v>
      </c>
      <c r="G31" s="5">
        <v>0.9975</v>
      </c>
      <c r="H31" s="17">
        <v>0.5</v>
      </c>
      <c r="I31" s="5"/>
      <c r="J31" s="5"/>
      <c r="K31" s="8">
        <f t="shared" si="0"/>
        <v>0.258309340719414</v>
      </c>
      <c r="L31" s="8">
        <f t="shared" si="1"/>
        <v>0.0533091584970297</v>
      </c>
    </row>
    <row r="32" spans="1:12">
      <c r="A32" s="5"/>
      <c r="B32" s="15">
        <v>0.219512</v>
      </c>
      <c r="C32" s="3">
        <v>0.243714</v>
      </c>
      <c r="D32" s="3">
        <v>0.240214</v>
      </c>
      <c r="E32" s="5"/>
      <c r="F32" s="5"/>
      <c r="G32" s="5"/>
      <c r="H32" s="17">
        <v>0.5</v>
      </c>
      <c r="I32" s="5"/>
      <c r="J32" s="5"/>
      <c r="K32" s="8">
        <f t="shared" si="0"/>
        <v>0.110253653558803</v>
      </c>
      <c r="L32" s="8">
        <f t="shared" si="1"/>
        <v>0.0943091949415066</v>
      </c>
    </row>
    <row r="33" spans="1:12">
      <c r="A33" s="5"/>
      <c r="B33" s="15">
        <v>0.219512</v>
      </c>
      <c r="C33" s="3">
        <v>0.253714</v>
      </c>
      <c r="D33" s="3">
        <v>0.242214</v>
      </c>
      <c r="E33" s="5"/>
      <c r="F33" s="5"/>
      <c r="G33" s="5"/>
      <c r="H33" s="17">
        <v>0.5</v>
      </c>
      <c r="I33" s="5"/>
      <c r="J33" s="5"/>
      <c r="K33" s="8">
        <f t="shared" si="0"/>
        <v>0.155809249608222</v>
      </c>
      <c r="L33" s="8">
        <f t="shared" si="1"/>
        <v>0.10342031415139</v>
      </c>
    </row>
    <row r="34" spans="1:12">
      <c r="A34" s="5"/>
      <c r="B34" s="15">
        <v>0.219512</v>
      </c>
      <c r="C34" s="3">
        <v>0.246714</v>
      </c>
      <c r="D34" s="3">
        <v>0.223714</v>
      </c>
      <c r="E34" s="5">
        <v>0.99975</v>
      </c>
      <c r="F34" s="5">
        <v>1</v>
      </c>
      <c r="G34" s="5">
        <v>0.9995</v>
      </c>
      <c r="H34" s="17">
        <v>0.5</v>
      </c>
      <c r="I34" s="5"/>
      <c r="J34" s="5"/>
      <c r="K34" s="8">
        <f t="shared" si="0"/>
        <v>0.123920332373629</v>
      </c>
      <c r="L34" s="8">
        <f t="shared" si="1"/>
        <v>0.0191424614599657</v>
      </c>
    </row>
    <row r="35" spans="1:12">
      <c r="A35" s="5"/>
      <c r="B35" s="15">
        <v>0.219512</v>
      </c>
      <c r="C35" s="3">
        <v>0.256714</v>
      </c>
      <c r="D35" s="3">
        <v>0.232214</v>
      </c>
      <c r="E35" s="5">
        <v>0.999667</v>
      </c>
      <c r="F35" s="5">
        <v>1</v>
      </c>
      <c r="G35" s="5">
        <v>0.999333</v>
      </c>
      <c r="H35" s="17">
        <v>0.5</v>
      </c>
      <c r="I35" s="5"/>
      <c r="J35" s="5"/>
      <c r="K35" s="8">
        <f t="shared" si="0"/>
        <v>0.169475928423047</v>
      </c>
      <c r="L35" s="8">
        <f t="shared" si="1"/>
        <v>0.0578647181019716</v>
      </c>
    </row>
    <row r="36" spans="1:12">
      <c r="A36" s="5"/>
      <c r="B36" s="15">
        <v>0.219512</v>
      </c>
      <c r="C36" s="3">
        <v>0.281214</v>
      </c>
      <c r="D36" s="3">
        <v>0.218214</v>
      </c>
      <c r="E36" s="5">
        <v>0.998417</v>
      </c>
      <c r="F36" s="5">
        <v>1</v>
      </c>
      <c r="G36" s="5">
        <v>0.996833</v>
      </c>
      <c r="H36" s="17">
        <v>0.5</v>
      </c>
      <c r="I36" s="5"/>
      <c r="J36" s="5"/>
      <c r="K36" s="8">
        <f t="shared" si="0"/>
        <v>0.281087138744123</v>
      </c>
      <c r="L36" s="8">
        <f t="shared" si="1"/>
        <v>0.00591311636721465</v>
      </c>
    </row>
    <row r="37" spans="1:12">
      <c r="A37" s="5"/>
      <c r="B37" s="15">
        <v>0.219512</v>
      </c>
      <c r="C37" s="3">
        <v>0.239214</v>
      </c>
      <c r="D37" s="3">
        <v>0.214214</v>
      </c>
      <c r="E37" s="5"/>
      <c r="F37" s="5"/>
      <c r="G37" s="5"/>
      <c r="H37" s="17">
        <v>0.5</v>
      </c>
      <c r="I37" s="5"/>
      <c r="J37" s="5"/>
      <c r="K37" s="8">
        <f t="shared" si="0"/>
        <v>0.0897536353365647</v>
      </c>
      <c r="L37" s="8">
        <f t="shared" si="1"/>
        <v>0.0241353547869821</v>
      </c>
    </row>
    <row r="38" spans="1:10">
      <c r="A38" s="5"/>
      <c r="B38" s="11"/>
      <c r="C38" s="3"/>
      <c r="D38" s="3"/>
      <c r="E38" s="5"/>
      <c r="F38" s="5"/>
      <c r="G38" s="5"/>
      <c r="H38" s="5"/>
      <c r="I38" s="5"/>
      <c r="J38" s="5"/>
    </row>
    <row r="39" spans="1:10">
      <c r="A39" s="5" t="s">
        <v>24</v>
      </c>
      <c r="B39" s="11" t="s">
        <v>23</v>
      </c>
      <c r="C39" s="3" t="s">
        <v>3</v>
      </c>
      <c r="D39" s="3" t="s">
        <v>5</v>
      </c>
      <c r="E39" s="5" t="s">
        <v>12</v>
      </c>
      <c r="F39" s="5" t="s">
        <v>25</v>
      </c>
      <c r="G39" s="5" t="s">
        <v>26</v>
      </c>
      <c r="H39" s="5"/>
      <c r="I39" s="5"/>
      <c r="J39" s="5"/>
    </row>
    <row r="40" spans="1:12">
      <c r="A40" s="5"/>
      <c r="B40" s="11">
        <v>0.214723926380368</v>
      </c>
      <c r="C40" s="18">
        <v>0.221592</v>
      </c>
      <c r="D40" s="3">
        <v>0.219592</v>
      </c>
      <c r="E40" s="19">
        <v>0.988571405410766</v>
      </c>
      <c r="F40" s="19">
        <v>0.990285694599151</v>
      </c>
      <c r="G40" s="19">
        <v>0.986857116222381</v>
      </c>
      <c r="H40" s="5">
        <v>0</v>
      </c>
      <c r="I40" s="5">
        <v>200</v>
      </c>
      <c r="J40" s="5">
        <v>1000</v>
      </c>
      <c r="K40" s="8">
        <f t="shared" ref="K38:K56" si="2">ABS(C40-B40)/B40</f>
        <v>0.0319856</v>
      </c>
      <c r="L40" s="8">
        <f t="shared" ref="L38:L56" si="3">ABS(D40-B40)/B40</f>
        <v>0.0226713142857143</v>
      </c>
    </row>
    <row r="41" spans="2:12">
      <c r="B41" s="11">
        <v>0.214723926380368</v>
      </c>
      <c r="C41" s="18">
        <v>0.223592</v>
      </c>
      <c r="D41" s="20">
        <v>0.230592</v>
      </c>
      <c r="E41">
        <v>0.998</v>
      </c>
      <c r="F41">
        <v>1</v>
      </c>
      <c r="G41">
        <v>0.996</v>
      </c>
      <c r="H41" s="5" t="s">
        <v>16</v>
      </c>
      <c r="I41" s="5">
        <v>200</v>
      </c>
      <c r="J41" s="5">
        <v>1000</v>
      </c>
      <c r="K41" s="8">
        <f t="shared" si="2"/>
        <v>0.0412998857142857</v>
      </c>
      <c r="L41" s="8">
        <f t="shared" si="3"/>
        <v>0.0738998857142856</v>
      </c>
    </row>
    <row r="42" spans="2:12">
      <c r="B42" s="11">
        <v>0.214723926380368</v>
      </c>
      <c r="C42" s="18">
        <v>0.226592</v>
      </c>
      <c r="D42" s="20">
        <v>0.231092</v>
      </c>
      <c r="E42">
        <v>0.993429</v>
      </c>
      <c r="F42">
        <v>0.986857</v>
      </c>
      <c r="G42">
        <v>1</v>
      </c>
      <c r="H42" s="5" t="s">
        <v>16</v>
      </c>
      <c r="I42" s="5">
        <v>200</v>
      </c>
      <c r="J42" s="5">
        <v>1000</v>
      </c>
      <c r="K42" s="8">
        <f t="shared" si="2"/>
        <v>0.0552713142857142</v>
      </c>
      <c r="L42" s="8">
        <f t="shared" si="3"/>
        <v>0.0762284571428571</v>
      </c>
    </row>
    <row r="43" spans="2:12">
      <c r="B43" s="11">
        <v>0.214723926380368</v>
      </c>
      <c r="C43" s="20">
        <v>0.246592</v>
      </c>
      <c r="D43" s="20">
        <v>0.233092</v>
      </c>
      <c r="H43" s="5" t="s">
        <v>16</v>
      </c>
      <c r="I43" s="5">
        <v>200</v>
      </c>
      <c r="J43" s="5">
        <v>1000</v>
      </c>
      <c r="K43" s="8">
        <f t="shared" si="2"/>
        <v>0.148414171428571</v>
      </c>
      <c r="L43" s="8">
        <f t="shared" si="3"/>
        <v>0.0855427428571428</v>
      </c>
    </row>
    <row r="44" spans="2:12">
      <c r="B44" s="11">
        <v>0.214723926380368</v>
      </c>
      <c r="C44" s="20">
        <v>0.221092</v>
      </c>
      <c r="D44" s="20">
        <v>0.230592</v>
      </c>
      <c r="E44" s="21">
        <v>0.990571</v>
      </c>
      <c r="F44" s="21">
        <v>1</v>
      </c>
      <c r="G44">
        <v>0.981143</v>
      </c>
      <c r="H44" s="5" t="s">
        <v>16</v>
      </c>
      <c r="I44" s="5">
        <v>200</v>
      </c>
      <c r="J44" s="5">
        <v>1000</v>
      </c>
      <c r="K44" s="8">
        <f t="shared" si="2"/>
        <v>0.0296570285714286</v>
      </c>
      <c r="L44" s="8">
        <f t="shared" si="3"/>
        <v>0.0738998857142856</v>
      </c>
    </row>
    <row r="45" spans="2:12">
      <c r="B45" s="11">
        <v>0.214723926380368</v>
      </c>
      <c r="C45" s="20">
        <v>0.236592</v>
      </c>
      <c r="D45" s="20">
        <v>0.232592</v>
      </c>
      <c r="E45" s="21">
        <v>0.997714</v>
      </c>
      <c r="F45" s="21">
        <v>1</v>
      </c>
      <c r="G45">
        <v>0.995429</v>
      </c>
      <c r="H45" s="5" t="s">
        <v>16</v>
      </c>
      <c r="I45" s="5">
        <v>200</v>
      </c>
      <c r="J45" s="5">
        <v>1000</v>
      </c>
      <c r="K45" s="8">
        <f t="shared" si="2"/>
        <v>0.101842742857143</v>
      </c>
      <c r="L45" s="8">
        <f t="shared" si="3"/>
        <v>0.0832141714285713</v>
      </c>
    </row>
    <row r="46" spans="2:12">
      <c r="B46" s="11">
        <v>0.214723926380368</v>
      </c>
      <c r="C46" s="20">
        <v>0.227592</v>
      </c>
      <c r="D46" s="20">
        <v>0.229592</v>
      </c>
      <c r="E46" s="21">
        <v>0.997714</v>
      </c>
      <c r="F46" s="21">
        <v>0.995429</v>
      </c>
      <c r="G46">
        <v>1</v>
      </c>
      <c r="H46" s="5" t="s">
        <v>16</v>
      </c>
      <c r="I46" s="5">
        <v>200</v>
      </c>
      <c r="J46" s="5">
        <v>1000</v>
      </c>
      <c r="K46" s="8">
        <f t="shared" si="2"/>
        <v>0.059928457142857</v>
      </c>
      <c r="L46" s="8">
        <f t="shared" si="3"/>
        <v>0.0692427428571428</v>
      </c>
    </row>
    <row r="47" spans="2:12">
      <c r="B47" s="11">
        <v>0.214723926380368</v>
      </c>
      <c r="C47" s="20">
        <v>0.241592</v>
      </c>
      <c r="D47" s="20">
        <v>0.232592</v>
      </c>
      <c r="E47" s="21">
        <v>0.996</v>
      </c>
      <c r="F47" s="21">
        <v>1</v>
      </c>
      <c r="G47">
        <v>0.992</v>
      </c>
      <c r="H47" s="5" t="s">
        <v>16</v>
      </c>
      <c r="I47" s="5">
        <v>200</v>
      </c>
      <c r="J47" s="5">
        <v>1000</v>
      </c>
      <c r="K47" s="8">
        <f t="shared" si="2"/>
        <v>0.125128457142857</v>
      </c>
      <c r="L47" s="8">
        <f t="shared" si="3"/>
        <v>0.0832141714285713</v>
      </c>
    </row>
    <row r="48" spans="2:12">
      <c r="B48" s="11">
        <v>0.214723926380368</v>
      </c>
      <c r="C48" s="20">
        <v>0.238092</v>
      </c>
      <c r="D48" s="20">
        <v>0.229092</v>
      </c>
      <c r="E48" s="21">
        <v>0.997429</v>
      </c>
      <c r="F48" s="21">
        <v>1</v>
      </c>
      <c r="G48">
        <v>0.994857</v>
      </c>
      <c r="H48" s="5" t="s">
        <v>16</v>
      </c>
      <c r="I48" s="5">
        <v>200</v>
      </c>
      <c r="J48" s="5">
        <v>1000</v>
      </c>
      <c r="K48" s="8">
        <f t="shared" si="2"/>
        <v>0.108828457142857</v>
      </c>
      <c r="L48" s="8">
        <f t="shared" si="3"/>
        <v>0.0669141714285713</v>
      </c>
    </row>
    <row r="49" spans="2:12">
      <c r="B49" s="11">
        <v>0.214723926380368</v>
      </c>
      <c r="C49" s="4">
        <v>0.239092</v>
      </c>
      <c r="D49" s="4">
        <v>0.237592</v>
      </c>
      <c r="E49">
        <v>0.999143</v>
      </c>
      <c r="F49">
        <v>0.998286</v>
      </c>
      <c r="G49">
        <v>1</v>
      </c>
      <c r="H49" s="5" t="s">
        <v>17</v>
      </c>
      <c r="I49" s="5">
        <v>200</v>
      </c>
      <c r="J49" s="5">
        <v>1000</v>
      </c>
      <c r="K49" s="8">
        <f t="shared" si="2"/>
        <v>0.1134856</v>
      </c>
      <c r="L49" s="8">
        <f t="shared" si="3"/>
        <v>0.106499885714286</v>
      </c>
    </row>
    <row r="50" spans="2:12">
      <c r="B50" s="11">
        <v>0.214723926380368</v>
      </c>
      <c r="C50" s="4">
        <v>0.235592</v>
      </c>
      <c r="D50" s="4">
        <v>0.241592</v>
      </c>
      <c r="E50">
        <v>0.999714</v>
      </c>
      <c r="F50">
        <v>0.999429</v>
      </c>
      <c r="G50">
        <v>1</v>
      </c>
      <c r="H50" s="5" t="s">
        <v>17</v>
      </c>
      <c r="I50" s="5">
        <v>200</v>
      </c>
      <c r="J50" s="5">
        <v>1000</v>
      </c>
      <c r="K50" s="8">
        <f t="shared" si="2"/>
        <v>0.0971855999999999</v>
      </c>
      <c r="L50" s="8">
        <f t="shared" si="3"/>
        <v>0.125128457142857</v>
      </c>
    </row>
    <row r="51" spans="2:12">
      <c r="B51" s="11">
        <v>0.214723926380368</v>
      </c>
      <c r="C51" s="4">
        <v>0.237592</v>
      </c>
      <c r="D51" s="4">
        <v>0.240592</v>
      </c>
      <c r="E51">
        <v>1</v>
      </c>
      <c r="F51">
        <v>1</v>
      </c>
      <c r="G51">
        <v>1</v>
      </c>
      <c r="H51" s="5" t="s">
        <v>17</v>
      </c>
      <c r="I51" s="5">
        <v>200</v>
      </c>
      <c r="J51" s="5">
        <v>1000</v>
      </c>
      <c r="K51" s="8">
        <f t="shared" si="2"/>
        <v>0.106499885714286</v>
      </c>
      <c r="L51" s="8">
        <f t="shared" si="3"/>
        <v>0.120471314285714</v>
      </c>
    </row>
    <row r="52" spans="2:12">
      <c r="B52" s="11">
        <v>0.214723926380368</v>
      </c>
      <c r="C52" s="4">
        <v>0.272592</v>
      </c>
      <c r="D52" s="4">
        <v>0.227092</v>
      </c>
      <c r="E52">
        <v>0.971143</v>
      </c>
      <c r="F52">
        <v>1</v>
      </c>
      <c r="G52">
        <v>0.942286</v>
      </c>
      <c r="H52" s="5" t="s">
        <v>17</v>
      </c>
      <c r="I52" s="5">
        <v>200</v>
      </c>
      <c r="J52" s="5">
        <v>1000</v>
      </c>
      <c r="K52" s="8">
        <f t="shared" si="2"/>
        <v>0.269499885714286</v>
      </c>
      <c r="L52" s="8">
        <f t="shared" si="3"/>
        <v>0.0575998857142856</v>
      </c>
    </row>
    <row r="53" spans="2:12">
      <c r="B53" s="11">
        <v>0.214723926380368</v>
      </c>
      <c r="C53" s="4">
        <v>0.235592</v>
      </c>
      <c r="D53" s="4">
        <v>0.240592</v>
      </c>
      <c r="E53">
        <v>1</v>
      </c>
      <c r="F53">
        <v>1</v>
      </c>
      <c r="G53">
        <v>1</v>
      </c>
      <c r="H53" s="5" t="s">
        <v>17</v>
      </c>
      <c r="I53" s="5">
        <v>200</v>
      </c>
      <c r="J53" s="5">
        <v>1000</v>
      </c>
      <c r="K53" s="8">
        <f t="shared" si="2"/>
        <v>0.0971855999999999</v>
      </c>
      <c r="L53" s="8">
        <f t="shared" si="3"/>
        <v>0.120471314285714</v>
      </c>
    </row>
    <row r="54" spans="2:12">
      <c r="B54" s="11">
        <v>0.214723926380368</v>
      </c>
      <c r="C54" s="4">
        <v>0.276592</v>
      </c>
      <c r="D54" s="4">
        <v>0.231592</v>
      </c>
      <c r="E54">
        <v>0.963143</v>
      </c>
      <c r="F54">
        <v>1</v>
      </c>
      <c r="G54">
        <v>0.926286</v>
      </c>
      <c r="H54" s="5" t="s">
        <v>17</v>
      </c>
      <c r="I54" s="5">
        <v>200</v>
      </c>
      <c r="J54" s="5">
        <v>1000</v>
      </c>
      <c r="K54" s="8">
        <f t="shared" si="2"/>
        <v>0.288128457142857</v>
      </c>
      <c r="L54" s="8">
        <f t="shared" si="3"/>
        <v>0.0785570285714285</v>
      </c>
    </row>
    <row r="55" spans="2:12">
      <c r="B55" s="11">
        <v>0.214723926380368</v>
      </c>
      <c r="C55" s="4">
        <v>0.247092</v>
      </c>
      <c r="D55" s="4">
        <v>0.241592</v>
      </c>
      <c r="E55">
        <v>0.997714</v>
      </c>
      <c r="F55">
        <v>1</v>
      </c>
      <c r="G55">
        <v>0.995429</v>
      </c>
      <c r="H55" s="5" t="s">
        <v>17</v>
      </c>
      <c r="I55" s="5">
        <v>200</v>
      </c>
      <c r="J55" s="5">
        <v>1000</v>
      </c>
      <c r="K55" s="8">
        <f t="shared" si="2"/>
        <v>0.150742742857143</v>
      </c>
      <c r="L55" s="8">
        <f t="shared" si="3"/>
        <v>0.125128457142857</v>
      </c>
    </row>
    <row r="56" spans="2:12">
      <c r="B56" s="11">
        <v>0.214723926380368</v>
      </c>
      <c r="C56" s="4">
        <v>0.234092</v>
      </c>
      <c r="D56" s="4">
        <v>0.232592</v>
      </c>
      <c r="E56">
        <v>0.999429</v>
      </c>
      <c r="F56">
        <v>0.998857</v>
      </c>
      <c r="G56">
        <v>1</v>
      </c>
      <c r="H56" s="5" t="s">
        <v>17</v>
      </c>
      <c r="I56" s="5">
        <v>200</v>
      </c>
      <c r="J56" s="5">
        <v>1000</v>
      </c>
      <c r="K56" s="8">
        <f t="shared" si="2"/>
        <v>0.0901998857142856</v>
      </c>
      <c r="L56" s="8">
        <f t="shared" si="3"/>
        <v>0.0832141714285713</v>
      </c>
    </row>
    <row r="57" spans="2:2">
      <c r="B57" s="11">
        <v>0.214723926380368</v>
      </c>
    </row>
    <row r="58" spans="2:12">
      <c r="B58" s="11">
        <v>0.214723926380368</v>
      </c>
      <c r="C58" s="6">
        <v>0.226092</v>
      </c>
      <c r="D58" s="6">
        <v>0.220092</v>
      </c>
      <c r="E58">
        <v>0.999667</v>
      </c>
      <c r="F58">
        <v>0.999333</v>
      </c>
      <c r="G58">
        <v>1</v>
      </c>
      <c r="H58" s="17">
        <v>0.125</v>
      </c>
      <c r="I58">
        <v>200</v>
      </c>
      <c r="J58">
        <v>1000</v>
      </c>
      <c r="K58" s="8">
        <f t="shared" ref="K57:K81" si="4">ABS(C58-B58)/B58</f>
        <v>0.0529427428571428</v>
      </c>
      <c r="L58" s="8">
        <f t="shared" ref="L57:L81" si="5">ABS(D58-B58)/B58</f>
        <v>0.0249998857142857</v>
      </c>
    </row>
    <row r="59" spans="2:12">
      <c r="B59" s="11">
        <v>0.214723926380368</v>
      </c>
      <c r="C59" s="6">
        <v>0.218092</v>
      </c>
      <c r="D59" s="6">
        <v>0.218592</v>
      </c>
      <c r="E59">
        <v>0.999833</v>
      </c>
      <c r="F59">
        <v>1</v>
      </c>
      <c r="G59">
        <v>0.999667</v>
      </c>
      <c r="H59" s="17">
        <v>0.125</v>
      </c>
      <c r="I59">
        <v>200</v>
      </c>
      <c r="J59">
        <v>1000</v>
      </c>
      <c r="K59" s="8">
        <f t="shared" si="4"/>
        <v>0.0156856</v>
      </c>
      <c r="L59" s="8">
        <f t="shared" si="5"/>
        <v>0.0180141714285714</v>
      </c>
    </row>
    <row r="60" spans="2:12">
      <c r="B60" s="11">
        <v>0.214723926380368</v>
      </c>
      <c r="C60" s="6">
        <v>0.229592</v>
      </c>
      <c r="D60" s="6">
        <v>0.222092</v>
      </c>
      <c r="E60">
        <v>0.999333</v>
      </c>
      <c r="F60">
        <v>1</v>
      </c>
      <c r="G60">
        <v>0.998667</v>
      </c>
      <c r="H60" s="17">
        <v>0.125</v>
      </c>
      <c r="K60" s="8">
        <f t="shared" si="4"/>
        <v>0.0692427428571428</v>
      </c>
      <c r="L60" s="8">
        <f t="shared" si="5"/>
        <v>0.0343141714285714</v>
      </c>
    </row>
    <row r="61" spans="2:14">
      <c r="B61" s="11">
        <v>0.214723926380368</v>
      </c>
      <c r="C61" s="6">
        <v>0.249592</v>
      </c>
      <c r="D61" s="6">
        <v>0.227592</v>
      </c>
      <c r="E61">
        <v>0.992333</v>
      </c>
      <c r="F61">
        <v>1</v>
      </c>
      <c r="G61">
        <v>0.984667</v>
      </c>
      <c r="H61" s="17">
        <v>0.125</v>
      </c>
      <c r="K61" s="8">
        <f t="shared" si="4"/>
        <v>0.1623856</v>
      </c>
      <c r="L61" s="8">
        <f t="shared" si="5"/>
        <v>0.059928457142857</v>
      </c>
      <c r="M61">
        <f>AVERAGE(D58:D65)</f>
        <v>0.222467</v>
      </c>
      <c r="N61">
        <f>AVERAGE(C58:C65)</f>
        <v>0.2325295</v>
      </c>
    </row>
    <row r="62" spans="2:12">
      <c r="B62" s="11">
        <v>0.214723926380368</v>
      </c>
      <c r="C62" s="6">
        <v>0.235592</v>
      </c>
      <c r="D62" s="6">
        <v>0.224092</v>
      </c>
      <c r="E62">
        <v>0.999833</v>
      </c>
      <c r="F62">
        <v>1</v>
      </c>
      <c r="G62">
        <v>0.999667</v>
      </c>
      <c r="H62" s="17">
        <v>0.125</v>
      </c>
      <c r="K62" s="8">
        <f t="shared" si="4"/>
        <v>0.0971855999999999</v>
      </c>
      <c r="L62" s="8">
        <f t="shared" si="5"/>
        <v>0.0436284571428572</v>
      </c>
    </row>
    <row r="63" spans="2:12">
      <c r="B63" s="11">
        <v>0.214723926380368</v>
      </c>
      <c r="C63" s="6">
        <v>0.221592</v>
      </c>
      <c r="D63" s="6">
        <v>0.218092</v>
      </c>
      <c r="E63">
        <v>0.999333</v>
      </c>
      <c r="F63">
        <v>0.998667</v>
      </c>
      <c r="G63">
        <v>1</v>
      </c>
      <c r="H63" s="17">
        <v>0.125</v>
      </c>
      <c r="K63" s="8">
        <f t="shared" si="4"/>
        <v>0.0319856</v>
      </c>
      <c r="L63" s="8">
        <f t="shared" si="5"/>
        <v>0.0156856</v>
      </c>
    </row>
    <row r="64" spans="2:12">
      <c r="B64" s="11">
        <v>0.214723926380368</v>
      </c>
      <c r="C64" s="6">
        <v>0.230092</v>
      </c>
      <c r="D64" s="6">
        <v>0.227092</v>
      </c>
      <c r="H64" s="17">
        <v>0.125</v>
      </c>
      <c r="K64" s="8">
        <f t="shared" si="4"/>
        <v>0.0715713142857142</v>
      </c>
      <c r="L64" s="8">
        <f t="shared" si="5"/>
        <v>0.0575998857142856</v>
      </c>
    </row>
    <row r="65" spans="2:12">
      <c r="B65" s="11">
        <v>0.214723926380368</v>
      </c>
      <c r="C65" s="6">
        <v>0.249592</v>
      </c>
      <c r="D65" s="6">
        <v>0.222092</v>
      </c>
      <c r="E65">
        <v>0.9945</v>
      </c>
      <c r="F65">
        <v>1</v>
      </c>
      <c r="G65">
        <v>0.989</v>
      </c>
      <c r="H65" s="17">
        <v>0.125</v>
      </c>
      <c r="K65" s="8">
        <f t="shared" si="4"/>
        <v>0.1623856</v>
      </c>
      <c r="L65" s="8">
        <f t="shared" si="5"/>
        <v>0.0343141714285714</v>
      </c>
    </row>
    <row r="66" spans="2:12">
      <c r="B66" s="11">
        <v>0.214723926380368</v>
      </c>
      <c r="C66" s="6">
        <v>0.252092</v>
      </c>
      <c r="D66" s="6">
        <v>0.225092</v>
      </c>
      <c r="E66">
        <v>0.9975</v>
      </c>
      <c r="F66">
        <v>1</v>
      </c>
      <c r="G66">
        <v>0.995</v>
      </c>
      <c r="H66" s="17">
        <v>0.25</v>
      </c>
      <c r="K66" s="8">
        <f t="shared" si="4"/>
        <v>0.174028457142857</v>
      </c>
      <c r="L66" s="8">
        <f t="shared" si="5"/>
        <v>0.0482855999999999</v>
      </c>
    </row>
    <row r="67" spans="2:12">
      <c r="B67" s="11">
        <v>0.214723926380368</v>
      </c>
      <c r="C67" s="6">
        <v>0.247592</v>
      </c>
      <c r="D67" s="6">
        <v>0.221592</v>
      </c>
      <c r="E67">
        <v>0.9995</v>
      </c>
      <c r="F67">
        <v>1</v>
      </c>
      <c r="G67">
        <v>0.999</v>
      </c>
      <c r="H67" s="17">
        <v>0.25</v>
      </c>
      <c r="K67" s="8">
        <f t="shared" si="4"/>
        <v>0.153071314285714</v>
      </c>
      <c r="L67" s="8">
        <f t="shared" si="5"/>
        <v>0.0319856</v>
      </c>
    </row>
    <row r="68" spans="2:12">
      <c r="B68" s="11">
        <v>0.214723926380368</v>
      </c>
      <c r="C68" s="6">
        <v>0.247592</v>
      </c>
      <c r="D68" s="6">
        <v>0.222092</v>
      </c>
      <c r="E68">
        <v>0.997667</v>
      </c>
      <c r="F68">
        <v>1</v>
      </c>
      <c r="G68">
        <v>0.995333</v>
      </c>
      <c r="H68" s="17">
        <v>0.25</v>
      </c>
      <c r="K68" s="8">
        <f t="shared" si="4"/>
        <v>0.153071314285714</v>
      </c>
      <c r="L68" s="8">
        <f t="shared" si="5"/>
        <v>0.0343141714285714</v>
      </c>
    </row>
    <row r="69" spans="2:14">
      <c r="B69" s="11">
        <v>0.214723926380368</v>
      </c>
      <c r="C69" s="6">
        <v>0.245592</v>
      </c>
      <c r="D69" s="6">
        <v>0.234592</v>
      </c>
      <c r="E69">
        <v>0.999</v>
      </c>
      <c r="F69">
        <v>1</v>
      </c>
      <c r="G69">
        <v>0.998</v>
      </c>
      <c r="H69" s="17">
        <v>0.25</v>
      </c>
      <c r="K69" s="8">
        <f t="shared" si="4"/>
        <v>0.143757028571429</v>
      </c>
      <c r="L69" s="8">
        <f t="shared" si="5"/>
        <v>0.0925284571428571</v>
      </c>
      <c r="M69">
        <f>AVERAGE(C66:C73)</f>
        <v>0.2462795</v>
      </c>
      <c r="N69">
        <f>AVERAGE(D66:D73)</f>
        <v>0.2246545</v>
      </c>
    </row>
    <row r="70" spans="2:12">
      <c r="B70" s="11">
        <v>0.214723926380368</v>
      </c>
      <c r="C70" s="6">
        <v>0.238592</v>
      </c>
      <c r="D70" s="6">
        <v>0.218092</v>
      </c>
      <c r="E70">
        <v>0.997167</v>
      </c>
      <c r="F70">
        <v>1</v>
      </c>
      <c r="G70">
        <v>0.994333</v>
      </c>
      <c r="H70" s="17">
        <v>0.25</v>
      </c>
      <c r="K70" s="8">
        <f t="shared" si="4"/>
        <v>0.111157028571429</v>
      </c>
      <c r="L70" s="8">
        <f t="shared" si="5"/>
        <v>0.0156856</v>
      </c>
    </row>
    <row r="71" spans="2:12">
      <c r="B71" s="11">
        <v>0.214723926380368</v>
      </c>
      <c r="C71" s="6">
        <v>0.256092</v>
      </c>
      <c r="D71" s="6">
        <v>0.230092</v>
      </c>
      <c r="E71">
        <v>0.987833</v>
      </c>
      <c r="F71">
        <v>1</v>
      </c>
      <c r="G71">
        <v>0.975667</v>
      </c>
      <c r="H71" s="17">
        <v>0.25</v>
      </c>
      <c r="K71" s="8">
        <f t="shared" si="4"/>
        <v>0.192657028571428</v>
      </c>
      <c r="L71" s="8">
        <f t="shared" si="5"/>
        <v>0.0715713142857142</v>
      </c>
    </row>
    <row r="72" spans="2:12">
      <c r="B72" s="11">
        <v>0.214723926380368</v>
      </c>
      <c r="C72" s="6">
        <v>0.241592</v>
      </c>
      <c r="D72" s="6">
        <v>0.223592</v>
      </c>
      <c r="E72">
        <v>0.999667</v>
      </c>
      <c r="F72">
        <v>1</v>
      </c>
      <c r="G72">
        <v>0.999333</v>
      </c>
      <c r="H72" s="17">
        <v>0.25</v>
      </c>
      <c r="K72" s="8">
        <f t="shared" si="4"/>
        <v>0.125128457142857</v>
      </c>
      <c r="L72" s="8">
        <f t="shared" si="5"/>
        <v>0.0412998857142857</v>
      </c>
    </row>
    <row r="73" spans="2:12">
      <c r="B73" s="11">
        <v>0.214723926380368</v>
      </c>
      <c r="C73" s="6">
        <v>0.241092</v>
      </c>
      <c r="D73" s="6">
        <v>0.222092</v>
      </c>
      <c r="E73">
        <v>0.998167</v>
      </c>
      <c r="F73">
        <v>1</v>
      </c>
      <c r="G73">
        <v>0.996333</v>
      </c>
      <c r="H73" s="17">
        <v>0.25</v>
      </c>
      <c r="K73" s="8">
        <f t="shared" si="4"/>
        <v>0.122799885714286</v>
      </c>
      <c r="L73" s="8">
        <f t="shared" si="5"/>
        <v>0.0343141714285714</v>
      </c>
    </row>
    <row r="74" spans="2:12">
      <c r="B74" s="11">
        <v>0.214723926380368</v>
      </c>
      <c r="C74" s="6">
        <v>0.275592</v>
      </c>
      <c r="D74" s="6">
        <v>0.227592</v>
      </c>
      <c r="E74">
        <v>0.999833</v>
      </c>
      <c r="F74">
        <v>1</v>
      </c>
      <c r="G74">
        <v>0.999667</v>
      </c>
      <c r="H74" s="17">
        <v>0.5</v>
      </c>
      <c r="K74" s="8">
        <f t="shared" si="4"/>
        <v>0.283471314285714</v>
      </c>
      <c r="L74" s="8">
        <f t="shared" si="5"/>
        <v>0.059928457142857</v>
      </c>
    </row>
    <row r="75" spans="2:12">
      <c r="B75" s="11">
        <v>0.214723926380368</v>
      </c>
      <c r="C75" s="6">
        <v>0.255092</v>
      </c>
      <c r="D75" s="6">
        <v>0.221592</v>
      </c>
      <c r="H75" s="17">
        <v>0.5</v>
      </c>
      <c r="K75" s="8">
        <f t="shared" si="4"/>
        <v>0.187999885714286</v>
      </c>
      <c r="L75" s="8">
        <f t="shared" si="5"/>
        <v>0.0319856</v>
      </c>
    </row>
    <row r="76" spans="2:12">
      <c r="B76" s="11">
        <v>0.214723926380368</v>
      </c>
      <c r="C76" s="6">
        <v>0.259592</v>
      </c>
      <c r="D76" s="6">
        <v>0.230092</v>
      </c>
      <c r="H76" s="17">
        <v>0.5</v>
      </c>
      <c r="K76" s="8">
        <f t="shared" si="4"/>
        <v>0.208957028571428</v>
      </c>
      <c r="L76" s="8">
        <f t="shared" si="5"/>
        <v>0.0715713142857142</v>
      </c>
    </row>
    <row r="77" spans="2:12">
      <c r="B77" s="11">
        <v>0.214723926380368</v>
      </c>
      <c r="C77" s="6">
        <v>0.276592</v>
      </c>
      <c r="D77" s="6">
        <v>0.231092</v>
      </c>
      <c r="H77" s="17">
        <v>0.5</v>
      </c>
      <c r="K77" s="8">
        <f t="shared" si="4"/>
        <v>0.288128457142857</v>
      </c>
      <c r="L77" s="8">
        <f t="shared" si="5"/>
        <v>0.0762284571428571</v>
      </c>
    </row>
    <row r="78" spans="2:12">
      <c r="B78" s="11">
        <v>0.214723926380368</v>
      </c>
      <c r="C78" s="6">
        <v>0.265592</v>
      </c>
      <c r="D78" s="6">
        <v>0.227092</v>
      </c>
      <c r="E78">
        <v>0.999167</v>
      </c>
      <c r="F78">
        <v>1</v>
      </c>
      <c r="G78">
        <v>0.998333</v>
      </c>
      <c r="H78" s="17">
        <v>0.5</v>
      </c>
      <c r="K78" s="8">
        <f t="shared" si="4"/>
        <v>0.236899885714286</v>
      </c>
      <c r="L78" s="8">
        <f t="shared" si="5"/>
        <v>0.0575998857142856</v>
      </c>
    </row>
    <row r="79" spans="2:12">
      <c r="B79" s="11">
        <v>0.214723926380368</v>
      </c>
      <c r="C79" s="6">
        <v>0.304092</v>
      </c>
      <c r="D79" s="6">
        <v>0.227092</v>
      </c>
      <c r="E79">
        <v>0.990667</v>
      </c>
      <c r="F79">
        <v>1</v>
      </c>
      <c r="G79">
        <v>0.981333</v>
      </c>
      <c r="H79" s="17">
        <v>0.5</v>
      </c>
      <c r="K79" s="8">
        <f t="shared" si="4"/>
        <v>0.416199885714286</v>
      </c>
      <c r="L79" s="8">
        <f t="shared" si="5"/>
        <v>0.0575998857142856</v>
      </c>
    </row>
    <row r="80" spans="2:12">
      <c r="B80" s="11">
        <v>0.214723926380368</v>
      </c>
      <c r="C80" s="6">
        <v>0.297592</v>
      </c>
      <c r="D80" s="6">
        <v>0.239592</v>
      </c>
      <c r="E80">
        <v>0.995333</v>
      </c>
      <c r="F80">
        <v>1</v>
      </c>
      <c r="G80">
        <v>0.990667</v>
      </c>
      <c r="H80" s="17">
        <v>0.5</v>
      </c>
      <c r="K80" s="8">
        <f t="shared" si="4"/>
        <v>0.385928457142857</v>
      </c>
      <c r="L80" s="8">
        <f t="shared" si="5"/>
        <v>0.115814171428571</v>
      </c>
    </row>
    <row r="81" spans="2:12">
      <c r="B81" s="11">
        <v>0.214723926380368</v>
      </c>
      <c r="C81" s="6">
        <v>0.281592</v>
      </c>
      <c r="D81" s="6">
        <v>0.219592</v>
      </c>
      <c r="E81">
        <v>0.998167</v>
      </c>
      <c r="F81">
        <v>1</v>
      </c>
      <c r="G81">
        <v>0.996333</v>
      </c>
      <c r="H81" s="17">
        <v>0.5</v>
      </c>
      <c r="K81" s="8">
        <f t="shared" si="4"/>
        <v>0.311414171428571</v>
      </c>
      <c r="L81" s="8">
        <f t="shared" si="5"/>
        <v>0.0226713142857143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zoomScale="115" zoomScaleNormal="115" topLeftCell="H1" workbookViewId="0">
      <selection activeCell="T10" sqref="T10"/>
    </sheetView>
  </sheetViews>
  <sheetFormatPr defaultColWidth="9" defaultRowHeight="14.4"/>
  <cols>
    <col min="2" max="2" width="11.7777777777778"/>
    <col min="3" max="3" width="9.66666666666667"/>
    <col min="4" max="4" width="10.6666666666667"/>
    <col min="8" max="10" width="12.8888888888889"/>
    <col min="12" max="16" width="12.8888888888889"/>
  </cols>
  <sheetData>
    <row r="1" spans="2:21">
      <c r="B1" s="1">
        <v>0.125</v>
      </c>
      <c r="C1" s="1">
        <v>0.25</v>
      </c>
      <c r="D1" s="1">
        <v>0.5</v>
      </c>
      <c r="E1" s="1">
        <v>0.125</v>
      </c>
      <c r="F1" s="1">
        <v>0.25</v>
      </c>
      <c r="G1" s="1">
        <v>0.5</v>
      </c>
      <c r="H1" s="1">
        <v>0.125</v>
      </c>
      <c r="I1" s="1">
        <v>0.25</v>
      </c>
      <c r="J1" s="1">
        <v>0.5</v>
      </c>
      <c r="L1" s="1"/>
      <c r="M1" s="1"/>
      <c r="N1" s="1">
        <v>0.125</v>
      </c>
      <c r="O1" s="1">
        <v>0.25</v>
      </c>
      <c r="P1" s="1">
        <v>0.5</v>
      </c>
      <c r="R1" s="1"/>
      <c r="S1" s="1">
        <v>0.125</v>
      </c>
      <c r="T1" s="1">
        <v>0.25</v>
      </c>
      <c r="U1" s="1">
        <v>0.5</v>
      </c>
    </row>
    <row r="2" spans="2:22">
      <c r="B2" s="7">
        <v>0.0505549999999999</v>
      </c>
      <c r="C2" s="7">
        <v>0.0905549999999999</v>
      </c>
      <c r="D2" s="7">
        <v>0.0530549999999999</v>
      </c>
      <c r="E2" s="7">
        <v>0.148055555555555</v>
      </c>
      <c r="F2" s="7"/>
      <c r="G2" s="7"/>
      <c r="H2" s="7">
        <v>0.0115290115290115</v>
      </c>
      <c r="I2" s="9">
        <v>0.00942900942900943</v>
      </c>
      <c r="J2" s="9">
        <v>0.022029022029022</v>
      </c>
      <c r="K2" s="7">
        <v>0.0535290535290535</v>
      </c>
      <c r="L2" s="7"/>
      <c r="M2" s="7"/>
      <c r="N2" s="7">
        <v>0.0259758008673785</v>
      </c>
      <c r="O2" s="7">
        <v>0.0646980575093844</v>
      </c>
      <c r="P2" s="7">
        <v>0.0282535806698494</v>
      </c>
      <c r="Q2" s="7">
        <v>0.044198039287146</v>
      </c>
      <c r="R2" s="7"/>
      <c r="S2" s="7">
        <v>0.0249998857142857</v>
      </c>
      <c r="T2" s="7">
        <v>0.0529427428571428</v>
      </c>
      <c r="V2" s="7">
        <v>0.0299755822005174</v>
      </c>
    </row>
    <row r="3" spans="2:22">
      <c r="B3" s="7">
        <v>0.000555</v>
      </c>
      <c r="C3" s="7">
        <v>0.0605549999999999</v>
      </c>
      <c r="D3" s="7">
        <v>0.00805500000000001</v>
      </c>
      <c r="E3" s="7">
        <v>0.108055</v>
      </c>
      <c r="F3" s="7"/>
      <c r="G3" s="7"/>
      <c r="H3" s="7">
        <v>0.00522900522900523</v>
      </c>
      <c r="I3" s="9">
        <v>0.0304290304290304</v>
      </c>
      <c r="J3" s="9">
        <v>0.0283290283290283</v>
      </c>
      <c r="K3" s="7">
        <v>0.0346290346290346</v>
      </c>
      <c r="L3" s="7"/>
      <c r="M3" s="7"/>
      <c r="N3" s="7">
        <v>0.0145869018550238</v>
      </c>
      <c r="O3" s="7">
        <v>0.0578647181019716</v>
      </c>
      <c r="P3" s="7">
        <v>0.0533091584970297</v>
      </c>
      <c r="Q3" s="7">
        <v>0.07836473632421</v>
      </c>
      <c r="R3" s="7"/>
      <c r="S3" s="7">
        <v>0.0180141714285714</v>
      </c>
      <c r="T3" s="7">
        <v>0.0156856</v>
      </c>
      <c r="V3" s="7">
        <v>0.00646889463901748</v>
      </c>
    </row>
    <row r="4" spans="2:22">
      <c r="B4" s="7">
        <v>0.00944500000000001</v>
      </c>
      <c r="C4" s="7">
        <v>0.0605549999999999</v>
      </c>
      <c r="D4" s="7">
        <v>0.100555</v>
      </c>
      <c r="E4" s="7">
        <v>0.145555</v>
      </c>
      <c r="F4" s="7"/>
      <c r="G4" s="7"/>
      <c r="H4" s="7">
        <v>0.0178290178290178</v>
      </c>
      <c r="I4" s="9">
        <v>0.0388290388290388</v>
      </c>
      <c r="J4" s="9">
        <v>0.0304290304290304</v>
      </c>
      <c r="K4" s="7">
        <v>0.0283290283290283</v>
      </c>
      <c r="L4" s="7"/>
      <c r="M4" s="7"/>
      <c r="N4" s="7">
        <v>0.00591311636721465</v>
      </c>
      <c r="O4" s="7">
        <v>0.0624202777069135</v>
      </c>
      <c r="P4" s="7">
        <v>0.0943091949415066</v>
      </c>
      <c r="Q4" s="7">
        <v>0.0829202959291519</v>
      </c>
      <c r="R4" s="7"/>
      <c r="S4" s="7">
        <v>0.0343141714285714</v>
      </c>
      <c r="T4" s="7">
        <v>0.0692427428571428</v>
      </c>
      <c r="V4" s="7">
        <v>0.045920040817814</v>
      </c>
    </row>
    <row r="5" spans="2:22">
      <c r="B5" s="7">
        <v>0.0980549999999999</v>
      </c>
      <c r="C5" s="7">
        <v>0.0580549999999999</v>
      </c>
      <c r="D5" s="7">
        <v>0.0480549999999999</v>
      </c>
      <c r="E5" s="7">
        <v>0.115555</v>
      </c>
      <c r="F5" s="7"/>
      <c r="G5" s="7"/>
      <c r="H5" s="7">
        <v>0.0115290115290115</v>
      </c>
      <c r="I5" s="9">
        <v>0.0241290241290241</v>
      </c>
      <c r="J5" s="9">
        <v>0.0661290661290662</v>
      </c>
      <c r="K5" s="7">
        <v>0.0157290157290157</v>
      </c>
      <c r="L5" s="7"/>
      <c r="M5" s="7"/>
      <c r="N5" s="7">
        <v>0.00591311636721465</v>
      </c>
      <c r="O5" s="7">
        <v>0.044198039287146</v>
      </c>
      <c r="P5" s="7">
        <v>0.10342031415139</v>
      </c>
      <c r="Q5" s="7">
        <v>0.151254991591735</v>
      </c>
      <c r="R5" s="7"/>
      <c r="S5" s="7">
        <v>0.059928457142857</v>
      </c>
      <c r="T5" s="7">
        <v>0.1623856</v>
      </c>
      <c r="V5" s="7">
        <v>0.137031232916651</v>
      </c>
    </row>
    <row r="6" spans="2:22">
      <c r="B6" s="7">
        <v>0.021945</v>
      </c>
      <c r="C6" s="7">
        <v>0.0505549999999999</v>
      </c>
      <c r="D6" s="7">
        <v>0.0855549999999999</v>
      </c>
      <c r="E6" s="7">
        <v>0.110555</v>
      </c>
      <c r="F6" s="7"/>
      <c r="G6" s="7"/>
      <c r="H6" s="7">
        <v>0.0178290178290178</v>
      </c>
      <c r="I6" s="9">
        <v>0.0157710157710158</v>
      </c>
      <c r="J6" s="9">
        <v>0.0976290976290977</v>
      </c>
      <c r="K6" s="7">
        <v>0.0157290157290157</v>
      </c>
      <c r="L6" s="7"/>
      <c r="M6" s="7"/>
      <c r="N6" s="7">
        <v>0.0191424614599657</v>
      </c>
      <c r="O6" s="7">
        <v>0.07836473632421</v>
      </c>
      <c r="P6" s="7">
        <v>0.0191424614599657</v>
      </c>
      <c r="Q6" s="7">
        <v>0.105698093953861</v>
      </c>
      <c r="R6" s="7"/>
      <c r="S6" s="7">
        <v>0.0436284571428572</v>
      </c>
      <c r="T6" s="7">
        <v>0.0971855999999999</v>
      </c>
      <c r="V6" s="7">
        <v>0.0732533984474652</v>
      </c>
    </row>
    <row r="7" spans="2:22">
      <c r="B7" s="7">
        <v>0.011945</v>
      </c>
      <c r="C7" s="7">
        <v>0.0505549999999999</v>
      </c>
      <c r="D7" s="7">
        <v>0.0430549999999999</v>
      </c>
      <c r="E7" s="7">
        <v>0.125555</v>
      </c>
      <c r="F7" s="7"/>
      <c r="G7" s="7"/>
      <c r="H7" s="7">
        <v>0.00942900942900943</v>
      </c>
      <c r="I7" s="9">
        <v>0.00732900732900733</v>
      </c>
      <c r="J7" s="9">
        <v>0.0367290367290367</v>
      </c>
      <c r="K7" s="7">
        <v>0.0409290409290409</v>
      </c>
      <c r="L7" s="7"/>
      <c r="M7" s="7"/>
      <c r="N7" s="7">
        <v>0.00547578264514004</v>
      </c>
      <c r="O7" s="7">
        <v>0.0464758190896169</v>
      </c>
      <c r="P7" s="7">
        <v>0.0578647181019716</v>
      </c>
      <c r="Q7" s="7">
        <v>0.0920314151390357</v>
      </c>
      <c r="R7" s="7"/>
      <c r="S7" s="7">
        <v>0.0156856</v>
      </c>
      <c r="T7" s="7">
        <v>0.0319856</v>
      </c>
      <c r="V7" s="7">
        <v>0.00947556397827908</v>
      </c>
    </row>
    <row r="8" spans="2:22">
      <c r="B8" s="7">
        <v>0.011945</v>
      </c>
      <c r="C8" s="7">
        <v>0.0480549999999999</v>
      </c>
      <c r="D8" s="7">
        <v>0.0905549999999999</v>
      </c>
      <c r="E8" s="7">
        <v>0.100555</v>
      </c>
      <c r="F8" s="7"/>
      <c r="G8" s="7"/>
      <c r="H8" s="7">
        <v>0.0157710157710158</v>
      </c>
      <c r="I8" s="9">
        <v>0.0283710283710284</v>
      </c>
      <c r="J8" s="9">
        <v>0.0346710346710347</v>
      </c>
      <c r="K8" s="7">
        <v>0.0556290556290556</v>
      </c>
      <c r="L8" s="7"/>
      <c r="M8" s="7"/>
      <c r="N8" s="7">
        <v>0.0214202412624366</v>
      </c>
      <c r="O8" s="7">
        <v>0.0396424796822041</v>
      </c>
      <c r="P8" s="7">
        <v>0.00591311636721465</v>
      </c>
      <c r="Q8" s="7">
        <v>0.233253762892234</v>
      </c>
      <c r="R8" s="7"/>
      <c r="S8" s="7">
        <v>0.0575998857142856</v>
      </c>
      <c r="T8" s="7">
        <v>0.0715713142857142</v>
      </c>
      <c r="V8" s="7">
        <v>0.0481978206202849</v>
      </c>
    </row>
    <row r="9" spans="2:22">
      <c r="B9" s="7">
        <v>0.004445</v>
      </c>
      <c r="C9" s="7">
        <v>0.0605549999999999</v>
      </c>
      <c r="D9" s="7">
        <v>0.198055</v>
      </c>
      <c r="E9" s="7">
        <v>0.193055</v>
      </c>
      <c r="F9" s="7"/>
      <c r="G9" s="7"/>
      <c r="H9" s="7">
        <v>0.0157710157710158</v>
      </c>
      <c r="I9" s="9">
        <v>0.00312900312900311</v>
      </c>
      <c r="J9" s="9">
        <v>0.00732900732900731</v>
      </c>
      <c r="K9" s="7">
        <v>0.0115290115290115</v>
      </c>
      <c r="L9" s="7"/>
      <c r="M9" s="7"/>
      <c r="N9" s="7">
        <v>0.00547578264514004</v>
      </c>
      <c r="O9" s="7">
        <v>0.0601424979044425</v>
      </c>
      <c r="P9" s="7">
        <v>0.0241353547869821</v>
      </c>
      <c r="Q9" s="7">
        <v>0.0350869200772622</v>
      </c>
      <c r="R9" s="7"/>
      <c r="S9" s="7">
        <v>0.0343141714285714</v>
      </c>
      <c r="T9" s="7">
        <v>0.1623856</v>
      </c>
      <c r="V9" s="7">
        <v>0.137031232916651</v>
      </c>
    </row>
    <row r="10" spans="1:22">
      <c r="A10" t="s">
        <v>27</v>
      </c>
      <c r="B10" s="8">
        <f>AVERAGE(B2:B9)</f>
        <v>0.02611125</v>
      </c>
      <c r="C10" s="8">
        <f>AVERAGE(C2:C9)</f>
        <v>0.0599299999999999</v>
      </c>
      <c r="D10" s="8">
        <f>AVERAGE(D2:D9)</f>
        <v>0.0783674999999999</v>
      </c>
      <c r="E10" s="8">
        <f t="shared" ref="E10:V10" si="0">AVERAGE(E2:E9)</f>
        <v>0.130867569444444</v>
      </c>
      <c r="F10" s="8" t="e">
        <f t="shared" si="0"/>
        <v>#DIV/0!</v>
      </c>
      <c r="G10" s="8" t="e">
        <f t="shared" si="0"/>
        <v>#DIV/0!</v>
      </c>
      <c r="H10" s="8">
        <f t="shared" si="0"/>
        <v>0.0131145131145131</v>
      </c>
      <c r="I10" s="8">
        <f t="shared" si="0"/>
        <v>0.0196770196770197</v>
      </c>
      <c r="J10" s="8">
        <f t="shared" si="0"/>
        <v>0.0404092904092904</v>
      </c>
      <c r="K10" s="8">
        <f t="shared" si="0"/>
        <v>0.032004032004032</v>
      </c>
      <c r="L10" s="8" t="e">
        <f t="shared" si="0"/>
        <v>#DIV/0!</v>
      </c>
      <c r="M10" s="8" t="e">
        <f t="shared" si="0"/>
        <v>#DIV/0!</v>
      </c>
      <c r="N10" s="8">
        <f t="shared" si="0"/>
        <v>0.0129879004336892</v>
      </c>
      <c r="O10" s="8">
        <f t="shared" si="0"/>
        <v>0.0567258282007361</v>
      </c>
      <c r="P10" s="8">
        <f t="shared" si="0"/>
        <v>0.0482934873719887</v>
      </c>
      <c r="Q10" s="8">
        <f t="shared" si="0"/>
        <v>0.102851031899329</v>
      </c>
      <c r="R10" s="8" t="e">
        <f t="shared" si="0"/>
        <v>#DIV/0!</v>
      </c>
      <c r="S10" s="8">
        <f t="shared" si="0"/>
        <v>0.0360606</v>
      </c>
      <c r="T10" s="8">
        <f t="shared" si="0"/>
        <v>0.0829231</v>
      </c>
      <c r="U10" s="8" t="e">
        <f t="shared" si="0"/>
        <v>#DIV/0!</v>
      </c>
      <c r="V10" s="8">
        <f t="shared" si="0"/>
        <v>0.0609192208170851</v>
      </c>
    </row>
    <row r="11" spans="9:10">
      <c r="I11" s="5"/>
      <c r="J11" s="5"/>
    </row>
    <row r="12" spans="3:15">
      <c r="C12" t="s">
        <v>15</v>
      </c>
      <c r="I12" s="5" t="s">
        <v>20</v>
      </c>
      <c r="J12" s="5"/>
      <c r="O12" t="s">
        <v>22</v>
      </c>
    </row>
    <row r="13" spans="9:10">
      <c r="I13" s="5"/>
      <c r="J13" s="5"/>
    </row>
    <row r="14" spans="9:10">
      <c r="I14" s="5"/>
      <c r="J14" s="5"/>
    </row>
    <row r="15" spans="9:10">
      <c r="I15" s="5"/>
      <c r="J15" s="5"/>
    </row>
    <row r="16" spans="9:10">
      <c r="I16" s="5"/>
      <c r="J16" s="5"/>
    </row>
    <row r="17" spans="9:10">
      <c r="I17" s="5"/>
      <c r="J17" s="5"/>
    </row>
    <row r="18" spans="9:10">
      <c r="I18" s="5"/>
      <c r="J18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6" workbookViewId="0">
      <selection activeCell="I19" sqref="I19"/>
    </sheetView>
  </sheetViews>
  <sheetFormatPr defaultColWidth="8.88888888888889" defaultRowHeight="14.4" outlineLevelCol="6"/>
  <cols>
    <col min="1" max="1" width="9.66666666666667"/>
    <col min="2" max="2" width="12.8888888888889"/>
    <col min="3" max="3" width="9.66666666666667"/>
    <col min="4" max="5" width="10.7777777777778"/>
    <col min="6" max="6" width="12.8888888888889"/>
    <col min="7" max="7" width="10.7777777777778"/>
    <col min="8" max="8" width="10.6666666666667"/>
    <col min="9" max="9" width="9.66666666666667"/>
  </cols>
  <sheetData>
    <row r="1" spans="1:7">
      <c r="A1">
        <v>4</v>
      </c>
      <c r="B1" s="1">
        <v>0.125</v>
      </c>
      <c r="C1" s="1">
        <v>0.125</v>
      </c>
      <c r="D1" s="1">
        <v>0.25</v>
      </c>
      <c r="E1" s="1">
        <v>0.25</v>
      </c>
      <c r="F1" s="1">
        <v>0.5</v>
      </c>
      <c r="G1" s="1">
        <v>0.5</v>
      </c>
    </row>
    <row r="2" spans="1:7">
      <c r="A2">
        <v>0.2</v>
      </c>
      <c r="B2">
        <v>0.229611111111111</v>
      </c>
      <c r="C2">
        <v>0.210111</v>
      </c>
      <c r="D2">
        <v>0.232111</v>
      </c>
      <c r="E2">
        <v>0.218111</v>
      </c>
      <c r="F2" s="2">
        <v>0.226611</v>
      </c>
      <c r="G2" s="3">
        <v>0.210611</v>
      </c>
    </row>
    <row r="3" spans="1:7">
      <c r="A3">
        <v>0.2</v>
      </c>
      <c r="B3">
        <v>0.221611</v>
      </c>
      <c r="C3">
        <v>0.200111</v>
      </c>
      <c r="D3">
        <v>0.231611</v>
      </c>
      <c r="E3">
        <v>0.212111</v>
      </c>
      <c r="F3" s="2">
        <v>0.250111</v>
      </c>
      <c r="G3" s="3">
        <v>0.201611</v>
      </c>
    </row>
    <row r="4" spans="1:7">
      <c r="A4">
        <v>0.2</v>
      </c>
      <c r="B4">
        <v>0.229111</v>
      </c>
      <c r="C4">
        <v>0.198111</v>
      </c>
      <c r="D4">
        <v>0.224111</v>
      </c>
      <c r="E4">
        <v>0.212111</v>
      </c>
      <c r="F4" s="2">
        <v>0.248111</v>
      </c>
      <c r="G4" s="3">
        <v>0.220111</v>
      </c>
    </row>
    <row r="5" spans="1:7">
      <c r="A5">
        <v>0.2</v>
      </c>
      <c r="B5">
        <v>0.223111</v>
      </c>
      <c r="C5">
        <v>0.219611</v>
      </c>
      <c r="D5">
        <v>0.237611</v>
      </c>
      <c r="E5">
        <v>0.211611</v>
      </c>
      <c r="F5" s="2">
        <v>0.208111</v>
      </c>
      <c r="G5" s="3">
        <v>0.209611</v>
      </c>
    </row>
    <row r="6" spans="1:7">
      <c r="A6">
        <v>0.2</v>
      </c>
      <c r="B6">
        <v>0.222111</v>
      </c>
      <c r="C6">
        <v>0.195611</v>
      </c>
      <c r="D6">
        <v>0.220111</v>
      </c>
      <c r="E6">
        <v>0.210111</v>
      </c>
      <c r="F6" s="2">
        <v>0.248111</v>
      </c>
      <c r="G6" s="3">
        <v>0.217111</v>
      </c>
    </row>
    <row r="7" spans="1:7">
      <c r="A7">
        <v>0.2</v>
      </c>
      <c r="B7">
        <v>0.225111</v>
      </c>
      <c r="C7">
        <v>0.197611</v>
      </c>
      <c r="D7">
        <v>0.220611</v>
      </c>
      <c r="E7">
        <v>0.210111</v>
      </c>
      <c r="F7" s="2">
        <v>0.258111</v>
      </c>
      <c r="G7" s="3">
        <v>0.208611</v>
      </c>
    </row>
    <row r="8" spans="1:7">
      <c r="A8">
        <v>0.2</v>
      </c>
      <c r="B8">
        <v>0.220111</v>
      </c>
      <c r="C8">
        <v>0.197611</v>
      </c>
      <c r="D8">
        <v>0.230611</v>
      </c>
      <c r="E8">
        <v>0.209611</v>
      </c>
      <c r="F8" s="2">
        <v>0.234611</v>
      </c>
      <c r="G8" s="3">
        <v>0.218111</v>
      </c>
    </row>
    <row r="9" spans="1:7">
      <c r="A9">
        <v>0.2</v>
      </c>
      <c r="B9">
        <v>0.238611</v>
      </c>
      <c r="C9">
        <v>0.199111</v>
      </c>
      <c r="D9">
        <v>0.217111</v>
      </c>
      <c r="E9">
        <v>0.212111</v>
      </c>
      <c r="F9" s="2">
        <v>0.250611</v>
      </c>
      <c r="G9" s="3">
        <v>0.239611</v>
      </c>
    </row>
    <row r="10" spans="1:7">
      <c r="A10">
        <f>AVERAGE(A2:A9)</f>
        <v>0.2</v>
      </c>
      <c r="B10">
        <f>AVERAGE(B2:B9)</f>
        <v>0.226173513888889</v>
      </c>
      <c r="C10">
        <f>AVERAGE(C2:C9)</f>
        <v>0.202236</v>
      </c>
      <c r="D10">
        <f>AVERAGE(D2:D9)</f>
        <v>0.226736</v>
      </c>
      <c r="E10">
        <f>AVERAGE(E2:E9)</f>
        <v>0.211986</v>
      </c>
      <c r="F10">
        <f>AVERAGE(F2:F9)</f>
        <v>0.2405485</v>
      </c>
      <c r="G10">
        <f>AVERAGE(G2:G9)</f>
        <v>0.2156735</v>
      </c>
    </row>
    <row r="11" spans="1:7">
      <c r="A11">
        <v>5</v>
      </c>
      <c r="B11" s="1">
        <v>0.125</v>
      </c>
      <c r="C11" s="1">
        <v>0.125</v>
      </c>
      <c r="D11" s="1">
        <v>0.25</v>
      </c>
      <c r="E11" s="1">
        <v>0.25</v>
      </c>
      <c r="F11" s="1">
        <v>0.5</v>
      </c>
      <c r="G11" s="1">
        <v>0.5</v>
      </c>
    </row>
    <row r="12" spans="1:7">
      <c r="A12">
        <v>0.238095</v>
      </c>
      <c r="B12">
        <v>0.25084</v>
      </c>
      <c r="C12" s="4">
        <v>0.24084</v>
      </c>
      <c r="D12" s="5">
        <v>0.26384</v>
      </c>
      <c r="E12" s="4">
        <v>0.24034</v>
      </c>
      <c r="F12" s="5">
        <v>0.22484</v>
      </c>
      <c r="G12" s="4">
        <v>0.24334</v>
      </c>
    </row>
    <row r="13" spans="1:7">
      <c r="A13">
        <v>0.238095</v>
      </c>
      <c r="B13">
        <v>0.24634</v>
      </c>
      <c r="C13" s="4">
        <v>0.23934</v>
      </c>
      <c r="D13" s="5">
        <v>0.22784</v>
      </c>
      <c r="E13" s="4">
        <v>0.24534</v>
      </c>
      <c r="F13" s="5">
        <v>0.23084</v>
      </c>
      <c r="G13" s="4">
        <v>0.24484</v>
      </c>
    </row>
    <row r="14" spans="1:7">
      <c r="A14">
        <v>0.238095</v>
      </c>
      <c r="B14">
        <v>0.24484</v>
      </c>
      <c r="C14" s="4">
        <v>0.24234</v>
      </c>
      <c r="D14" s="5">
        <v>0.26684</v>
      </c>
      <c r="E14" s="4">
        <v>0.24734</v>
      </c>
      <c r="F14" s="5">
        <v>0.30034</v>
      </c>
      <c r="G14" s="4">
        <v>0.24534</v>
      </c>
    </row>
    <row r="15" spans="1:7">
      <c r="A15">
        <v>0.238095</v>
      </c>
      <c r="B15">
        <v>0.24184</v>
      </c>
      <c r="C15" s="4">
        <v>0.24084</v>
      </c>
      <c r="D15" s="5">
        <v>0.24584</v>
      </c>
      <c r="E15" s="4">
        <v>0.24384</v>
      </c>
      <c r="F15" s="5">
        <v>0.21034</v>
      </c>
      <c r="G15" s="4">
        <v>0.25384</v>
      </c>
    </row>
    <row r="16" spans="1:7">
      <c r="A16">
        <v>0.238095</v>
      </c>
      <c r="B16">
        <v>0.24184</v>
      </c>
      <c r="C16" s="4">
        <v>0.24234</v>
      </c>
      <c r="D16" s="5">
        <v>0.24984</v>
      </c>
      <c r="E16" s="4">
        <v>0.23434</v>
      </c>
      <c r="F16" s="5">
        <v>0.33484</v>
      </c>
      <c r="G16" s="4">
        <v>0.26134</v>
      </c>
    </row>
    <row r="17" spans="1:7">
      <c r="A17">
        <v>0.238095</v>
      </c>
      <c r="B17">
        <v>0.24784</v>
      </c>
      <c r="C17" s="4">
        <v>0.24034</v>
      </c>
      <c r="D17" s="5">
        <v>0.26084</v>
      </c>
      <c r="E17" s="4">
        <v>0.23984</v>
      </c>
      <c r="F17" s="5">
        <v>0.29234</v>
      </c>
      <c r="G17" s="4">
        <v>0.24684</v>
      </c>
    </row>
    <row r="18" spans="1:7">
      <c r="A18">
        <v>0.238095</v>
      </c>
      <c r="B18">
        <v>0.25134</v>
      </c>
      <c r="C18" s="4">
        <v>0.23434</v>
      </c>
      <c r="D18" s="5">
        <v>0.23734</v>
      </c>
      <c r="E18" s="4">
        <v>0.23134</v>
      </c>
      <c r="F18" s="5">
        <v>0.28684</v>
      </c>
      <c r="G18" s="4">
        <v>0.22984</v>
      </c>
    </row>
    <row r="19" spans="1:7">
      <c r="A19">
        <v>0.238095</v>
      </c>
      <c r="B19">
        <v>0.24084</v>
      </c>
      <c r="C19" s="4">
        <v>0.23434</v>
      </c>
      <c r="D19" s="5">
        <v>0.24484</v>
      </c>
      <c r="E19" s="4">
        <v>0.23884</v>
      </c>
      <c r="F19" s="5">
        <v>0.26084</v>
      </c>
      <c r="G19" s="4">
        <v>0.23984</v>
      </c>
    </row>
    <row r="20" spans="1:7">
      <c r="A20">
        <f>AVERAGE(A12:A19)</f>
        <v>0.238095</v>
      </c>
      <c r="B20">
        <f>AVERAGE(B12:B19)</f>
        <v>0.245715</v>
      </c>
      <c r="C20">
        <f>AVERAGE(C12:C19)</f>
        <v>0.23934</v>
      </c>
      <c r="D20">
        <f>AVERAGE(D12:D19)</f>
        <v>0.2496525</v>
      </c>
      <c r="E20">
        <f>AVERAGE(E12:E19)</f>
        <v>0.2401525</v>
      </c>
      <c r="F20">
        <f>AVERAGE(F12:F19)</f>
        <v>0.2676525</v>
      </c>
      <c r="G20">
        <f>AVERAGE(G12:G19)</f>
        <v>0.2456525</v>
      </c>
    </row>
    <row r="21" spans="1:7">
      <c r="A21">
        <v>6</v>
      </c>
      <c r="B21" s="1">
        <v>0.125</v>
      </c>
      <c r="C21" s="1">
        <v>0.125</v>
      </c>
      <c r="D21" s="1">
        <v>0.25</v>
      </c>
      <c r="E21" s="1">
        <v>0.25</v>
      </c>
      <c r="F21" s="1">
        <v>0.5</v>
      </c>
      <c r="G21" s="1">
        <v>0.5</v>
      </c>
    </row>
    <row r="22" spans="1:7">
      <c r="A22">
        <v>0.219512</v>
      </c>
      <c r="B22">
        <v>0.229214</v>
      </c>
      <c r="C22">
        <v>0.225214</v>
      </c>
      <c r="D22" s="3">
        <v>0.216214</v>
      </c>
      <c r="E22" s="3">
        <v>0.233714</v>
      </c>
      <c r="F22" s="3">
        <v>0.296214</v>
      </c>
      <c r="G22" s="3">
        <v>0.225714</v>
      </c>
    </row>
    <row r="23" spans="1:7">
      <c r="A23">
        <v>0.219512</v>
      </c>
      <c r="B23">
        <v>0.236714</v>
      </c>
      <c r="C23">
        <v>0.222714</v>
      </c>
      <c r="D23" s="3">
        <v>0.245714</v>
      </c>
      <c r="E23" s="3">
        <v>0.232214</v>
      </c>
      <c r="F23" s="3">
        <v>0.276214</v>
      </c>
      <c r="G23" s="3">
        <v>0.231214</v>
      </c>
    </row>
    <row r="24" spans="1:7">
      <c r="A24">
        <v>0.219512</v>
      </c>
      <c r="B24">
        <v>0.237714</v>
      </c>
      <c r="C24">
        <v>0.218214</v>
      </c>
      <c r="D24" s="3">
        <v>0.214714</v>
      </c>
      <c r="E24" s="3">
        <v>0.233214</v>
      </c>
      <c r="F24" s="3">
        <v>0.243714</v>
      </c>
      <c r="G24" s="3">
        <v>0.240214</v>
      </c>
    </row>
    <row r="25" spans="1:7">
      <c r="A25">
        <v>0.219512</v>
      </c>
      <c r="B25">
        <v>0.252714285714285</v>
      </c>
      <c r="C25">
        <v>0.218214</v>
      </c>
      <c r="D25" s="3">
        <v>0.242714</v>
      </c>
      <c r="E25" s="3">
        <v>0.229214</v>
      </c>
      <c r="F25" s="3">
        <v>0.253714</v>
      </c>
      <c r="G25" s="3">
        <v>0.242214</v>
      </c>
    </row>
    <row r="26" spans="1:7">
      <c r="A26">
        <v>0.219512</v>
      </c>
      <c r="B26">
        <v>0.242714</v>
      </c>
      <c r="C26">
        <v>0.223714</v>
      </c>
      <c r="D26" s="3">
        <v>0.255714</v>
      </c>
      <c r="E26" s="3">
        <v>0.236714</v>
      </c>
      <c r="F26" s="3">
        <v>0.246714</v>
      </c>
      <c r="G26" s="3">
        <v>0.223714</v>
      </c>
    </row>
    <row r="27" spans="1:7">
      <c r="A27">
        <v>0.219512</v>
      </c>
      <c r="B27">
        <v>0.239714</v>
      </c>
      <c r="C27">
        <v>0.220714</v>
      </c>
      <c r="D27" s="3">
        <v>0.255714</v>
      </c>
      <c r="E27" s="3">
        <v>0.229714</v>
      </c>
      <c r="F27" s="3">
        <v>0.256714</v>
      </c>
      <c r="G27" s="3">
        <v>0.232214</v>
      </c>
    </row>
    <row r="28" spans="1:7">
      <c r="A28">
        <v>0.219512</v>
      </c>
      <c r="B28">
        <v>0.270714</v>
      </c>
      <c r="C28">
        <v>0.224214</v>
      </c>
      <c r="D28" s="3">
        <v>0.265214</v>
      </c>
      <c r="E28" s="3">
        <v>0.228214</v>
      </c>
      <c r="F28" s="3">
        <v>0.281214</v>
      </c>
      <c r="G28" s="3">
        <v>0.218214</v>
      </c>
    </row>
    <row r="29" spans="1:7">
      <c r="A29">
        <v>0.219512</v>
      </c>
      <c r="B29">
        <v>0.227214</v>
      </c>
      <c r="C29">
        <v>0.220714</v>
      </c>
      <c r="D29" s="3">
        <v>0.224714</v>
      </c>
      <c r="E29" s="3">
        <v>0.232714</v>
      </c>
      <c r="F29" s="3">
        <v>0.239214</v>
      </c>
      <c r="G29" s="3">
        <v>0.214214</v>
      </c>
    </row>
    <row r="30" spans="1:7">
      <c r="A30">
        <f>AVERAGE(A22:A29)</f>
        <v>0.219512</v>
      </c>
      <c r="B30">
        <f>AVERAGE(B22:B29)</f>
        <v>0.242089035714286</v>
      </c>
      <c r="C30">
        <f>AVERAGE(C22:C29)</f>
        <v>0.221714</v>
      </c>
      <c r="D30">
        <f>AVERAGE(D22:D29)</f>
        <v>0.240089</v>
      </c>
      <c r="E30">
        <f>AVERAGE(E22:E29)</f>
        <v>0.231964</v>
      </c>
      <c r="F30">
        <f>AVERAGE(F22:F29)</f>
        <v>0.261714</v>
      </c>
      <c r="G30">
        <f>AVERAGE(G22:G29)</f>
        <v>0.228464</v>
      </c>
    </row>
    <row r="31" spans="1:7">
      <c r="A31">
        <v>7</v>
      </c>
      <c r="B31" s="1">
        <v>0.125</v>
      </c>
      <c r="C31" s="1">
        <v>0.125</v>
      </c>
      <c r="D31" s="1">
        <v>0.25</v>
      </c>
      <c r="E31" s="1">
        <v>0.25</v>
      </c>
      <c r="F31" s="1">
        <v>0.5</v>
      </c>
      <c r="G31" s="1">
        <v>0.5</v>
      </c>
    </row>
    <row r="32" spans="1:7">
      <c r="A32">
        <v>0.219512</v>
      </c>
      <c r="B32">
        <v>0.226092</v>
      </c>
      <c r="C32">
        <v>0.220092</v>
      </c>
      <c r="D32" s="6">
        <v>0.252092</v>
      </c>
      <c r="E32" s="6">
        <v>0.225092</v>
      </c>
      <c r="F32" s="6">
        <v>0.275592</v>
      </c>
      <c r="G32" s="6">
        <v>0.227592</v>
      </c>
    </row>
    <row r="33" spans="1:7">
      <c r="A33">
        <v>0.219512</v>
      </c>
      <c r="B33">
        <v>0.218092</v>
      </c>
      <c r="C33">
        <v>0.218592</v>
      </c>
      <c r="D33" s="6">
        <v>0.247592</v>
      </c>
      <c r="E33" s="6">
        <v>0.221592</v>
      </c>
      <c r="F33" s="6">
        <v>0.255092</v>
      </c>
      <c r="G33" s="6">
        <v>0.221592</v>
      </c>
    </row>
    <row r="34" spans="1:7">
      <c r="A34">
        <v>0.219512</v>
      </c>
      <c r="B34">
        <v>0.229592</v>
      </c>
      <c r="C34">
        <v>0.222092</v>
      </c>
      <c r="D34" s="6">
        <v>0.247592</v>
      </c>
      <c r="E34" s="6">
        <v>0.222092</v>
      </c>
      <c r="F34" s="6">
        <v>0.259592</v>
      </c>
      <c r="G34" s="6">
        <v>0.230092</v>
      </c>
    </row>
    <row r="35" spans="1:7">
      <c r="A35">
        <v>0.219512</v>
      </c>
      <c r="B35">
        <v>0.249592</v>
      </c>
      <c r="C35">
        <v>0.227592</v>
      </c>
      <c r="D35" s="6">
        <v>0.245592</v>
      </c>
      <c r="E35" s="6">
        <v>0.234592</v>
      </c>
      <c r="F35" s="6">
        <v>0.276592</v>
      </c>
      <c r="G35" s="6">
        <v>0.231092</v>
      </c>
    </row>
    <row r="36" spans="1:7">
      <c r="A36">
        <v>0.219512</v>
      </c>
      <c r="B36">
        <v>0.235592</v>
      </c>
      <c r="C36">
        <v>0.224092</v>
      </c>
      <c r="D36" s="6">
        <v>0.238592</v>
      </c>
      <c r="E36" s="6">
        <v>0.218092</v>
      </c>
      <c r="F36" s="6">
        <v>0.265592</v>
      </c>
      <c r="G36" s="6">
        <v>0.227092</v>
      </c>
    </row>
    <row r="37" spans="1:7">
      <c r="A37">
        <v>0.219512</v>
      </c>
      <c r="B37">
        <v>0.221592</v>
      </c>
      <c r="C37">
        <v>0.218092</v>
      </c>
      <c r="D37" s="6">
        <v>0.256092</v>
      </c>
      <c r="E37" s="6">
        <v>0.230092</v>
      </c>
      <c r="F37" s="6">
        <v>0.304092</v>
      </c>
      <c r="G37" s="6">
        <v>0.227092</v>
      </c>
    </row>
    <row r="38" spans="1:7">
      <c r="A38">
        <v>0.219512</v>
      </c>
      <c r="B38">
        <v>0.230092</v>
      </c>
      <c r="C38">
        <v>0.227092</v>
      </c>
      <c r="D38" s="6">
        <v>0.241592</v>
      </c>
      <c r="E38" s="6">
        <v>0.223592</v>
      </c>
      <c r="F38" s="6">
        <v>0.297592</v>
      </c>
      <c r="G38" s="6">
        <v>0.239592</v>
      </c>
    </row>
    <row r="39" spans="1:7">
      <c r="A39">
        <v>0.219512</v>
      </c>
      <c r="B39">
        <v>0.249592</v>
      </c>
      <c r="C39">
        <v>0.222092</v>
      </c>
      <c r="D39" s="6">
        <v>0.241092</v>
      </c>
      <c r="E39" s="6">
        <v>0.222092</v>
      </c>
      <c r="F39" s="6">
        <v>0.281592</v>
      </c>
      <c r="G39" s="6">
        <v>0.219592</v>
      </c>
    </row>
    <row r="40" spans="1:7">
      <c r="A40">
        <f>AVERAGE(A32:A39)</f>
        <v>0.219512</v>
      </c>
      <c r="B40">
        <f>AVERAGE(B32:B39)</f>
        <v>0.2325295</v>
      </c>
      <c r="C40">
        <f>AVERAGE(C32:C39)</f>
        <v>0.222467</v>
      </c>
      <c r="D40">
        <f>AVERAGE(D32:D39)</f>
        <v>0.2462795</v>
      </c>
      <c r="E40">
        <f>AVERAGE(E32:E39)</f>
        <v>0.2246545</v>
      </c>
      <c r="F40">
        <f>AVERAGE(F32:F39)</f>
        <v>0.276967</v>
      </c>
      <c r="G40">
        <f>AVERAGE(G32:G39)</f>
        <v>0.227967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plot_b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好梦难追</cp:lastModifiedBy>
  <dcterms:created xsi:type="dcterms:W3CDTF">2022-10-21T12:54:00Z</dcterms:created>
  <dcterms:modified xsi:type="dcterms:W3CDTF">2022-11-22T05:46:04Z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BCFE6845BB884FC486E44679964837F4</vt:lpwstr>
  </property>
  <property fmtid="{D5CDD505-2E9C-101B-9397-08002B2CF9AE}" pid="3" name="KSOProductBuildVer">
    <vt:lpwstr>2052-11.1.0.12763</vt:lpwstr>
  </property>
</Properties>
</file>