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Mouser" sheetId="2" r:id="rId5"/>
    <sheet state="visible" name="Digikey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6">
      <text>
        <t xml:space="preserve">Can be replaced. Camera has expensive depth capabilities.
	-Jason Forsyth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SparkFun Replacement: https://www.sparkfun.com/products/14538
	-Jason Forsyth</t>
      </text>
    </comment>
  </commentList>
</comments>
</file>

<file path=xl/sharedStrings.xml><?xml version="1.0" encoding="utf-8"?>
<sst xmlns="http://schemas.openxmlformats.org/spreadsheetml/2006/main" count="180" uniqueCount="150">
  <si>
    <t>Physical Components</t>
  </si>
  <si>
    <t>Description</t>
  </si>
  <si>
    <t>Part Number</t>
  </si>
  <si>
    <t>Units</t>
  </si>
  <si>
    <t>Price Per Unit</t>
  </si>
  <si>
    <t>SubTotal</t>
  </si>
  <si>
    <t>Vendor</t>
  </si>
  <si>
    <t>URL</t>
  </si>
  <si>
    <t>Golf Glove</t>
  </si>
  <si>
    <t>Dick's Sporting Goods</t>
  </si>
  <si>
    <t>https://www.dickssportinggoods.com/p/footjoy-weathersof-golf-glove-19fjymwthrsf2017mglv/19fjymwthrsf2017mglv</t>
  </si>
  <si>
    <t>Wires / Conductive Thread / Misc</t>
  </si>
  <si>
    <t>In house</t>
  </si>
  <si>
    <t>Motor Housng</t>
  </si>
  <si>
    <t>Custom</t>
  </si>
  <si>
    <t>3D Print</t>
  </si>
  <si>
    <t>Electrical Components</t>
  </si>
  <si>
    <t>PCB Fabrictation</t>
  </si>
  <si>
    <t>OSH Park</t>
  </si>
  <si>
    <t>PCB Stencil</t>
  </si>
  <si>
    <t>OSH Stencil</t>
  </si>
  <si>
    <t>PCB Components (Digikey)</t>
  </si>
  <si>
    <t>Various</t>
  </si>
  <si>
    <t>Digikey</t>
  </si>
  <si>
    <t>PCB Components (Mouser)</t>
  </si>
  <si>
    <t>Mouser</t>
  </si>
  <si>
    <t>Haptic Motors</t>
  </si>
  <si>
    <t>ROB-08449</t>
  </si>
  <si>
    <t>Sparkfun</t>
  </si>
  <si>
    <t>https://www.sparkfun.com/products/8449</t>
  </si>
  <si>
    <t>ESP32</t>
  </si>
  <si>
    <t>1965-ESP32-S2-SAOLA-1R-ND</t>
  </si>
  <si>
    <t>https://www.digikey.com/en/products/detail/espressif-systems/ESP32-S2-SAOLA-1R/11613138</t>
  </si>
  <si>
    <t>Computer Systems</t>
  </si>
  <si>
    <t>Intel RealSense</t>
  </si>
  <si>
    <t>D455</t>
  </si>
  <si>
    <t>Intel</t>
  </si>
  <si>
    <t>https://www.intelrealsense.com/depth-camera-d455/</t>
  </si>
  <si>
    <t>Software</t>
  </si>
  <si>
    <t>GitHub</t>
  </si>
  <si>
    <t>Wifi Router</t>
  </si>
  <si>
    <t>Desktop Computer</t>
  </si>
  <si>
    <t>Grand Total</t>
  </si>
  <si>
    <t>Mouser #</t>
  </si>
  <si>
    <t>Mfr. #</t>
  </si>
  <si>
    <t>Manufacturer</t>
  </si>
  <si>
    <t>Customer #</t>
  </si>
  <si>
    <t>RoHS</t>
  </si>
  <si>
    <t>Lifecycle</t>
  </si>
  <si>
    <t>Order Qty.</t>
  </si>
  <si>
    <t>Price (USD)</t>
  </si>
  <si>
    <t>Ext.: (USD)</t>
  </si>
  <si>
    <t>410-MPU-6050</t>
  </si>
  <si>
    <t>MPU-6050</t>
  </si>
  <si>
    <t>TDK</t>
  </si>
  <si>
    <t>IMUs - Inertial Measurement Units 6-Axis MEMS MotionTracking Device with DMP</t>
  </si>
  <si>
    <t>RoHS Compliant</t>
  </si>
  <si>
    <t>NRND</t>
  </si>
  <si>
    <t>579-MCP73833-GPI/UN</t>
  </si>
  <si>
    <t>MCP73833-GPI/UN</t>
  </si>
  <si>
    <t>Microchip</t>
  </si>
  <si>
    <t>Battery Management Charge mgmt contr PG output</t>
  </si>
  <si>
    <t>Index</t>
  </si>
  <si>
    <t>Quantity</t>
  </si>
  <si>
    <t>Manufacturer Part Number</t>
  </si>
  <si>
    <t>Customer Reference</t>
  </si>
  <si>
    <t>Available</t>
  </si>
  <si>
    <t>Backorder</t>
  </si>
  <si>
    <t>Unit Price</t>
  </si>
  <si>
    <t>Subtotal</t>
  </si>
  <si>
    <t>A116252CT-ND</t>
  </si>
  <si>
    <t>3-292173-2</t>
  </si>
  <si>
    <t>CONN HEADER SMD R/A 2POS 2MM</t>
  </si>
  <si>
    <t>TARIFF?</t>
  </si>
  <si>
    <t>296-38481-1-ND</t>
  </si>
  <si>
    <t>DRV2605LDGST</t>
  </si>
  <si>
    <t>IC MOTOR DRIVER 2V-5.5V 10VSSOP</t>
  </si>
  <si>
    <t>490-5881-1-ND</t>
  </si>
  <si>
    <t>GRM033R61A104KE15D</t>
  </si>
  <si>
    <t>CAP CER 0.1UF 10V X5R 0201</t>
  </si>
  <si>
    <t>METRIC FINAL</t>
  </si>
  <si>
    <t>1292-1124-1-ND</t>
  </si>
  <si>
    <t>0201B222K250CT</t>
  </si>
  <si>
    <t>CAP CER 2200PF 25V X7R 0201</t>
  </si>
  <si>
    <t>490-10017-1-ND</t>
  </si>
  <si>
    <t>GRM155R61E105KA12D</t>
  </si>
  <si>
    <t>CAP CER 1UF 25V X5R 0402</t>
  </si>
  <si>
    <t>IMPERIAL FINAL</t>
  </si>
  <si>
    <t>399-C0402C104K9PAC7867CT-ND</t>
  </si>
  <si>
    <t>C0402C104K9PAC7867</t>
  </si>
  <si>
    <t>CAP CER 0.1UF 6.3V X5R 0402</t>
  </si>
  <si>
    <t>1276-1991-1-ND</t>
  </si>
  <si>
    <t>CL10B222KB8NNWC</t>
  </si>
  <si>
    <t>CAP CER 2200PF 50V X7R 0603</t>
  </si>
  <si>
    <t>478-6344-1-ND</t>
  </si>
  <si>
    <t>06035C104K4Z2A</t>
  </si>
  <si>
    <t>CAP CER 0.1UF 50V X7R 0603</t>
  </si>
  <si>
    <t>1292-1621-1-ND</t>
  </si>
  <si>
    <t>0201B102K250CT</t>
  </si>
  <si>
    <t>CAP CER 1000PF 25V X7R 0201</t>
  </si>
  <si>
    <t>445-5659-1-ND</t>
  </si>
  <si>
    <t>CGA3E2X7R1H102K080AA</t>
  </si>
  <si>
    <t>CAP CER 1000PF 50V X7R 0603</t>
  </si>
  <si>
    <t>1276-1096-1-ND</t>
  </si>
  <si>
    <t>CL21A106KOQNNNE</t>
  </si>
  <si>
    <t>CAP CER 10UF 16V X5R 0805</t>
  </si>
  <si>
    <t>475-2761-1-ND</t>
  </si>
  <si>
    <t>LS L296-P2Q2-1-Z</t>
  </si>
  <si>
    <t>LED RED DIFFUSED 0603 SMD</t>
  </si>
  <si>
    <t>475-1383-1-ND</t>
  </si>
  <si>
    <t>LB L293-M2P1-36-1-10-R18-Z</t>
  </si>
  <si>
    <t>LED BLUE DIFFUSED 0603 SMD</t>
  </si>
  <si>
    <t>475-2552-1-ND</t>
  </si>
  <si>
    <t>LY L296-P1R2-26-Z</t>
  </si>
  <si>
    <t>LED YELLOW DIFFUSED 0603 SMD</t>
  </si>
  <si>
    <t>13-RT0603FRE132K2LCT-ND</t>
  </si>
  <si>
    <t>RT0603FRE132K2L</t>
  </si>
  <si>
    <t>CHIP RESISTOR THIN FLIM HIGH PRE</t>
  </si>
  <si>
    <t>RMCF0201FT1K50CT-ND</t>
  </si>
  <si>
    <t>RMCF0201FT1K50</t>
  </si>
  <si>
    <t>RES 1.5K OHM 1% 1/20W 0201</t>
  </si>
  <si>
    <t>311-1.50KHRCT-ND</t>
  </si>
  <si>
    <t>RC0603FR-071K5L</t>
  </si>
  <si>
    <t>RES 1.5K OHM 1% 1/10W 0603</t>
  </si>
  <si>
    <t>RHM1.00KADCT-ND</t>
  </si>
  <si>
    <t>ESR03EZPF1001</t>
  </si>
  <si>
    <t>RES SMD 1K OHM 1% 1/4W 0603</t>
  </si>
  <si>
    <t>311-1KMCT-ND</t>
  </si>
  <si>
    <t>RC0201FR-071KL</t>
  </si>
  <si>
    <t>RES 1K OHM 1% 1/20W 0201</t>
  </si>
  <si>
    <t>RMCF0201FT2K20CT-ND</t>
  </si>
  <si>
    <t>RMCF0201FT2K20</t>
  </si>
  <si>
    <t>RES 2.2K OHM 1% 1/20W 0201</t>
  </si>
  <si>
    <t>RNCP0603FTD10K0CT-ND</t>
  </si>
  <si>
    <t>RNCP0603FTD10K0</t>
  </si>
  <si>
    <t>RES 10K OHM 1% 1/8W 0603</t>
  </si>
  <si>
    <t>RMCF0201FT10K0CT-ND</t>
  </si>
  <si>
    <t>RMCF0201FT10K0</t>
  </si>
  <si>
    <t>RES 10K OHM 1% 1/20W 0201</t>
  </si>
  <si>
    <t>360-3240-ND</t>
  </si>
  <si>
    <t>M2011S2A1W01</t>
  </si>
  <si>
    <t>SWITCH TOGGLE SPST 6A 125V</t>
  </si>
  <si>
    <t>1212-1149-ND</t>
  </si>
  <si>
    <t>350-80-120-00-001101</t>
  </si>
  <si>
    <t>CONN HEADER VERT 20POS 2.54MM</t>
  </si>
  <si>
    <t>MALE HEADERS</t>
  </si>
  <si>
    <t>S7018-ND</t>
  </si>
  <si>
    <t>PPTC201LFBN-RC</t>
  </si>
  <si>
    <t>CONN HDR 20POS 0.1 TIN PCB</t>
  </si>
  <si>
    <t>FEMALE HEADERS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</si>
</sst>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left"/>
    </xf>
    <xf borderId="0" fillId="2" fontId="2" numFmtId="0" xfId="0" applyFont="1"/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165" xfId="0" applyAlignment="1" applyFont="1" applyNumberFormat="1">
      <alignment horizontal="center"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horizontal="center"/>
    </xf>
    <xf borderId="0" fillId="3" fontId="2" numFmtId="0" xfId="0" applyAlignment="1" applyFont="1">
      <alignment horizontal="left"/>
    </xf>
    <xf borderId="0" fillId="3" fontId="2" numFmtId="0" xfId="0" applyFont="1"/>
    <xf borderId="0" fillId="0" fontId="4" numFmtId="0" xfId="0" applyAlignment="1" applyFont="1">
      <alignment horizontal="left" readingOrder="0"/>
    </xf>
    <xf borderId="0" fillId="0" fontId="1" numFmtId="165" xfId="0" applyAlignment="1" applyFont="1" applyNumberFormat="1">
      <alignment horizontal="center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165" xfId="0" applyAlignment="1" applyFont="1" applyNumberFormat="1">
      <alignment readingOrder="0" shrinkToFit="0" vertical="bottom" wrapText="0"/>
    </xf>
    <xf borderId="0" fillId="0" fontId="1" numFmtId="165" xfId="0" applyFont="1" applyNumberFormat="1"/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4" fontId="8" numFmtId="0" xfId="0" applyAlignment="1" applyFill="1" applyFont="1">
      <alignment horizontal="right" readingOrder="0" shrinkToFit="0" vertical="bottom" wrapText="0"/>
    </xf>
    <xf borderId="0" fillId="4" fontId="8" numFmtId="0" xfId="0" applyAlignment="1" applyFont="1">
      <alignment readingOrder="0" shrinkToFit="0" vertical="bottom" wrapText="0"/>
    </xf>
    <xf borderId="0" fillId="4" fontId="2" numFmtId="165" xfId="0" applyAlignment="1" applyFont="1" applyNumberFormat="1">
      <alignment horizontal="center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dickssportinggoods.com/p/footjoy-weathersof-golf-glove-19fjymwthrsf2017mglv/19fjymwthrsf2017mglv" TargetMode="External"/><Relationship Id="rId3" Type="http://schemas.openxmlformats.org/officeDocument/2006/relationships/hyperlink" Target="https://www.sparkfun.com/products/8449" TargetMode="External"/><Relationship Id="rId4" Type="http://schemas.openxmlformats.org/officeDocument/2006/relationships/hyperlink" Target="https://www.digikey.com/en/products/detail/espressif-systems/ESP32-S2-SAOLA-1R/11613138" TargetMode="External"/><Relationship Id="rId5" Type="http://schemas.openxmlformats.org/officeDocument/2006/relationships/hyperlink" Target="https://www.intelrealsense.com/depth-camera-d455/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24.75"/>
    <col customWidth="1" min="6" max="6" width="17.13"/>
  </cols>
  <sheetData>
    <row r="1">
      <c r="A1" s="1" t="s">
        <v>0</v>
      </c>
      <c r="B1" s="1"/>
      <c r="C1" s="1"/>
      <c r="D1" s="1"/>
      <c r="E1" s="1"/>
      <c r="F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2" t="s">
        <v>8</v>
      </c>
      <c r="B3" s="3"/>
      <c r="C3" s="4">
        <v>2.0</v>
      </c>
      <c r="D3" s="5">
        <v>14.0</v>
      </c>
      <c r="E3" s="6">
        <f>C3*D3</f>
        <v>28</v>
      </c>
      <c r="F3" s="7" t="s">
        <v>9</v>
      </c>
      <c r="G3" s="8" t="s">
        <v>10</v>
      </c>
    </row>
    <row r="4">
      <c r="A4" s="2" t="s">
        <v>11</v>
      </c>
      <c r="B4" s="3"/>
      <c r="C4" s="3"/>
      <c r="D4" s="3"/>
      <c r="E4" s="5">
        <v>20.0</v>
      </c>
      <c r="F4" s="7" t="s">
        <v>12</v>
      </c>
    </row>
    <row r="5">
      <c r="A5" s="2" t="s">
        <v>13</v>
      </c>
      <c r="B5" s="4" t="s">
        <v>14</v>
      </c>
      <c r="C5" s="4">
        <v>4.0</v>
      </c>
      <c r="D5" s="5">
        <v>0.0</v>
      </c>
      <c r="E5" s="6">
        <f>C5*D5</f>
        <v>0</v>
      </c>
      <c r="F5" s="7" t="s">
        <v>15</v>
      </c>
    </row>
    <row r="6">
      <c r="A6" s="9"/>
      <c r="B6" s="10"/>
      <c r="C6" s="10"/>
      <c r="D6" s="10"/>
      <c r="E6" s="10"/>
      <c r="F6" s="11"/>
      <c r="G6" s="12"/>
    </row>
    <row r="7">
      <c r="A7" s="1" t="s">
        <v>16</v>
      </c>
      <c r="B7" s="3"/>
      <c r="C7" s="3"/>
      <c r="D7" s="3"/>
      <c r="E7" s="3"/>
      <c r="F7" s="13"/>
    </row>
    <row r="8">
      <c r="A8" s="2" t="s">
        <v>17</v>
      </c>
      <c r="B8" s="4" t="s">
        <v>14</v>
      </c>
      <c r="C8" s="4">
        <v>3.0</v>
      </c>
      <c r="D8" s="3"/>
      <c r="E8" s="5">
        <v>63.0</v>
      </c>
      <c r="F8" s="7" t="s">
        <v>18</v>
      </c>
    </row>
    <row r="9">
      <c r="A9" s="2" t="s">
        <v>19</v>
      </c>
      <c r="B9" s="4" t="s">
        <v>14</v>
      </c>
      <c r="C9" s="4">
        <v>3.0</v>
      </c>
      <c r="D9" s="3"/>
      <c r="E9" s="5">
        <v>40.0</v>
      </c>
      <c r="F9" s="7" t="s">
        <v>20</v>
      </c>
    </row>
    <row r="10">
      <c r="A10" s="2" t="s">
        <v>21</v>
      </c>
      <c r="B10" s="4" t="s">
        <v>22</v>
      </c>
      <c r="C10" s="3"/>
      <c r="D10" s="3"/>
      <c r="E10" s="14">
        <f>Digikey!J28</f>
        <v>152.02</v>
      </c>
      <c r="F10" s="7" t="s">
        <v>23</v>
      </c>
    </row>
    <row r="11">
      <c r="A11" s="2" t="s">
        <v>24</v>
      </c>
      <c r="B11" s="3"/>
      <c r="C11" s="3"/>
      <c r="D11" s="3"/>
      <c r="E11" s="15">
        <f>Mouser!J8</f>
        <v>51.5</v>
      </c>
      <c r="F11" s="7" t="s">
        <v>25</v>
      </c>
    </row>
    <row r="12">
      <c r="A12" s="2" t="s">
        <v>26</v>
      </c>
      <c r="B12" s="4" t="s">
        <v>27</v>
      </c>
      <c r="C12" s="4">
        <v>4.0</v>
      </c>
      <c r="D12" s="16">
        <v>2.25</v>
      </c>
      <c r="E12" s="15">
        <f t="shared" ref="E12:E13" si="1">C12*D12</f>
        <v>9</v>
      </c>
      <c r="F12" s="7" t="s">
        <v>28</v>
      </c>
      <c r="G12" s="8" t="s">
        <v>29</v>
      </c>
    </row>
    <row r="13">
      <c r="A13" s="2" t="s">
        <v>30</v>
      </c>
      <c r="B13" s="4" t="s">
        <v>31</v>
      </c>
      <c r="C13" s="4">
        <v>1.0</v>
      </c>
      <c r="D13" s="16">
        <v>9.0</v>
      </c>
      <c r="E13" s="15">
        <f t="shared" si="1"/>
        <v>9</v>
      </c>
      <c r="F13" s="2" t="s">
        <v>23</v>
      </c>
      <c r="G13" s="8" t="s">
        <v>32</v>
      </c>
    </row>
    <row r="14">
      <c r="A14" s="17"/>
      <c r="B14" s="18"/>
      <c r="C14" s="18"/>
      <c r="D14" s="18"/>
      <c r="E14" s="18"/>
      <c r="F14" s="19"/>
      <c r="G14" s="20"/>
    </row>
    <row r="15">
      <c r="A15" s="1" t="s">
        <v>33</v>
      </c>
      <c r="B15" s="3"/>
      <c r="C15" s="3"/>
      <c r="D15" s="3"/>
      <c r="E15" s="3"/>
      <c r="F15" s="13"/>
    </row>
    <row r="16">
      <c r="A16" s="2" t="s">
        <v>34</v>
      </c>
      <c r="B16" s="4" t="s">
        <v>35</v>
      </c>
      <c r="C16" s="4">
        <v>1.0</v>
      </c>
      <c r="D16" s="5">
        <v>400.0</v>
      </c>
      <c r="E16" s="6">
        <f>D16*C16</f>
        <v>400</v>
      </c>
      <c r="F16" s="2" t="s">
        <v>36</v>
      </c>
      <c r="G16" s="21" t="s">
        <v>37</v>
      </c>
    </row>
    <row r="17">
      <c r="A17" s="2" t="s">
        <v>38</v>
      </c>
      <c r="B17" s="4" t="s">
        <v>14</v>
      </c>
      <c r="C17" s="3"/>
      <c r="D17" s="5">
        <v>0.0</v>
      </c>
      <c r="E17" s="5">
        <v>0.0</v>
      </c>
      <c r="F17" s="7" t="s">
        <v>39</v>
      </c>
    </row>
    <row r="18">
      <c r="A18" s="2" t="s">
        <v>40</v>
      </c>
      <c r="E18" s="5">
        <v>0.0</v>
      </c>
      <c r="F18" s="7" t="s">
        <v>12</v>
      </c>
    </row>
    <row r="19">
      <c r="A19" s="2" t="s">
        <v>41</v>
      </c>
      <c r="E19" s="5">
        <v>0.0</v>
      </c>
      <c r="F19" s="2" t="s">
        <v>12</v>
      </c>
    </row>
    <row r="20">
      <c r="A20" s="20"/>
      <c r="B20" s="20"/>
      <c r="C20" s="20"/>
      <c r="D20" s="20"/>
      <c r="E20" s="20"/>
      <c r="F20" s="20"/>
      <c r="G20" s="20"/>
    </row>
    <row r="22">
      <c r="D22" s="1" t="s">
        <v>42</v>
      </c>
      <c r="E22" s="22">
        <f>sum(E3:E18)</f>
        <v>772.52</v>
      </c>
    </row>
  </sheetData>
  <hyperlinks>
    <hyperlink r:id="rId2" ref="G3"/>
    <hyperlink r:id="rId3" ref="G12"/>
    <hyperlink r:id="rId4" ref="G13"/>
    <hyperlink r:id="rId5" ref="G16"/>
  </hyperlinks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43</v>
      </c>
      <c r="B1" s="23" t="s">
        <v>44</v>
      </c>
      <c r="C1" s="23" t="s">
        <v>45</v>
      </c>
      <c r="D1" s="23" t="s">
        <v>46</v>
      </c>
      <c r="E1" s="23" t="s">
        <v>1</v>
      </c>
      <c r="F1" s="23" t="s">
        <v>47</v>
      </c>
      <c r="G1" s="23" t="s">
        <v>48</v>
      </c>
      <c r="H1" s="23" t="s">
        <v>49</v>
      </c>
      <c r="I1" s="23" t="s">
        <v>50</v>
      </c>
      <c r="J1" s="23" t="s">
        <v>51</v>
      </c>
    </row>
    <row r="2">
      <c r="A2" s="24" t="s">
        <v>52</v>
      </c>
      <c r="B2" s="24" t="s">
        <v>53</v>
      </c>
      <c r="C2" s="24" t="s">
        <v>54</v>
      </c>
      <c r="D2" s="25"/>
      <c r="E2" s="24" t="s">
        <v>55</v>
      </c>
      <c r="F2" s="24" t="s">
        <v>56</v>
      </c>
      <c r="G2" s="24" t="s">
        <v>57</v>
      </c>
      <c r="H2" s="26">
        <v>5.0</v>
      </c>
      <c r="I2" s="27">
        <v>9.05</v>
      </c>
      <c r="J2" s="27">
        <v>45.25</v>
      </c>
    </row>
    <row r="3">
      <c r="A3" s="24" t="s">
        <v>58</v>
      </c>
      <c r="B3" s="24" t="s">
        <v>59</v>
      </c>
      <c r="C3" s="24" t="s">
        <v>60</v>
      </c>
      <c r="D3" s="25"/>
      <c r="E3" s="24" t="s">
        <v>61</v>
      </c>
      <c r="F3" s="24" t="s">
        <v>56</v>
      </c>
      <c r="H3" s="26">
        <v>5.0</v>
      </c>
      <c r="I3" s="27">
        <v>1.25</v>
      </c>
      <c r="J3" s="27">
        <v>6.25</v>
      </c>
    </row>
    <row r="8">
      <c r="J8" s="28">
        <f>SUM(J2:J3)</f>
        <v>51.5</v>
      </c>
    </row>
  </sheetData>
  <mergeCells count="1">
    <mergeCell ref="F3:G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88"/>
    <col customWidth="1" min="4" max="4" width="22.88"/>
    <col customWidth="1" min="5" max="5" width="28.38"/>
    <col customWidth="1" min="6" max="6" width="16.38"/>
    <col customWidth="1" min="7" max="7" width="8.0"/>
  </cols>
  <sheetData>
    <row r="1">
      <c r="A1" s="29" t="s">
        <v>62</v>
      </c>
      <c r="B1" s="29" t="s">
        <v>63</v>
      </c>
      <c r="C1" s="29" t="s">
        <v>2</v>
      </c>
      <c r="D1" s="29" t="s">
        <v>64</v>
      </c>
      <c r="E1" s="29" t="s">
        <v>1</v>
      </c>
      <c r="F1" s="29" t="s">
        <v>65</v>
      </c>
      <c r="G1" s="29" t="s">
        <v>66</v>
      </c>
      <c r="H1" s="29" t="s">
        <v>67</v>
      </c>
      <c r="I1" s="29" t="s">
        <v>68</v>
      </c>
      <c r="J1" s="1" t="s">
        <v>69</v>
      </c>
    </row>
    <row r="2">
      <c r="A2" s="30">
        <v>1.0</v>
      </c>
      <c r="B2" s="30">
        <v>5.0</v>
      </c>
      <c r="C2" s="31" t="s">
        <v>70</v>
      </c>
      <c r="D2" s="31" t="s">
        <v>71</v>
      </c>
      <c r="E2" s="31" t="s">
        <v>72</v>
      </c>
      <c r="F2" s="31" t="s">
        <v>73</v>
      </c>
      <c r="G2" s="30">
        <v>5.0</v>
      </c>
      <c r="H2" s="30">
        <v>0.0</v>
      </c>
      <c r="I2" s="30">
        <v>0.93</v>
      </c>
      <c r="J2" s="14">
        <f t="shared" ref="J2:J26" si="1">B2*I2</f>
        <v>4.65</v>
      </c>
    </row>
    <row r="3">
      <c r="A3" s="32">
        <v>2.0</v>
      </c>
      <c r="B3" s="32">
        <v>20.0</v>
      </c>
      <c r="C3" s="33" t="s">
        <v>74</v>
      </c>
      <c r="D3" s="33" t="s">
        <v>75</v>
      </c>
      <c r="E3" s="33" t="s">
        <v>76</v>
      </c>
      <c r="F3" s="33" t="s">
        <v>73</v>
      </c>
      <c r="G3" s="32">
        <v>0.0</v>
      </c>
      <c r="H3" s="32">
        <v>20.0</v>
      </c>
      <c r="I3" s="32">
        <v>3.31</v>
      </c>
      <c r="J3" s="34">
        <f t="shared" si="1"/>
        <v>66.2</v>
      </c>
    </row>
    <row r="4">
      <c r="A4" s="30">
        <v>3.0</v>
      </c>
      <c r="B4" s="30">
        <v>50.0</v>
      </c>
      <c r="C4" s="31" t="s">
        <v>77</v>
      </c>
      <c r="D4" s="31" t="s">
        <v>78</v>
      </c>
      <c r="E4" s="31" t="s">
        <v>79</v>
      </c>
      <c r="F4" s="31" t="s">
        <v>80</v>
      </c>
      <c r="G4" s="30">
        <v>50.0</v>
      </c>
      <c r="H4" s="30">
        <v>0.0</v>
      </c>
      <c r="I4" s="30">
        <v>0.0138</v>
      </c>
      <c r="J4" s="14">
        <f t="shared" si="1"/>
        <v>0.69</v>
      </c>
    </row>
    <row r="5">
      <c r="A5" s="30">
        <v>4.0</v>
      </c>
      <c r="B5" s="30">
        <v>50.0</v>
      </c>
      <c r="C5" s="31" t="s">
        <v>81</v>
      </c>
      <c r="D5" s="31" t="s">
        <v>82</v>
      </c>
      <c r="E5" s="31" t="s">
        <v>83</v>
      </c>
      <c r="F5" s="31" t="s">
        <v>80</v>
      </c>
      <c r="G5" s="30">
        <v>50.0</v>
      </c>
      <c r="H5" s="30">
        <v>0.0</v>
      </c>
      <c r="I5" s="30">
        <v>0.0074</v>
      </c>
      <c r="J5" s="14">
        <f t="shared" si="1"/>
        <v>0.37</v>
      </c>
    </row>
    <row r="6">
      <c r="A6" s="30">
        <v>5.0</v>
      </c>
      <c r="B6" s="30">
        <v>50.0</v>
      </c>
      <c r="C6" s="31" t="s">
        <v>84</v>
      </c>
      <c r="D6" s="31" t="s">
        <v>85</v>
      </c>
      <c r="E6" s="31" t="s">
        <v>86</v>
      </c>
      <c r="F6" s="31" t="s">
        <v>87</v>
      </c>
      <c r="G6" s="30">
        <v>50.0</v>
      </c>
      <c r="H6" s="30">
        <v>0.0</v>
      </c>
      <c r="I6" s="30">
        <v>0.0436</v>
      </c>
      <c r="J6" s="14">
        <f t="shared" si="1"/>
        <v>2.18</v>
      </c>
    </row>
    <row r="7">
      <c r="A7" s="30">
        <v>6.0</v>
      </c>
      <c r="B7" s="30">
        <v>50.0</v>
      </c>
      <c r="C7" s="31" t="s">
        <v>88</v>
      </c>
      <c r="D7" s="31" t="s">
        <v>89</v>
      </c>
      <c r="E7" s="31" t="s">
        <v>90</v>
      </c>
      <c r="F7" s="31" t="s">
        <v>87</v>
      </c>
      <c r="G7" s="30">
        <v>50.0</v>
      </c>
      <c r="H7" s="30">
        <v>0.0</v>
      </c>
      <c r="I7" s="30">
        <v>0.0238</v>
      </c>
      <c r="J7" s="14">
        <f t="shared" si="1"/>
        <v>1.19</v>
      </c>
    </row>
    <row r="8">
      <c r="A8" s="30">
        <v>7.0</v>
      </c>
      <c r="B8" s="30">
        <v>50.0</v>
      </c>
      <c r="C8" s="31" t="s">
        <v>91</v>
      </c>
      <c r="D8" s="31" t="s">
        <v>92</v>
      </c>
      <c r="E8" s="31" t="s">
        <v>93</v>
      </c>
      <c r="F8" s="31" t="s">
        <v>87</v>
      </c>
      <c r="G8" s="30">
        <v>50.0</v>
      </c>
      <c r="H8" s="30">
        <v>0.0</v>
      </c>
      <c r="I8" s="30">
        <v>0.0284</v>
      </c>
      <c r="J8" s="14">
        <f t="shared" si="1"/>
        <v>1.42</v>
      </c>
    </row>
    <row r="9">
      <c r="A9" s="30">
        <v>8.0</v>
      </c>
      <c r="B9" s="30">
        <v>50.0</v>
      </c>
      <c r="C9" s="31" t="s">
        <v>94</v>
      </c>
      <c r="D9" s="31" t="s">
        <v>95</v>
      </c>
      <c r="E9" s="31" t="s">
        <v>96</v>
      </c>
      <c r="F9" s="31" t="s">
        <v>87</v>
      </c>
      <c r="G9" s="30">
        <v>50.0</v>
      </c>
      <c r="H9" s="30">
        <v>0.0</v>
      </c>
      <c r="I9" s="30">
        <v>0.0548</v>
      </c>
      <c r="J9" s="14">
        <f t="shared" si="1"/>
        <v>2.74</v>
      </c>
    </row>
    <row r="10">
      <c r="A10" s="30">
        <v>9.0</v>
      </c>
      <c r="B10" s="30">
        <v>50.0</v>
      </c>
      <c r="C10" s="31" t="s">
        <v>97</v>
      </c>
      <c r="D10" s="31" t="s">
        <v>98</v>
      </c>
      <c r="E10" s="31" t="s">
        <v>99</v>
      </c>
      <c r="F10" s="31" t="s">
        <v>80</v>
      </c>
      <c r="G10" s="30">
        <v>50.0</v>
      </c>
      <c r="H10" s="30">
        <v>0.0</v>
      </c>
      <c r="I10" s="30">
        <v>0.008</v>
      </c>
      <c r="J10" s="14">
        <f t="shared" si="1"/>
        <v>0.4</v>
      </c>
    </row>
    <row r="11">
      <c r="A11" s="30">
        <v>10.0</v>
      </c>
      <c r="B11" s="30">
        <v>50.0</v>
      </c>
      <c r="C11" s="31" t="s">
        <v>100</v>
      </c>
      <c r="D11" s="31" t="s">
        <v>101</v>
      </c>
      <c r="E11" s="31" t="s">
        <v>102</v>
      </c>
      <c r="F11" s="31" t="s">
        <v>87</v>
      </c>
      <c r="G11" s="30">
        <v>50.0</v>
      </c>
      <c r="H11" s="30">
        <v>0.0</v>
      </c>
      <c r="I11" s="30">
        <v>0.0344</v>
      </c>
      <c r="J11" s="14">
        <f t="shared" si="1"/>
        <v>1.72</v>
      </c>
    </row>
    <row r="12">
      <c r="A12" s="30">
        <v>11.0</v>
      </c>
      <c r="B12" s="30">
        <v>50.0</v>
      </c>
      <c r="C12" s="31" t="s">
        <v>103</v>
      </c>
      <c r="D12" s="31" t="s">
        <v>104</v>
      </c>
      <c r="E12" s="31" t="s">
        <v>105</v>
      </c>
      <c r="F12" s="31" t="s">
        <v>87</v>
      </c>
      <c r="G12" s="30">
        <v>50.0</v>
      </c>
      <c r="H12" s="30">
        <v>0.0</v>
      </c>
      <c r="I12" s="30">
        <v>0.044</v>
      </c>
      <c r="J12" s="14">
        <f t="shared" si="1"/>
        <v>2.2</v>
      </c>
    </row>
    <row r="13">
      <c r="A13" s="30">
        <v>12.0</v>
      </c>
      <c r="B13" s="30">
        <v>10.0</v>
      </c>
      <c r="C13" s="31" t="s">
        <v>106</v>
      </c>
      <c r="D13" s="31" t="s">
        <v>107</v>
      </c>
      <c r="E13" s="31" t="s">
        <v>108</v>
      </c>
      <c r="F13" s="31" t="s">
        <v>87</v>
      </c>
      <c r="G13" s="30">
        <v>10.0</v>
      </c>
      <c r="H13" s="30">
        <v>0.0</v>
      </c>
      <c r="I13" s="30">
        <v>0.294</v>
      </c>
      <c r="J13" s="14">
        <f t="shared" si="1"/>
        <v>2.94</v>
      </c>
    </row>
    <row r="14">
      <c r="A14" s="30">
        <v>13.0</v>
      </c>
      <c r="B14" s="30">
        <v>10.0</v>
      </c>
      <c r="C14" s="31" t="s">
        <v>109</v>
      </c>
      <c r="D14" s="31" t="s">
        <v>110</v>
      </c>
      <c r="E14" s="31" t="s">
        <v>111</v>
      </c>
      <c r="F14" s="31" t="s">
        <v>87</v>
      </c>
      <c r="G14" s="30">
        <v>10.0</v>
      </c>
      <c r="H14" s="30">
        <v>0.0</v>
      </c>
      <c r="I14" s="30">
        <v>0.736</v>
      </c>
      <c r="J14" s="14">
        <f t="shared" si="1"/>
        <v>7.36</v>
      </c>
    </row>
    <row r="15">
      <c r="A15" s="30">
        <v>14.0</v>
      </c>
      <c r="B15" s="30">
        <v>10.0</v>
      </c>
      <c r="C15" s="31" t="s">
        <v>112</v>
      </c>
      <c r="D15" s="31" t="s">
        <v>113</v>
      </c>
      <c r="E15" s="31" t="s">
        <v>114</v>
      </c>
      <c r="F15" s="31" t="s">
        <v>87</v>
      </c>
      <c r="G15" s="30">
        <v>10.0</v>
      </c>
      <c r="H15" s="30">
        <v>0.0</v>
      </c>
      <c r="I15" s="30">
        <v>0.273</v>
      </c>
      <c r="J15" s="14">
        <f t="shared" si="1"/>
        <v>2.73</v>
      </c>
    </row>
    <row r="16">
      <c r="A16" s="30">
        <v>15.0</v>
      </c>
      <c r="B16" s="30">
        <v>100.0</v>
      </c>
      <c r="C16" s="31" t="s">
        <v>115</v>
      </c>
      <c r="D16" s="31" t="s">
        <v>116</v>
      </c>
      <c r="E16" s="31" t="s">
        <v>117</v>
      </c>
      <c r="F16" s="31" t="s">
        <v>87</v>
      </c>
      <c r="G16" s="30">
        <v>100.0</v>
      </c>
      <c r="H16" s="30">
        <v>0.0</v>
      </c>
      <c r="I16" s="30">
        <v>0.0239</v>
      </c>
      <c r="J16" s="14">
        <f t="shared" si="1"/>
        <v>2.39</v>
      </c>
    </row>
    <row r="17">
      <c r="A17" s="30">
        <v>16.0</v>
      </c>
      <c r="B17" s="30">
        <v>1.0</v>
      </c>
      <c r="C17" s="31" t="s">
        <v>118</v>
      </c>
      <c r="D17" s="31" t="s">
        <v>119</v>
      </c>
      <c r="E17" s="31" t="s">
        <v>120</v>
      </c>
      <c r="F17" s="31" t="s">
        <v>80</v>
      </c>
      <c r="G17" s="30">
        <v>1.0</v>
      </c>
      <c r="H17" s="30">
        <v>0.0</v>
      </c>
      <c r="I17" s="30">
        <v>0.1</v>
      </c>
      <c r="J17" s="14">
        <f t="shared" si="1"/>
        <v>0.1</v>
      </c>
    </row>
    <row r="18">
      <c r="A18" s="30">
        <v>17.0</v>
      </c>
      <c r="B18" s="30">
        <v>100.0</v>
      </c>
      <c r="C18" s="31" t="s">
        <v>121</v>
      </c>
      <c r="D18" s="31" t="s">
        <v>122</v>
      </c>
      <c r="E18" s="31" t="s">
        <v>123</v>
      </c>
      <c r="F18" s="31" t="s">
        <v>87</v>
      </c>
      <c r="G18" s="30">
        <v>100.0</v>
      </c>
      <c r="H18" s="30">
        <v>0.0</v>
      </c>
      <c r="I18" s="30">
        <v>0.0097</v>
      </c>
      <c r="J18" s="14">
        <f t="shared" si="1"/>
        <v>0.97</v>
      </c>
    </row>
    <row r="19">
      <c r="A19" s="32">
        <v>18.0</v>
      </c>
      <c r="B19" s="32">
        <v>100.0</v>
      </c>
      <c r="C19" s="33" t="s">
        <v>124</v>
      </c>
      <c r="D19" s="33" t="s">
        <v>125</v>
      </c>
      <c r="E19" s="33" t="s">
        <v>126</v>
      </c>
      <c r="F19" s="33" t="s">
        <v>87</v>
      </c>
      <c r="G19" s="32">
        <v>0.0</v>
      </c>
      <c r="H19" s="32">
        <v>100.0</v>
      </c>
      <c r="I19" s="32">
        <v>0.0506</v>
      </c>
      <c r="J19" s="34">
        <f t="shared" si="1"/>
        <v>5.06</v>
      </c>
    </row>
    <row r="20">
      <c r="A20" s="30">
        <v>19.0</v>
      </c>
      <c r="B20" s="30">
        <v>100.0</v>
      </c>
      <c r="C20" s="31" t="s">
        <v>127</v>
      </c>
      <c r="D20" s="31" t="s">
        <v>128</v>
      </c>
      <c r="E20" s="31" t="s">
        <v>129</v>
      </c>
      <c r="F20" s="31" t="s">
        <v>80</v>
      </c>
      <c r="G20" s="30">
        <v>100.0</v>
      </c>
      <c r="H20" s="30">
        <v>0.0</v>
      </c>
      <c r="I20" s="30">
        <v>0.017</v>
      </c>
      <c r="J20" s="14">
        <f t="shared" si="1"/>
        <v>1.7</v>
      </c>
    </row>
    <row r="21">
      <c r="A21" s="30">
        <v>20.0</v>
      </c>
      <c r="B21" s="30">
        <v>100.0</v>
      </c>
      <c r="C21" s="31" t="s">
        <v>130</v>
      </c>
      <c r="D21" s="31" t="s">
        <v>131</v>
      </c>
      <c r="E21" s="31" t="s">
        <v>132</v>
      </c>
      <c r="F21" s="31" t="s">
        <v>80</v>
      </c>
      <c r="G21" s="30">
        <v>100.0</v>
      </c>
      <c r="H21" s="30">
        <v>0.0</v>
      </c>
      <c r="I21" s="30">
        <v>0.0109</v>
      </c>
      <c r="J21" s="14">
        <f t="shared" si="1"/>
        <v>1.09</v>
      </c>
    </row>
    <row r="22">
      <c r="A22" s="30">
        <v>21.0</v>
      </c>
      <c r="B22" s="30">
        <v>100.0</v>
      </c>
      <c r="C22" s="31" t="s">
        <v>133</v>
      </c>
      <c r="D22" s="31" t="s">
        <v>134</v>
      </c>
      <c r="E22" s="31" t="s">
        <v>135</v>
      </c>
      <c r="F22" s="31" t="s">
        <v>87</v>
      </c>
      <c r="G22" s="30">
        <v>100.0</v>
      </c>
      <c r="H22" s="30">
        <v>0.0</v>
      </c>
      <c r="I22" s="30">
        <v>0.0248</v>
      </c>
      <c r="J22" s="14">
        <f t="shared" si="1"/>
        <v>2.48</v>
      </c>
    </row>
    <row r="23">
      <c r="A23" s="30">
        <v>22.0</v>
      </c>
      <c r="B23" s="30">
        <v>100.0</v>
      </c>
      <c r="C23" s="31" t="s">
        <v>136</v>
      </c>
      <c r="D23" s="31" t="s">
        <v>137</v>
      </c>
      <c r="E23" s="31" t="s">
        <v>138</v>
      </c>
      <c r="F23" s="31" t="s">
        <v>80</v>
      </c>
      <c r="G23" s="30">
        <v>100.0</v>
      </c>
      <c r="H23" s="30">
        <v>0.0</v>
      </c>
      <c r="I23" s="30">
        <v>0.0109</v>
      </c>
      <c r="J23" s="14">
        <f t="shared" si="1"/>
        <v>1.09</v>
      </c>
    </row>
    <row r="24">
      <c r="A24" s="30">
        <v>23.0</v>
      </c>
      <c r="B24" s="30">
        <v>5.0</v>
      </c>
      <c r="C24" s="31" t="s">
        <v>139</v>
      </c>
      <c r="D24" s="31" t="s">
        <v>140</v>
      </c>
      <c r="E24" s="31" t="s">
        <v>141</v>
      </c>
      <c r="F24" s="31" t="s">
        <v>73</v>
      </c>
      <c r="G24" s="30">
        <v>5.0</v>
      </c>
      <c r="H24" s="30">
        <v>0.0</v>
      </c>
      <c r="I24" s="30">
        <v>4.53</v>
      </c>
      <c r="J24" s="14">
        <f t="shared" si="1"/>
        <v>22.65</v>
      </c>
    </row>
    <row r="25">
      <c r="A25" s="30">
        <v>24.0</v>
      </c>
      <c r="B25" s="30">
        <v>5.0</v>
      </c>
      <c r="C25" s="31" t="s">
        <v>142</v>
      </c>
      <c r="D25" s="31" t="s">
        <v>143</v>
      </c>
      <c r="E25" s="31" t="s">
        <v>144</v>
      </c>
      <c r="F25" s="31" t="s">
        <v>145</v>
      </c>
      <c r="G25" s="30">
        <v>5.0</v>
      </c>
      <c r="H25" s="30">
        <v>0.0</v>
      </c>
      <c r="I25" s="30">
        <v>2.31</v>
      </c>
      <c r="J25" s="14">
        <f t="shared" si="1"/>
        <v>11.55</v>
      </c>
    </row>
    <row r="26">
      <c r="A26" s="30">
        <v>25.0</v>
      </c>
      <c r="B26" s="30">
        <v>5.0</v>
      </c>
      <c r="C26" s="31" t="s">
        <v>146</v>
      </c>
      <c r="D26" s="31" t="s">
        <v>147</v>
      </c>
      <c r="E26" s="31" t="s">
        <v>148</v>
      </c>
      <c r="F26" s="31" t="s">
        <v>149</v>
      </c>
      <c r="G26" s="30">
        <v>5.0</v>
      </c>
      <c r="H26" s="30">
        <v>0.0</v>
      </c>
      <c r="I26" s="30">
        <v>1.23</v>
      </c>
      <c r="J26" s="14">
        <f t="shared" si="1"/>
        <v>6.15</v>
      </c>
    </row>
    <row r="28">
      <c r="J28" s="35">
        <f>SUM(J2:J26)</f>
        <v>152.02</v>
      </c>
    </row>
  </sheetData>
  <drawing r:id="rId2"/>
  <legacyDrawing r:id="rId3"/>
</worksheet>
</file>