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defaultThemeVersion="166925"/>
  <mc:AlternateContent xmlns:mc="http://schemas.openxmlformats.org/markup-compatibility/2006">
    <mc:Choice Requires="x15">
      <x15ac:absPath xmlns:x15ac="http://schemas.microsoft.com/office/spreadsheetml/2010/11/ac" url="C:\Experiments\BounCES\analysis\preprocessedData\subjData\"/>
    </mc:Choice>
  </mc:AlternateContent>
  <xr:revisionPtr revIDLastSave="0" documentId="13_ncr:1_{F7B38E53-DB59-44BA-8B05-B05AF5A9D204}" xr6:coauthVersionLast="36" xr6:coauthVersionMax="47" xr10:uidLastSave="{00000000-0000-0000-0000-000000000000}"/>
  <bookViews>
    <workbookView xWindow="36285" yWindow="165" windowWidth="26955" windowHeight="16545" xr2:uid="{00000000-000D-0000-FFFF-FFFF00000000}"/>
  </bookViews>
  <sheets>
    <sheet name="PILOT-2" sheetId="4" r:id="rId1"/>
    <sheet name="PILOT-1" sheetId="1" r:id="rId2"/>
    <sheet name="Sheet2" sheetId="3" r:id="rId3"/>
    <sheet name="Tracker" sheetId="2" r:id="rId4"/>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5" i="2" l="1"/>
  <c r="C2" i="2"/>
  <c r="B5" i="2"/>
  <c r="A5" i="2"/>
  <c r="B2" i="2"/>
  <c r="A2" i="2"/>
</calcChain>
</file>

<file path=xl/sharedStrings.xml><?xml version="1.0" encoding="utf-8"?>
<sst xmlns="http://schemas.openxmlformats.org/spreadsheetml/2006/main" count="227" uniqueCount="100">
  <si>
    <t>Sub Num</t>
  </si>
  <si>
    <t>Order</t>
  </si>
  <si>
    <t>Experimenter</t>
  </si>
  <si>
    <t>Sex</t>
  </si>
  <si>
    <t>Age</t>
  </si>
  <si>
    <t>Age Adjusted</t>
  </si>
  <si>
    <t>Days E/L</t>
  </si>
  <si>
    <t>visit #</t>
  </si>
  <si>
    <t>Ethnicity</t>
  </si>
  <si>
    <t>Hispanic?</t>
  </si>
  <si>
    <t>Video Consent</t>
  </si>
  <si>
    <t>Include?</t>
  </si>
  <si>
    <t>Why?</t>
  </si>
  <si>
    <t>Coder 1</t>
  </si>
  <si>
    <t>Coder 2</t>
  </si>
  <si>
    <t>Comments</t>
  </si>
  <si>
    <t>BOP002</t>
  </si>
  <si>
    <t>BOP003</t>
  </si>
  <si>
    <t>BOP004</t>
  </si>
  <si>
    <t>BOP005</t>
  </si>
  <si>
    <t>BOP006</t>
  </si>
  <si>
    <t>BOP007</t>
  </si>
  <si>
    <t>BOP008</t>
  </si>
  <si>
    <t>BOP009</t>
  </si>
  <si>
    <t>BOP010</t>
  </si>
  <si>
    <t>M</t>
  </si>
  <si>
    <t>F</t>
  </si>
  <si>
    <t>JJM/EB</t>
  </si>
  <si>
    <t>Yes</t>
  </si>
  <si>
    <t>White</t>
  </si>
  <si>
    <t>No</t>
  </si>
  <si>
    <t>Attentive, but did not have a great track during active sampling</t>
  </si>
  <si>
    <t>JJM/AA</t>
  </si>
  <si>
    <t>Attentive, but bad track during study. Switched to keyboard activated.</t>
  </si>
  <si>
    <t>No-track</t>
  </si>
  <si>
    <t>AMA</t>
  </si>
  <si>
    <t>White, Asian</t>
  </si>
  <si>
    <t xml:space="preserve">Sat very still, attentive during training. Really good track for GC. </t>
  </si>
  <si>
    <t>Definitely bored, but pretty decent track. Unfortunately, my dumb-self moved the wrong mouse and her training was interrupted by the windows home screen for like a second :(</t>
  </si>
  <si>
    <t>BOP011</t>
  </si>
  <si>
    <t>BOP012</t>
  </si>
  <si>
    <t>BOP013</t>
  </si>
  <si>
    <t>Actively almost crying, was iggling around and way more interested in the booth itself. Very bad track. Didn't figure out the gaze contingent until the last trial.</t>
  </si>
  <si>
    <t>NJA</t>
  </si>
  <si>
    <t xml:space="preserve">The stimuli seem to not bounce during test phase. </t>
  </si>
  <si>
    <t xml:space="preserve">I had a good calibration when I calibrated the second time. The eyeballs of the child from the ey tracker kept going on and off though. She became wiggly before test phase, and the stimuli seem to not bounce during the test phase. </t>
  </si>
  <si>
    <t xml:space="preserve">Set top row to "input" instead of "gaze", so the stimuli weren't bouncing during the test phase. </t>
  </si>
  <si>
    <t xml:space="preserve">Child was attentive though. Perfect calibration. </t>
  </si>
  <si>
    <t xml:space="preserve">Perfect calibration, was attentive during test phase. </t>
  </si>
  <si>
    <t xml:space="preserve">The eyeballs of the child were on and off during only a few trials before test phase, but the child was attentive and did well during test phase. I set the mode to "gaze", so I was able to see that the stimuli were bouncing after the child has looked at them. </t>
  </si>
  <si>
    <t>MRJ and JM</t>
  </si>
  <si>
    <t>Asian and White</t>
  </si>
  <si>
    <t>Very attentive forr the training and screen was perfectly responsive.</t>
  </si>
  <si>
    <t>JJM</t>
  </si>
  <si>
    <t>Attentive for 2/3 test trials and track was successful when she wasn't wiggling.</t>
  </si>
  <si>
    <t>Asian / White</t>
  </si>
  <si>
    <t>TB &amp; EB</t>
  </si>
  <si>
    <t>BOP015</t>
  </si>
  <si>
    <t>Failed calibration, used input instead, child was very interactive with video but did look away/ at dad for comfort multiple times</t>
  </si>
  <si>
    <t>BOP014</t>
  </si>
  <si>
    <t>BOP016</t>
  </si>
  <si>
    <t>BOP017</t>
  </si>
  <si>
    <t>BOP018</t>
  </si>
  <si>
    <t>BOP019</t>
  </si>
  <si>
    <t>BOP020</t>
  </si>
  <si>
    <t xml:space="preserve">Stopped the experiment early. Child likes to look back at the door. He also moved a lot during the experiment. </t>
  </si>
  <si>
    <t xml:space="preserve">Great calibration, but wiggly child and mum stopped the experiment early. </t>
  </si>
  <si>
    <t>Young Yes</t>
  </si>
  <si>
    <t>Young No</t>
  </si>
  <si>
    <t>Old Yes</t>
  </si>
  <si>
    <t>Old No</t>
  </si>
  <si>
    <t>Total</t>
  </si>
  <si>
    <t>Why Category</t>
  </si>
  <si>
    <t>track</t>
  </si>
  <si>
    <t>fussed</t>
  </si>
  <si>
    <t xml:space="preserve"> M</t>
  </si>
  <si>
    <t>Maybe</t>
  </si>
  <si>
    <t xml:space="preserve">Squirmy child, and missed the last trial of the test phase. </t>
  </si>
  <si>
    <t xml:space="preserve">Child was very squirmy during calibration, so we calibrated two times, but the calibration was not good. She ended up being in a good position for the calibration of the test phase, but she was really squirmy during the experiment, but seemed to be engaged with some of the test trials. </t>
  </si>
  <si>
    <t>BOP201</t>
  </si>
  <si>
    <t>BOP202</t>
  </si>
  <si>
    <t>BOP203</t>
  </si>
  <si>
    <t>BOP204</t>
  </si>
  <si>
    <t>BOP205</t>
  </si>
  <si>
    <t>BOP206</t>
  </si>
  <si>
    <t>BOP207</t>
  </si>
  <si>
    <t>EB</t>
  </si>
  <si>
    <t xml:space="preserve">Good calibration, attentive child overall. </t>
  </si>
  <si>
    <t xml:space="preserve">Good calibration, new eye tracker worked fine, attentive child overall. </t>
  </si>
  <si>
    <t xml:space="preserve">Attentive child. </t>
  </si>
  <si>
    <t>Black or African American</t>
  </si>
  <si>
    <t>Super attentive. 3/4 Test trials good - last one child readjusted and lost track.</t>
  </si>
  <si>
    <t>White and Other</t>
  </si>
  <si>
    <t>Fussed out</t>
  </si>
  <si>
    <t>Good calibration and attentive for most of training, but got distracted at the end and mom waved to stop</t>
  </si>
  <si>
    <t xml:space="preserve">Okay calibration. Half attentive, but became wiggly for most parts of the test trials. </t>
  </si>
  <si>
    <t xml:space="preserve">Child was very attentive during exposure phase. He moved his head a little bit a few times during test phase, but did good overall. </t>
  </si>
  <si>
    <t xml:space="preserve">Used the Tobii Pro Eye Tracker software instead of the old calibration software, worked fine. Child was focused overall. </t>
  </si>
  <si>
    <t xml:space="preserve">Good calibration based on the five dots of the calibration, but child sat on mum's right lap because mum is very pregnant so her head could not fit in the head image of the calibration. She also could ot separate from her lion toy (but it does not seem to impact her attentiveness during the experiment). </t>
  </si>
  <si>
    <t xml:space="preserve">I adjusted the TV and the chair multiple times to have a good calibration. She was attentive during exposure but became wiggly during some parts of the test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</si>
</sst>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1"/>
      <color theme="1"/>
      <name val="Calibri"/>
      <family val="2"/>
      <scheme val="minor"/>
    </font>
    <font>
      <sz val="16"/>
      <color theme="1"/>
      <name val="Calibri"/>
      <family val="2"/>
      <scheme val="minor"/>
    </font>
    <font>
      <sz val="12"/>
      <color rgb="FF9C0006"/>
      <name val="Calibri"/>
      <family val="2"/>
      <scheme val="minor"/>
    </font>
    <font>
      <sz val="8"/>
      <name val="Calibri"/>
      <family val="2"/>
      <scheme val="minor"/>
    </font>
    <font>
      <sz val="12"/>
      <color theme="1"/>
      <name val="Calibri (Body)"/>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C7CE"/>
      </patternFill>
    </fill>
    <fill>
      <patternFill patternType="solid">
        <fgColor theme="7"/>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6">
    <xf numFmtId="0" fontId="0" fillId="0" borderId="0" xfId="0"/>
    <xf numFmtId="0" fontId="1" fillId="0" borderId="0" xfId="0" applyFont="1"/>
    <xf numFmtId="14" fontId="0" fillId="0" borderId="0" xfId="0" applyNumberFormat="1"/>
    <xf numFmtId="0" fontId="5" fillId="0" borderId="0" xfId="1" applyFont="1" applyFill="1"/>
    <xf numFmtId="0" fontId="6" fillId="0" borderId="0" xfId="1" applyFont="1" applyFill="1"/>
    <xf numFmtId="0" fontId="7" fillId="0" borderId="0" xfId="0" applyFont="1"/>
    <xf numFmtId="0" fontId="0" fillId="3" borderId="0" xfId="0" applyFill="1"/>
    <xf numFmtId="0" fontId="6" fillId="3" borderId="0" xfId="1" applyFont="1" applyFill="1"/>
    <xf numFmtId="0" fontId="0" fillId="4" borderId="0" xfId="0" applyFill="1"/>
    <xf numFmtId="0" fontId="2" fillId="4" borderId="0" xfId="0" applyFont="1" applyFill="1"/>
    <xf numFmtId="0" fontId="3" fillId="0" borderId="0" xfId="1" applyFill="1"/>
    <xf numFmtId="0" fontId="0" fillId="4" borderId="0" xfId="1" applyFont="1" applyFill="1"/>
    <xf numFmtId="0" fontId="0" fillId="0" borderId="0" xfId="1" applyFont="1" applyFill="1"/>
    <xf numFmtId="1" fontId="0" fillId="4" borderId="0" xfId="0" applyNumberFormat="1" applyFill="1"/>
    <xf numFmtId="1" fontId="0" fillId="0" borderId="0" xfId="0" applyNumberFormat="1"/>
    <xf numFmtId="0" fontId="3" fillId="2" borderId="0" xfId="1"/>
  </cellXfs>
  <cellStyles count="2">
    <cellStyle name="Bad" xfId="1" builtinId="27"/>
    <cellStyle name="Normal" xfId="0" builtinId="0"/>
  </cellStyles>
  <dxfs count="0"/>
  <tableStyles count="0" defaultTableStyle="TableStyleMedium2" defaultPivotStyle="PivotStyleLight16"/>
  <colors>
    <mruColors>
      <color rgb="FFE8CBC6"/>
      <color rgb="FFE888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F6F9-95C9-46D7-9C96-DD8D2528D33D}">
  <dimension ref="A1:Q8"/>
  <sheetViews>
    <sheetView tabSelected="1" workbookViewId="0">
      <selection activeCell="E16" sqref="E16"/>
    </sheetView>
  </sheetViews>
  <sheetFormatPr defaultRowHeight="15.75"/>
  <sheetData>
    <row r="1" spans="1:17">
      <c r="A1" s="1" t="s">
        <v>0</v>
      </c>
      <c r="B1" s="1" t="s">
        <v>1</v>
      </c>
      <c r="C1" s="1" t="s">
        <v>2</v>
      </c>
      <c r="D1" s="1" t="s">
        <v>3</v>
      </c>
      <c r="E1" s="1" t="s">
        <v>4</v>
      </c>
      <c r="F1" s="1" t="s">
        <v>5</v>
      </c>
      <c r="G1" s="1" t="s">
        <v>6</v>
      </c>
      <c r="H1" s="1" t="s">
        <v>7</v>
      </c>
      <c r="I1" s="1" t="s">
        <v>8</v>
      </c>
      <c r="J1" s="1" t="s">
        <v>9</v>
      </c>
      <c r="K1" s="1" t="s">
        <v>10</v>
      </c>
      <c r="L1" s="1" t="s">
        <v>11</v>
      </c>
      <c r="M1" s="1" t="s">
        <v>72</v>
      </c>
      <c r="N1" s="1" t="s">
        <v>12</v>
      </c>
      <c r="O1" s="1" t="s">
        <v>13</v>
      </c>
      <c r="P1" s="1" t="s">
        <v>14</v>
      </c>
      <c r="Q1" s="1" t="s">
        <v>15</v>
      </c>
    </row>
    <row r="2" spans="1:17">
      <c r="A2" s="11" t="s">
        <v>79</v>
      </c>
      <c r="B2" s="8">
        <v>1</v>
      </c>
      <c r="C2" s="8" t="s">
        <v>86</v>
      </c>
      <c r="D2" s="8" t="s">
        <v>26</v>
      </c>
      <c r="E2" s="8">
        <v>33.700000000000003</v>
      </c>
      <c r="F2" s="8">
        <v>33.5</v>
      </c>
      <c r="G2" s="13">
        <v>-6</v>
      </c>
      <c r="H2" s="8">
        <v>4</v>
      </c>
      <c r="I2" s="8"/>
      <c r="J2" s="8"/>
      <c r="K2" s="8" t="s">
        <v>28</v>
      </c>
      <c r="L2" s="8"/>
      <c r="M2" s="8"/>
      <c r="N2" s="8"/>
      <c r="Q2" s="8"/>
    </row>
    <row r="3" spans="1:17">
      <c r="A3" s="12" t="s">
        <v>80</v>
      </c>
      <c r="B3">
        <v>1</v>
      </c>
      <c r="C3" t="s">
        <v>43</v>
      </c>
      <c r="D3" t="s">
        <v>25</v>
      </c>
      <c r="E3">
        <v>32.6</v>
      </c>
      <c r="F3">
        <v>32.4</v>
      </c>
      <c r="G3" s="14">
        <v>-7</v>
      </c>
      <c r="H3">
        <v>6</v>
      </c>
      <c r="I3" t="s">
        <v>29</v>
      </c>
      <c r="J3" t="s">
        <v>30</v>
      </c>
      <c r="K3" t="s">
        <v>28</v>
      </c>
      <c r="L3" t="s">
        <v>28</v>
      </c>
      <c r="N3" t="s">
        <v>87</v>
      </c>
      <c r="Q3" t="s">
        <v>96</v>
      </c>
    </row>
    <row r="4" spans="1:17">
      <c r="A4" s="12" t="s">
        <v>81</v>
      </c>
      <c r="B4">
        <v>1</v>
      </c>
      <c r="C4" t="s">
        <v>43</v>
      </c>
      <c r="D4" t="s">
        <v>25</v>
      </c>
      <c r="E4">
        <v>33.1</v>
      </c>
      <c r="F4">
        <v>32.6</v>
      </c>
      <c r="G4" s="14">
        <v>-17</v>
      </c>
      <c r="H4">
        <v>2</v>
      </c>
      <c r="I4" t="s">
        <v>29</v>
      </c>
      <c r="J4" t="s">
        <v>30</v>
      </c>
      <c r="K4" t="s">
        <v>28</v>
      </c>
      <c r="L4" t="s">
        <v>28</v>
      </c>
      <c r="N4" t="s">
        <v>88</v>
      </c>
      <c r="Q4" t="s">
        <v>97</v>
      </c>
    </row>
    <row r="5" spans="1:17">
      <c r="A5" s="12" t="s">
        <v>82</v>
      </c>
      <c r="B5">
        <v>1</v>
      </c>
      <c r="C5" t="s">
        <v>43</v>
      </c>
      <c r="D5" t="s">
        <v>26</v>
      </c>
      <c r="E5">
        <v>33.200000000000003</v>
      </c>
      <c r="F5">
        <v>33.299999999999997</v>
      </c>
      <c r="G5" s="14">
        <v>4</v>
      </c>
      <c r="H5">
        <v>5</v>
      </c>
      <c r="I5" t="s">
        <v>29</v>
      </c>
      <c r="J5" t="s">
        <v>30</v>
      </c>
      <c r="K5" t="s">
        <v>28</v>
      </c>
      <c r="L5" t="s">
        <v>28</v>
      </c>
      <c r="N5" t="s">
        <v>89</v>
      </c>
      <c r="Q5" t="s">
        <v>98</v>
      </c>
    </row>
    <row r="6" spans="1:17">
      <c r="A6" s="12" t="s">
        <v>83</v>
      </c>
      <c r="B6">
        <v>1</v>
      </c>
      <c r="C6" t="s">
        <v>53</v>
      </c>
      <c r="D6" t="s">
        <v>25</v>
      </c>
      <c r="E6">
        <v>34.1</v>
      </c>
      <c r="F6">
        <v>34.200000000000003</v>
      </c>
      <c r="G6" s="14">
        <v>3</v>
      </c>
      <c r="H6">
        <v>8</v>
      </c>
      <c r="I6" t="s">
        <v>90</v>
      </c>
      <c r="J6" t="s">
        <v>30</v>
      </c>
      <c r="K6" t="s">
        <v>28</v>
      </c>
      <c r="L6" t="s">
        <v>28</v>
      </c>
      <c r="N6" t="s">
        <v>91</v>
      </c>
    </row>
    <row r="7" spans="1:17">
      <c r="A7" s="12" t="s">
        <v>84</v>
      </c>
      <c r="B7">
        <v>1</v>
      </c>
      <c r="C7" t="s">
        <v>86</v>
      </c>
      <c r="D7" t="s">
        <v>25</v>
      </c>
      <c r="E7">
        <v>32.799999999999997</v>
      </c>
      <c r="F7">
        <v>32.700000000000003</v>
      </c>
      <c r="G7" s="14">
        <v>-1</v>
      </c>
      <c r="H7">
        <v>1</v>
      </c>
      <c r="I7" t="s">
        <v>92</v>
      </c>
      <c r="J7" t="s">
        <v>30</v>
      </c>
      <c r="K7" t="s">
        <v>28</v>
      </c>
      <c r="L7" s="15" t="s">
        <v>30</v>
      </c>
      <c r="M7" t="s">
        <v>93</v>
      </c>
      <c r="N7" t="s">
        <v>94</v>
      </c>
    </row>
    <row r="8" spans="1:17">
      <c r="A8" s="12" t="s">
        <v>85</v>
      </c>
      <c r="B8">
        <v>1</v>
      </c>
      <c r="C8" t="s">
        <v>43</v>
      </c>
      <c r="D8" t="s">
        <v>26</v>
      </c>
      <c r="E8">
        <v>33.4</v>
      </c>
      <c r="F8">
        <v>33.299999999999997</v>
      </c>
      <c r="G8">
        <v>-3</v>
      </c>
      <c r="H8">
        <v>1</v>
      </c>
      <c r="I8" t="s">
        <v>29</v>
      </c>
      <c r="J8" t="s">
        <v>30</v>
      </c>
      <c r="K8" t="s">
        <v>28</v>
      </c>
      <c r="L8" t="s">
        <v>76</v>
      </c>
      <c r="N8" t="s">
        <v>95</v>
      </c>
      <c r="Q8"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
  <sheetViews>
    <sheetView zoomScaleNormal="100" workbookViewId="0">
      <pane xSplit="1" ySplit="1" topLeftCell="B2" activePane="bottomRight" state="frozen"/>
      <selection pane="topRight" activeCell="C1" sqref="C1"/>
      <selection pane="bottomLeft" activeCell="A2" sqref="A2"/>
      <selection pane="bottomRight" sqref="A1:XFD1"/>
    </sheetView>
  </sheetViews>
  <sheetFormatPr defaultColWidth="11" defaultRowHeight="15.75"/>
  <cols>
    <col min="3" max="3" width="12" bestFit="1" customWidth="1"/>
    <col min="4" max="4" width="5.5" customWidth="1"/>
    <col min="6" max="6" width="11.5" bestFit="1" customWidth="1"/>
    <col min="11" max="11" width="12.5" bestFit="1" customWidth="1"/>
  </cols>
  <sheetData>
    <row r="1" spans="1:21">
      <c r="A1" s="1" t="s">
        <v>0</v>
      </c>
      <c r="B1" s="1" t="s">
        <v>1</v>
      </c>
      <c r="C1" s="1" t="s">
        <v>2</v>
      </c>
      <c r="D1" s="1" t="s">
        <v>3</v>
      </c>
      <c r="E1" s="1" t="s">
        <v>4</v>
      </c>
      <c r="F1" s="1" t="s">
        <v>5</v>
      </c>
      <c r="G1" s="1" t="s">
        <v>6</v>
      </c>
      <c r="H1" s="1" t="s">
        <v>7</v>
      </c>
      <c r="I1" s="1" t="s">
        <v>8</v>
      </c>
      <c r="J1" s="1" t="s">
        <v>9</v>
      </c>
      <c r="K1" s="1" t="s">
        <v>10</v>
      </c>
      <c r="L1" s="1" t="s">
        <v>11</v>
      </c>
      <c r="M1" s="1" t="s">
        <v>72</v>
      </c>
      <c r="N1" s="1" t="s">
        <v>12</v>
      </c>
      <c r="O1" s="1" t="s">
        <v>13</v>
      </c>
      <c r="P1" s="1" t="s">
        <v>14</v>
      </c>
      <c r="Q1" s="1" t="s">
        <v>15</v>
      </c>
    </row>
    <row r="2" spans="1:21">
      <c r="A2" t="s">
        <v>16</v>
      </c>
      <c r="B2">
        <v>1</v>
      </c>
      <c r="C2" t="s">
        <v>32</v>
      </c>
      <c r="D2" t="s">
        <v>26</v>
      </c>
      <c r="E2">
        <v>33.5</v>
      </c>
      <c r="F2">
        <v>33.1</v>
      </c>
      <c r="G2">
        <v>-11</v>
      </c>
      <c r="H2">
        <v>7</v>
      </c>
      <c r="I2" t="s">
        <v>29</v>
      </c>
      <c r="J2" t="s">
        <v>30</v>
      </c>
      <c r="K2" t="s">
        <v>28</v>
      </c>
      <c r="L2" t="s">
        <v>30</v>
      </c>
      <c r="M2" t="s">
        <v>73</v>
      </c>
      <c r="N2" t="s">
        <v>34</v>
      </c>
      <c r="O2" s="6"/>
      <c r="Q2" t="s">
        <v>33</v>
      </c>
    </row>
    <row r="3" spans="1:21">
      <c r="A3" t="s">
        <v>17</v>
      </c>
      <c r="B3">
        <v>1</v>
      </c>
      <c r="C3" t="s">
        <v>27</v>
      </c>
      <c r="D3" t="s">
        <v>25</v>
      </c>
      <c r="E3">
        <v>33.1</v>
      </c>
      <c r="F3">
        <v>32.700000000000003</v>
      </c>
      <c r="G3">
        <v>-11</v>
      </c>
      <c r="H3">
        <v>6</v>
      </c>
      <c r="I3" t="s">
        <v>29</v>
      </c>
      <c r="J3" t="s">
        <v>30</v>
      </c>
      <c r="K3" t="s">
        <v>28</v>
      </c>
      <c r="L3" s="3" t="s">
        <v>30</v>
      </c>
      <c r="M3" s="3" t="s">
        <v>73</v>
      </c>
      <c r="O3" s="6"/>
      <c r="Q3" t="s">
        <v>31</v>
      </c>
    </row>
    <row r="4" spans="1:21">
      <c r="A4" t="s">
        <v>18</v>
      </c>
      <c r="B4">
        <v>1</v>
      </c>
      <c r="C4" t="s">
        <v>35</v>
      </c>
      <c r="D4" t="s">
        <v>25</v>
      </c>
      <c r="E4">
        <v>18.5</v>
      </c>
      <c r="F4">
        <v>18</v>
      </c>
      <c r="G4">
        <v>-16</v>
      </c>
      <c r="H4">
        <v>3</v>
      </c>
      <c r="I4" t="s">
        <v>36</v>
      </c>
      <c r="J4" t="s">
        <v>30</v>
      </c>
      <c r="K4" t="s">
        <v>30</v>
      </c>
      <c r="L4" t="s">
        <v>28</v>
      </c>
      <c r="Q4" t="s">
        <v>37</v>
      </c>
    </row>
    <row r="5" spans="1:21">
      <c r="A5" t="s">
        <v>19</v>
      </c>
      <c r="B5">
        <v>1</v>
      </c>
      <c r="C5" t="s">
        <v>35</v>
      </c>
      <c r="D5" t="s">
        <v>26</v>
      </c>
      <c r="E5">
        <v>33.6</v>
      </c>
      <c r="F5">
        <v>33.1</v>
      </c>
      <c r="G5">
        <v>-15</v>
      </c>
      <c r="H5">
        <v>2</v>
      </c>
      <c r="I5" t="s">
        <v>29</v>
      </c>
      <c r="J5" t="s">
        <v>30</v>
      </c>
      <c r="K5" t="s">
        <v>28</v>
      </c>
      <c r="L5" t="s">
        <v>28</v>
      </c>
      <c r="Q5" t="s">
        <v>38</v>
      </c>
    </row>
    <row r="6" spans="1:21">
      <c r="A6" t="s">
        <v>20</v>
      </c>
      <c r="B6">
        <v>1</v>
      </c>
      <c r="C6" t="s">
        <v>43</v>
      </c>
      <c r="D6" t="s">
        <v>25</v>
      </c>
      <c r="E6">
        <v>19</v>
      </c>
      <c r="F6">
        <v>18.8</v>
      </c>
      <c r="G6">
        <v>-5</v>
      </c>
      <c r="H6">
        <v>2</v>
      </c>
      <c r="I6" t="s">
        <v>29</v>
      </c>
      <c r="J6" t="s">
        <v>30</v>
      </c>
      <c r="K6" t="s">
        <v>28</v>
      </c>
      <c r="L6" t="s">
        <v>28</v>
      </c>
      <c r="N6" t="s">
        <v>48</v>
      </c>
      <c r="Q6" t="s">
        <v>49</v>
      </c>
    </row>
    <row r="7" spans="1:21" s="8" customFormat="1">
      <c r="A7" s="8" t="s">
        <v>21</v>
      </c>
      <c r="B7" s="8">
        <v>1</v>
      </c>
      <c r="D7" s="8" t="s">
        <v>25</v>
      </c>
    </row>
    <row r="8" spans="1:21">
      <c r="A8" t="s">
        <v>22</v>
      </c>
      <c r="B8">
        <v>1</v>
      </c>
      <c r="C8" t="s">
        <v>43</v>
      </c>
      <c r="D8" t="s">
        <v>26</v>
      </c>
      <c r="E8">
        <v>33.700000000000003</v>
      </c>
      <c r="F8">
        <v>33.5</v>
      </c>
      <c r="G8">
        <v>-6</v>
      </c>
      <c r="H8">
        <v>5</v>
      </c>
      <c r="I8" t="s">
        <v>29</v>
      </c>
      <c r="J8" t="s">
        <v>30</v>
      </c>
      <c r="K8" t="s">
        <v>28</v>
      </c>
      <c r="L8" t="s">
        <v>30</v>
      </c>
      <c r="M8" t="s">
        <v>73</v>
      </c>
      <c r="N8" t="s">
        <v>44</v>
      </c>
      <c r="O8" s="6"/>
      <c r="Q8" t="s">
        <v>45</v>
      </c>
    </row>
    <row r="9" spans="1:21">
      <c r="A9" t="s">
        <v>23</v>
      </c>
      <c r="B9">
        <v>1</v>
      </c>
      <c r="C9" t="s">
        <v>50</v>
      </c>
      <c r="D9" t="s">
        <v>25</v>
      </c>
      <c r="E9">
        <v>34.4</v>
      </c>
      <c r="F9">
        <v>34.6</v>
      </c>
      <c r="G9">
        <v>6</v>
      </c>
      <c r="H9">
        <v>3</v>
      </c>
      <c r="I9" t="s">
        <v>51</v>
      </c>
      <c r="J9" t="s">
        <v>30</v>
      </c>
      <c r="K9" t="s">
        <v>28</v>
      </c>
      <c r="L9" t="s">
        <v>28</v>
      </c>
      <c r="N9" t="s">
        <v>52</v>
      </c>
    </row>
    <row r="10" spans="1:21">
      <c r="A10" t="s">
        <v>24</v>
      </c>
      <c r="B10">
        <v>1</v>
      </c>
      <c r="C10" t="s">
        <v>43</v>
      </c>
      <c r="D10" t="s">
        <v>26</v>
      </c>
      <c r="E10">
        <v>17.399999999999999</v>
      </c>
      <c r="F10">
        <v>16.600000000000001</v>
      </c>
      <c r="G10">
        <v>-25</v>
      </c>
      <c r="H10">
        <v>3</v>
      </c>
      <c r="I10" t="s">
        <v>29</v>
      </c>
      <c r="J10" t="s">
        <v>30</v>
      </c>
      <c r="K10" t="s">
        <v>28</v>
      </c>
      <c r="L10" t="s">
        <v>30</v>
      </c>
      <c r="M10" t="s">
        <v>73</v>
      </c>
      <c r="N10" t="s">
        <v>46</v>
      </c>
      <c r="O10" s="6"/>
      <c r="Q10" t="s">
        <v>47</v>
      </c>
    </row>
    <row r="11" spans="1:21">
      <c r="A11" t="s">
        <v>39</v>
      </c>
      <c r="B11">
        <v>1</v>
      </c>
      <c r="C11" t="s">
        <v>53</v>
      </c>
      <c r="D11" t="s">
        <v>26</v>
      </c>
      <c r="E11">
        <v>33.1</v>
      </c>
      <c r="F11">
        <v>32.9</v>
      </c>
      <c r="G11">
        <v>-6</v>
      </c>
      <c r="H11">
        <v>3</v>
      </c>
      <c r="I11" t="s">
        <v>55</v>
      </c>
      <c r="J11" t="s">
        <v>30</v>
      </c>
      <c r="K11" t="s">
        <v>28</v>
      </c>
      <c r="L11" t="s">
        <v>28</v>
      </c>
      <c r="N11" t="s">
        <v>54</v>
      </c>
    </row>
    <row r="12" spans="1:21" s="4" customFormat="1">
      <c r="A12" s="4" t="s">
        <v>40</v>
      </c>
      <c r="B12" s="4">
        <v>1</v>
      </c>
      <c r="C12" s="4" t="s">
        <v>35</v>
      </c>
      <c r="D12" s="4" t="s">
        <v>25</v>
      </c>
      <c r="E12" s="4">
        <v>17.899999999999999</v>
      </c>
      <c r="F12" s="4">
        <v>17.7</v>
      </c>
      <c r="G12" s="4">
        <v>-5</v>
      </c>
      <c r="H12" s="4">
        <v>2</v>
      </c>
      <c r="I12" s="4" t="s">
        <v>29</v>
      </c>
      <c r="J12" s="4" t="s">
        <v>28</v>
      </c>
      <c r="K12" s="4" t="s">
        <v>28</v>
      </c>
      <c r="L12" s="4" t="s">
        <v>30</v>
      </c>
      <c r="M12" s="4" t="s">
        <v>73</v>
      </c>
      <c r="N12" s="4" t="s">
        <v>34</v>
      </c>
      <c r="O12" s="7"/>
      <c r="Q12" s="4" t="s">
        <v>42</v>
      </c>
    </row>
    <row r="13" spans="1:21">
      <c r="A13" t="s">
        <v>41</v>
      </c>
      <c r="B13">
        <v>1</v>
      </c>
      <c r="C13" t="s">
        <v>43</v>
      </c>
      <c r="D13" t="s">
        <v>25</v>
      </c>
      <c r="E13">
        <v>33.4</v>
      </c>
      <c r="F13">
        <v>33.700000000000003</v>
      </c>
      <c r="G13">
        <v>10</v>
      </c>
      <c r="H13">
        <v>5</v>
      </c>
      <c r="I13" t="s">
        <v>29</v>
      </c>
      <c r="J13" t="s">
        <v>30</v>
      </c>
      <c r="K13" t="s">
        <v>28</v>
      </c>
      <c r="L13" s="10" t="s">
        <v>30</v>
      </c>
      <c r="M13" s="10" t="s">
        <v>74</v>
      </c>
      <c r="N13" t="s">
        <v>66</v>
      </c>
      <c r="Q13" t="s">
        <v>65</v>
      </c>
    </row>
    <row r="14" spans="1:21" s="9" customFormat="1" ht="15.95" customHeight="1">
      <c r="A14" s="8" t="s">
        <v>59</v>
      </c>
      <c r="B14" s="8">
        <v>1</v>
      </c>
      <c r="C14" s="8" t="s">
        <v>56</v>
      </c>
      <c r="D14" s="8" t="s">
        <v>25</v>
      </c>
      <c r="E14" s="8">
        <v>34.200000000000003</v>
      </c>
      <c r="F14" s="8">
        <v>34.1</v>
      </c>
      <c r="G14" s="8">
        <v>-5</v>
      </c>
      <c r="H14" s="8">
        <v>3</v>
      </c>
      <c r="I14" s="8"/>
      <c r="J14" s="8"/>
      <c r="K14" s="8" t="s">
        <v>28</v>
      </c>
      <c r="L14" s="8"/>
      <c r="M14" s="8"/>
      <c r="N14" s="8"/>
      <c r="O14" s="8"/>
      <c r="P14" s="8"/>
      <c r="Q14" s="8"/>
      <c r="R14" s="8"/>
      <c r="S14" s="8"/>
      <c r="T14" s="8"/>
      <c r="U14" s="8"/>
    </row>
    <row r="15" spans="1:21">
      <c r="A15" t="s">
        <v>57</v>
      </c>
      <c r="B15">
        <v>1</v>
      </c>
      <c r="C15" t="s">
        <v>56</v>
      </c>
      <c r="D15" t="s">
        <v>26</v>
      </c>
      <c r="E15">
        <v>17.5</v>
      </c>
      <c r="F15">
        <v>17.3</v>
      </c>
      <c r="G15">
        <v>-5</v>
      </c>
      <c r="I15" t="s">
        <v>29</v>
      </c>
      <c r="J15" t="s">
        <v>30</v>
      </c>
      <c r="K15" t="s">
        <v>28</v>
      </c>
      <c r="L15" t="s">
        <v>30</v>
      </c>
      <c r="M15" s="4" t="s">
        <v>73</v>
      </c>
      <c r="N15" t="s">
        <v>58</v>
      </c>
      <c r="O15" s="6"/>
    </row>
    <row r="16" spans="1:21">
      <c r="A16" s="4" t="s">
        <v>60</v>
      </c>
      <c r="B16">
        <v>1</v>
      </c>
      <c r="D16" t="s">
        <v>26</v>
      </c>
    </row>
    <row r="17" spans="1:17">
      <c r="A17" t="s">
        <v>61</v>
      </c>
      <c r="B17">
        <v>1</v>
      </c>
      <c r="C17" t="s">
        <v>43</v>
      </c>
      <c r="D17" t="s">
        <v>26</v>
      </c>
      <c r="E17">
        <v>18.3</v>
      </c>
      <c r="F17">
        <v>183</v>
      </c>
      <c r="G17">
        <v>1</v>
      </c>
      <c r="H17">
        <v>1</v>
      </c>
      <c r="I17" t="s">
        <v>29</v>
      </c>
      <c r="J17" t="s">
        <v>30</v>
      </c>
      <c r="K17" t="s">
        <v>28</v>
      </c>
      <c r="L17" t="s">
        <v>76</v>
      </c>
      <c r="N17" t="s">
        <v>77</v>
      </c>
      <c r="Q17" t="s">
        <v>78</v>
      </c>
    </row>
    <row r="18" spans="1:17">
      <c r="A18" t="s">
        <v>62</v>
      </c>
      <c r="B18">
        <v>1</v>
      </c>
      <c r="D18" t="s">
        <v>25</v>
      </c>
    </row>
    <row r="19" spans="1:17">
      <c r="A19" t="s">
        <v>63</v>
      </c>
      <c r="B19">
        <v>1</v>
      </c>
      <c r="D19" t="s">
        <v>75</v>
      </c>
    </row>
    <row r="20" spans="1:17">
      <c r="A20" s="4" t="s">
        <v>64</v>
      </c>
      <c r="B20">
        <v>1</v>
      </c>
    </row>
    <row r="21" spans="1:17">
      <c r="G21" s="2"/>
    </row>
    <row r="24" spans="1:17">
      <c r="A24" s="4"/>
    </row>
  </sheetData>
  <phoneticPr fontId="4" type="noConversion"/>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270D-BE21-4014-8B25-A93CF222AE41}">
  <dimension ref="A1"/>
  <sheetViews>
    <sheetView workbookViewId="0"/>
  </sheetViews>
  <sheetFormatPr defaultColWidth="8.875" defaultRowHeig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6A89-0EFF-F949-9BAD-3AF5BBA23CC1}">
  <dimension ref="A1:C5"/>
  <sheetViews>
    <sheetView workbookViewId="0">
      <selection activeCell="B1" sqref="B1"/>
    </sheetView>
  </sheetViews>
  <sheetFormatPr defaultColWidth="11" defaultRowHeight="15.75"/>
  <cols>
    <col min="1" max="1" width="14" customWidth="1"/>
  </cols>
  <sheetData>
    <row r="1" spans="1:3">
      <c r="A1" t="s">
        <v>67</v>
      </c>
      <c r="B1" t="s">
        <v>68</v>
      </c>
      <c r="C1" t="s">
        <v>71</v>
      </c>
    </row>
    <row r="2" spans="1:3">
      <c r="A2" s="5">
        <f>COUNTIFS('PILOT-1'!$L$2:$L$98,"yes", 'PILOT-1'!$E$2:$E$98,"&lt;=19")</f>
        <v>2</v>
      </c>
      <c r="B2" s="5">
        <f>COUNTIFS('PILOT-1'!$L$2:$L$98,"no", 'PILOT-1'!$E$2:$E$98,"&lt;=19")</f>
        <v>3</v>
      </c>
      <c r="C2" s="5">
        <f>COUNTIFS('PILOT-1'!$L$2:$L$98,"&lt;&gt;"&amp;"", 'PILOT-1'!$E$2:$E$98,"&lt;=19")</f>
        <v>6</v>
      </c>
    </row>
    <row r="4" spans="1:3">
      <c r="A4" t="s">
        <v>69</v>
      </c>
      <c r="B4" t="s">
        <v>70</v>
      </c>
    </row>
    <row r="5" spans="1:3">
      <c r="A5" s="5">
        <f>COUNTIFS('PILOT-1'!$L$2:$L$98,"yes", 'PILOT-1'!$E$2:$E$98,"&gt;=32")</f>
        <v>3</v>
      </c>
      <c r="B5" s="5">
        <f>COUNTIFS('PILOT-1'!$L$2:$L$98,"no", 'PILOT-1'!$E$2:$E$98,"&gt;=32")</f>
        <v>4</v>
      </c>
      <c r="C5" s="5">
        <f>COUNTIFS('PILOT-1'!$L$2:$L$98,"&lt;&gt;"&amp;"", 'PILOT-1'!$E$2:$E$98,"&gt;=32")</f>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PILOT-2</vt:lpstr>
      <vt:lpstr>PILOT-1</vt:lpstr>
      <vt:lpstr>Sheet2</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Dasha Yermol</dc:creator>
  <cp:lastModifiedBy>Jess Mankewitz</cp:lastModifiedBy>
  <dcterms:created xsi:type="dcterms:W3CDTF">2021-10-29T00:39:08Z</dcterms:created>
  <dcterms:modified xsi:type="dcterms:W3CDTF">2025-02-13T17:10:37Z</dcterms:modified>
</cp:coreProperties>
</file>