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mo\TBORG\"/>
    </mc:Choice>
  </mc:AlternateContent>
  <xr:revisionPtr revIDLastSave="0" documentId="13_ncr:1_{7BE29A96-ABA1-4F18-BD80-2A28B711CEA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MAKE MISS" sheetId="1" r:id="rId1"/>
    <sheet name="FG chart" sheetId="3" r:id="rId2"/>
    <sheet name="examples of arrow loca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5" i="1"/>
  <c r="M11" i="1"/>
  <c r="Z41" i="1" l="1"/>
  <c r="AB41" i="1" s="1"/>
  <c r="AC41" i="1" s="1"/>
  <c r="Z37" i="1"/>
  <c r="AB37" i="1" s="1"/>
  <c r="AC37" i="1" s="1"/>
  <c r="Z33" i="1"/>
  <c r="AB33" i="1" s="1"/>
  <c r="AC33" i="1" s="1"/>
  <c r="Z31" i="1"/>
  <c r="AB31" i="1" s="1"/>
  <c r="AC31" i="1" s="1"/>
  <c r="Z27" i="1"/>
  <c r="AB27" i="1" s="1"/>
  <c r="AC27" i="1" s="1"/>
  <c r="Z25" i="1"/>
  <c r="AB25" i="1" s="1"/>
  <c r="AC25" i="1" s="1"/>
  <c r="Z23" i="1"/>
  <c r="AB23" i="1" s="1"/>
  <c r="AC23" i="1" s="1"/>
  <c r="Z21" i="1"/>
  <c r="AB21" i="1" s="1"/>
  <c r="AC21" i="1" s="1"/>
  <c r="Z19" i="1"/>
  <c r="Z17" i="1"/>
  <c r="AB17" i="1" s="1"/>
  <c r="AC17" i="1" s="1"/>
  <c r="Z15" i="1"/>
  <c r="AB15" i="1" s="1"/>
  <c r="AC15" i="1" s="1"/>
  <c r="Z13" i="1"/>
  <c r="AB13" i="1" s="1"/>
  <c r="AC13" i="1" s="1"/>
  <c r="Z39" i="1"/>
  <c r="AB39" i="1" s="1"/>
  <c r="AC39" i="1" s="1"/>
  <c r="Z35" i="1"/>
  <c r="AB35" i="1" s="1"/>
  <c r="AC35" i="1" s="1"/>
  <c r="Z29" i="1"/>
  <c r="AB29" i="1" s="1"/>
  <c r="AC29" i="1" s="1"/>
  <c r="Z42" i="1"/>
  <c r="AB42" i="1" s="1"/>
  <c r="AC42" i="1" s="1"/>
  <c r="Z40" i="1"/>
  <c r="AB40" i="1" s="1"/>
  <c r="AC40" i="1" s="1"/>
  <c r="Z38" i="1"/>
  <c r="AB38" i="1" s="1"/>
  <c r="AC38" i="1" s="1"/>
  <c r="Z36" i="1"/>
  <c r="AB36" i="1" s="1"/>
  <c r="AC36" i="1" s="1"/>
  <c r="Z34" i="1"/>
  <c r="AB34" i="1" s="1"/>
  <c r="AC34" i="1" s="1"/>
  <c r="Z32" i="1"/>
  <c r="AB32" i="1" s="1"/>
  <c r="AC32" i="1" s="1"/>
  <c r="Z30" i="1"/>
  <c r="AB30" i="1" s="1"/>
  <c r="AC30" i="1" s="1"/>
  <c r="Z28" i="1"/>
  <c r="AB28" i="1" s="1"/>
  <c r="AC28" i="1" s="1"/>
  <c r="Z26" i="1"/>
  <c r="AB26" i="1" s="1"/>
  <c r="AC26" i="1" s="1"/>
  <c r="Z24" i="1"/>
  <c r="AB24" i="1" s="1"/>
  <c r="AC24" i="1" s="1"/>
  <c r="Z22" i="1"/>
  <c r="AB22" i="1" s="1"/>
  <c r="AC22" i="1" s="1"/>
  <c r="Z20" i="1"/>
  <c r="AB20" i="1" s="1"/>
  <c r="AC20" i="1" s="1"/>
  <c r="Z18" i="1"/>
  <c r="AB18" i="1" s="1"/>
  <c r="AC18" i="1" s="1"/>
  <c r="Z16" i="1"/>
  <c r="AB16" i="1" s="1"/>
  <c r="AC16" i="1" s="1"/>
  <c r="Z14" i="1"/>
  <c r="AB14" i="1" s="1"/>
  <c r="AC14" i="1" s="1"/>
  <c r="Z12" i="1"/>
  <c r="AB12" i="1" s="1"/>
  <c r="AC12" i="1" s="1"/>
  <c r="Z11" i="1"/>
  <c r="AB11" i="1" s="1"/>
  <c r="AC11" i="1" s="1"/>
  <c r="M45" i="1"/>
  <c r="O45" i="1" s="1"/>
  <c r="P45" i="1" s="1"/>
  <c r="M43" i="1"/>
  <c r="O43" i="1" s="1"/>
  <c r="P43" i="1" s="1"/>
  <c r="M41" i="1"/>
  <c r="O41" i="1" s="1"/>
  <c r="P41" i="1" s="1"/>
  <c r="M39" i="1"/>
  <c r="O39" i="1" s="1"/>
  <c r="P39" i="1" s="1"/>
  <c r="M37" i="1"/>
  <c r="O37" i="1" s="1"/>
  <c r="P37" i="1" s="1"/>
  <c r="M35" i="1"/>
  <c r="O35" i="1" s="1"/>
  <c r="P35" i="1" s="1"/>
  <c r="M33" i="1"/>
  <c r="O33" i="1" s="1"/>
  <c r="P33" i="1" s="1"/>
  <c r="M31" i="1"/>
  <c r="O31" i="1" s="1"/>
  <c r="P31" i="1" s="1"/>
  <c r="M29" i="1"/>
  <c r="M27" i="1"/>
  <c r="M25" i="1"/>
  <c r="M23" i="1"/>
  <c r="M21" i="1"/>
  <c r="M19" i="1"/>
  <c r="M17" i="1"/>
  <c r="M15" i="1"/>
  <c r="M13" i="1"/>
  <c r="O13" i="1" s="1"/>
  <c r="P13" i="1" s="1"/>
  <c r="M46" i="1"/>
  <c r="O46" i="1" s="1"/>
  <c r="P46" i="1" s="1"/>
  <c r="M44" i="1"/>
  <c r="O44" i="1" s="1"/>
  <c r="P44" i="1" s="1"/>
  <c r="M42" i="1"/>
  <c r="O42" i="1" s="1"/>
  <c r="P42" i="1" s="1"/>
  <c r="M40" i="1"/>
  <c r="O40" i="1" s="1"/>
  <c r="P40" i="1" s="1"/>
  <c r="M38" i="1"/>
  <c r="O38" i="1" s="1"/>
  <c r="P38" i="1" s="1"/>
  <c r="M36" i="1"/>
  <c r="O36" i="1" s="1"/>
  <c r="P36" i="1" s="1"/>
  <c r="M34" i="1"/>
  <c r="O34" i="1" s="1"/>
  <c r="P34" i="1" s="1"/>
  <c r="M32" i="1"/>
  <c r="O32" i="1" s="1"/>
  <c r="P32" i="1" s="1"/>
  <c r="M30" i="1"/>
  <c r="M28" i="1"/>
  <c r="M26" i="1"/>
  <c r="M24" i="1"/>
  <c r="M22" i="1"/>
  <c r="M20" i="1"/>
  <c r="M18" i="1"/>
  <c r="M16" i="1"/>
  <c r="M14" i="1"/>
  <c r="M12" i="1"/>
  <c r="C6" i="1"/>
  <c r="C7" i="1" s="1"/>
  <c r="AB19" i="1"/>
  <c r="AC19" i="1" s="1"/>
  <c r="O11" i="1"/>
  <c r="P11" i="1" s="1"/>
  <c r="AF41" i="1" l="1"/>
  <c r="AG41" i="1" s="1"/>
  <c r="AH41" i="1" s="1"/>
  <c r="AD41" i="1"/>
  <c r="AD38" i="1"/>
  <c r="AF38" i="1"/>
  <c r="AG38" i="1" s="1"/>
  <c r="AH38" i="1" s="1"/>
  <c r="AD40" i="1"/>
  <c r="AF40" i="1"/>
  <c r="AG40" i="1" s="1"/>
  <c r="AH40" i="1" s="1"/>
  <c r="AF39" i="1"/>
  <c r="AG39" i="1" s="1"/>
  <c r="AH39" i="1" s="1"/>
  <c r="AD39" i="1"/>
  <c r="AF42" i="1"/>
  <c r="AG42" i="1" s="1"/>
  <c r="AH42" i="1" s="1"/>
  <c r="AD42" i="1"/>
  <c r="AF37" i="1"/>
  <c r="AG37" i="1" s="1"/>
  <c r="AH37" i="1" s="1"/>
  <c r="AD37" i="1"/>
  <c r="AD26" i="1"/>
  <c r="AF26" i="1"/>
  <c r="AG26" i="1" s="1"/>
  <c r="AH26" i="1" s="1"/>
  <c r="AD24" i="1"/>
  <c r="AF24" i="1"/>
  <c r="AG24" i="1" s="1"/>
  <c r="AH24" i="1" s="1"/>
  <c r="AD22" i="1"/>
  <c r="AF22" i="1"/>
  <c r="AG22" i="1" s="1"/>
  <c r="AH22" i="1" s="1"/>
  <c r="AD20" i="1"/>
  <c r="AF20" i="1"/>
  <c r="AG20" i="1" s="1"/>
  <c r="AH20" i="1" s="1"/>
  <c r="AD18" i="1"/>
  <c r="AF18" i="1"/>
  <c r="AG18" i="1" s="1"/>
  <c r="AH18" i="1" s="1"/>
  <c r="AD16" i="1"/>
  <c r="AF16" i="1"/>
  <c r="AG16" i="1" s="1"/>
  <c r="AH16" i="1" s="1"/>
  <c r="AD13" i="1"/>
  <c r="AF13" i="1"/>
  <c r="AG13" i="1" s="1"/>
  <c r="AH13" i="1" s="1"/>
  <c r="AD11" i="1"/>
  <c r="AF11" i="1"/>
  <c r="AG11" i="1" s="1"/>
  <c r="AH11" i="1" s="1"/>
  <c r="Q46" i="1"/>
  <c r="S46" i="1"/>
  <c r="T46" i="1" s="1"/>
  <c r="U46" i="1" s="1"/>
  <c r="Q44" i="1"/>
  <c r="S44" i="1"/>
  <c r="T44" i="1" s="1"/>
  <c r="U44" i="1" s="1"/>
  <c r="Q42" i="1"/>
  <c r="S42" i="1"/>
  <c r="T42" i="1" s="1"/>
  <c r="U42" i="1" s="1"/>
  <c r="Q40" i="1"/>
  <c r="S40" i="1"/>
  <c r="T40" i="1" s="1"/>
  <c r="U40" i="1" s="1"/>
  <c r="Q38" i="1"/>
  <c r="S38" i="1"/>
  <c r="T38" i="1" s="1"/>
  <c r="U38" i="1" s="1"/>
  <c r="Q36" i="1"/>
  <c r="S36" i="1"/>
  <c r="T36" i="1" s="1"/>
  <c r="U36" i="1" s="1"/>
  <c r="Q34" i="1"/>
  <c r="S34" i="1"/>
  <c r="T34" i="1" s="1"/>
  <c r="U34" i="1" s="1"/>
  <c r="Q32" i="1"/>
  <c r="S32" i="1"/>
  <c r="T32" i="1" s="1"/>
  <c r="U32" i="1" s="1"/>
  <c r="AD27" i="1"/>
  <c r="AF27" i="1"/>
  <c r="AG27" i="1" s="1"/>
  <c r="AH27" i="1" s="1"/>
  <c r="AD25" i="1"/>
  <c r="AF25" i="1"/>
  <c r="AG25" i="1" s="1"/>
  <c r="AH25" i="1" s="1"/>
  <c r="AD23" i="1"/>
  <c r="AF23" i="1"/>
  <c r="AG23" i="1" s="1"/>
  <c r="AH23" i="1" s="1"/>
  <c r="AD21" i="1"/>
  <c r="AF21" i="1"/>
  <c r="AG21" i="1" s="1"/>
  <c r="AH21" i="1" s="1"/>
  <c r="AD19" i="1"/>
  <c r="AF19" i="1"/>
  <c r="AG19" i="1" s="1"/>
  <c r="AH19" i="1" s="1"/>
  <c r="AD17" i="1"/>
  <c r="AF17" i="1"/>
  <c r="AG17" i="1" s="1"/>
  <c r="AH17" i="1" s="1"/>
  <c r="AD15" i="1"/>
  <c r="AF15" i="1"/>
  <c r="AG15" i="1" s="1"/>
  <c r="AH15" i="1" s="1"/>
  <c r="AD14" i="1"/>
  <c r="AF14" i="1"/>
  <c r="AG14" i="1" s="1"/>
  <c r="AH14" i="1" s="1"/>
  <c r="AD12" i="1"/>
  <c r="AF12" i="1"/>
  <c r="AG12" i="1" s="1"/>
  <c r="AH12" i="1" s="1"/>
  <c r="Q45" i="1"/>
  <c r="S45" i="1"/>
  <c r="T45" i="1" s="1"/>
  <c r="U45" i="1" s="1"/>
  <c r="Q43" i="1"/>
  <c r="S43" i="1"/>
  <c r="T43" i="1" s="1"/>
  <c r="U43" i="1" s="1"/>
  <c r="Q41" i="1"/>
  <c r="S41" i="1"/>
  <c r="T41" i="1" s="1"/>
  <c r="U41" i="1" s="1"/>
  <c r="Q39" i="1"/>
  <c r="S39" i="1"/>
  <c r="T39" i="1" s="1"/>
  <c r="U39" i="1" s="1"/>
  <c r="Q37" i="1"/>
  <c r="S37" i="1"/>
  <c r="T37" i="1" s="1"/>
  <c r="U37" i="1" s="1"/>
  <c r="Q35" i="1"/>
  <c r="S35" i="1"/>
  <c r="T35" i="1" s="1"/>
  <c r="U35" i="1" s="1"/>
  <c r="Q33" i="1"/>
  <c r="S33" i="1"/>
  <c r="T33" i="1" s="1"/>
  <c r="U33" i="1" s="1"/>
  <c r="Q31" i="1"/>
  <c r="S31" i="1"/>
  <c r="T31" i="1" s="1"/>
  <c r="U31" i="1" s="1"/>
  <c r="AF31" i="1"/>
  <c r="AG31" i="1" s="1"/>
  <c r="AH31" i="1" s="1"/>
  <c r="AD31" i="1"/>
  <c r="AF36" i="1"/>
  <c r="AG36" i="1" s="1"/>
  <c r="AH36" i="1" s="1"/>
  <c r="AD36" i="1"/>
  <c r="AF35" i="1"/>
  <c r="AG35" i="1" s="1"/>
  <c r="AH35" i="1" s="1"/>
  <c r="AD35" i="1"/>
  <c r="AD32" i="1"/>
  <c r="AF32" i="1"/>
  <c r="AG32" i="1" s="1"/>
  <c r="AH32" i="1" s="1"/>
  <c r="AD34" i="1"/>
  <c r="AF34" i="1"/>
  <c r="AG34" i="1" s="1"/>
  <c r="AH34" i="1" s="1"/>
  <c r="AF33" i="1"/>
  <c r="AG33" i="1" s="1"/>
  <c r="AH33" i="1" s="1"/>
  <c r="AD33" i="1"/>
  <c r="AD30" i="1"/>
  <c r="AF30" i="1"/>
  <c r="AG30" i="1" s="1"/>
  <c r="AH30" i="1" s="1"/>
  <c r="AF29" i="1"/>
  <c r="AG29" i="1" s="1"/>
  <c r="AH29" i="1" s="1"/>
  <c r="AD29" i="1"/>
  <c r="AD28" i="1"/>
  <c r="AF28" i="1"/>
  <c r="AG28" i="1" s="1"/>
  <c r="AH28" i="1" s="1"/>
  <c r="S11" i="1"/>
  <c r="T11" i="1" s="1"/>
  <c r="U11" i="1" s="1"/>
  <c r="Q11" i="1"/>
  <c r="O12" i="1"/>
  <c r="P12" i="1" s="1"/>
  <c r="S12" i="1" s="1"/>
  <c r="T12" i="1" s="1"/>
  <c r="U12" i="1" s="1"/>
  <c r="S13" i="1"/>
  <c r="T13" i="1" s="1"/>
  <c r="U13" i="1" s="1"/>
  <c r="Q13" i="1"/>
  <c r="AI28" i="1" l="1"/>
  <c r="AI34" i="1"/>
  <c r="V31" i="1"/>
  <c r="V35" i="1"/>
  <c r="V39" i="1"/>
  <c r="V43" i="1"/>
  <c r="AI12" i="1"/>
  <c r="AI15" i="1"/>
  <c r="AI19" i="1"/>
  <c r="AI23" i="1"/>
  <c r="AI27" i="1"/>
  <c r="V34" i="1"/>
  <c r="V38" i="1"/>
  <c r="V42" i="1"/>
  <c r="V12" i="1"/>
  <c r="V11" i="1"/>
  <c r="AI29" i="1"/>
  <c r="AI33" i="1"/>
  <c r="AI35" i="1"/>
  <c r="AI36" i="1"/>
  <c r="AI31" i="1"/>
  <c r="AI37" i="1"/>
  <c r="AI42" i="1"/>
  <c r="AI39" i="1"/>
  <c r="AI41" i="1"/>
  <c r="V13" i="1"/>
  <c r="AI30" i="1"/>
  <c r="AI32" i="1"/>
  <c r="V33" i="1"/>
  <c r="V37" i="1"/>
  <c r="V41" i="1"/>
  <c r="V45" i="1"/>
  <c r="AI14" i="1"/>
  <c r="AI17" i="1"/>
  <c r="AI21" i="1"/>
  <c r="AI25" i="1"/>
  <c r="V32" i="1"/>
  <c r="V36" i="1"/>
  <c r="V40" i="1"/>
  <c r="V44" i="1"/>
  <c r="V46" i="1"/>
  <c r="AI11" i="1"/>
  <c r="AI13" i="1"/>
  <c r="AI16" i="1"/>
  <c r="AI18" i="1"/>
  <c r="AI20" i="1"/>
  <c r="AI22" i="1"/>
  <c r="AI24" i="1"/>
  <c r="AI26" i="1"/>
  <c r="AI40" i="1"/>
  <c r="AI38" i="1"/>
  <c r="Q12" i="1"/>
  <c r="O14" i="1"/>
  <c r="P14" i="1" s="1"/>
  <c r="Q14" i="1" l="1"/>
  <c r="S14" i="1"/>
  <c r="T14" i="1" s="1"/>
  <c r="U14" i="1" s="1"/>
  <c r="O15" i="1"/>
  <c r="P15" i="1" s="1"/>
  <c r="V14" i="1" l="1"/>
  <c r="S15" i="1"/>
  <c r="T15" i="1" s="1"/>
  <c r="U15" i="1" s="1"/>
  <c r="Q15" i="1"/>
  <c r="O16" i="1"/>
  <c r="P16" i="1" s="1"/>
  <c r="V15" i="1" l="1"/>
  <c r="O17" i="1"/>
  <c r="P17" i="1" s="1"/>
  <c r="Q16" i="1"/>
  <c r="S16" i="1"/>
  <c r="T16" i="1" s="1"/>
  <c r="U16" i="1" s="1"/>
  <c r="V16" i="1" l="1"/>
  <c r="S17" i="1"/>
  <c r="T17" i="1" s="1"/>
  <c r="U17" i="1" s="1"/>
  <c r="Q17" i="1"/>
  <c r="O18" i="1"/>
  <c r="P18" i="1" s="1"/>
  <c r="V17" i="1" l="1"/>
  <c r="S18" i="1"/>
  <c r="T18" i="1" s="1"/>
  <c r="U18" i="1" s="1"/>
  <c r="Q18" i="1"/>
  <c r="O19" i="1"/>
  <c r="P19" i="1" s="1"/>
  <c r="V18" i="1" l="1"/>
  <c r="O20" i="1"/>
  <c r="P20" i="1" s="1"/>
  <c r="S19" i="1"/>
  <c r="T19" i="1" s="1"/>
  <c r="U19" i="1" s="1"/>
  <c r="Q19" i="1"/>
  <c r="V19" i="1" l="1"/>
  <c r="Q20" i="1"/>
  <c r="S20" i="1"/>
  <c r="T20" i="1" s="1"/>
  <c r="U20" i="1" s="1"/>
  <c r="O21" i="1"/>
  <c r="P21" i="1" s="1"/>
  <c r="V20" i="1" l="1"/>
  <c r="S21" i="1"/>
  <c r="T21" i="1" s="1"/>
  <c r="U21" i="1" s="1"/>
  <c r="Q21" i="1"/>
  <c r="O22" i="1"/>
  <c r="P22" i="1" s="1"/>
  <c r="V21" i="1" l="1"/>
  <c r="O23" i="1"/>
  <c r="P23" i="1" s="1"/>
  <c r="S22" i="1"/>
  <c r="T22" i="1" s="1"/>
  <c r="U22" i="1" s="1"/>
  <c r="Q22" i="1"/>
  <c r="V22" i="1" l="1"/>
  <c r="S23" i="1"/>
  <c r="T23" i="1" s="1"/>
  <c r="U23" i="1" s="1"/>
  <c r="Q23" i="1"/>
  <c r="O24" i="1"/>
  <c r="P24" i="1" s="1"/>
  <c r="V23" i="1" l="1"/>
  <c r="O25" i="1"/>
  <c r="P25" i="1" s="1"/>
  <c r="Q24" i="1"/>
  <c r="S24" i="1"/>
  <c r="T24" i="1" s="1"/>
  <c r="U24" i="1" s="1"/>
  <c r="V24" i="1" l="1"/>
  <c r="S25" i="1"/>
  <c r="T25" i="1" s="1"/>
  <c r="U25" i="1" s="1"/>
  <c r="Q25" i="1"/>
  <c r="O26" i="1"/>
  <c r="P26" i="1" s="1"/>
  <c r="V25" i="1" l="1"/>
  <c r="O27" i="1"/>
  <c r="P27" i="1" s="1"/>
  <c r="S26" i="1"/>
  <c r="T26" i="1" s="1"/>
  <c r="U26" i="1" s="1"/>
  <c r="Q26" i="1"/>
  <c r="V26" i="1" l="1"/>
  <c r="S27" i="1"/>
  <c r="T27" i="1" s="1"/>
  <c r="U27" i="1" s="1"/>
  <c r="Q27" i="1"/>
  <c r="O28" i="1"/>
  <c r="P28" i="1" s="1"/>
  <c r="V27" i="1" l="1"/>
  <c r="O30" i="1"/>
  <c r="P30" i="1" s="1"/>
  <c r="O29" i="1"/>
  <c r="P29" i="1" s="1"/>
  <c r="Q28" i="1"/>
  <c r="S28" i="1"/>
  <c r="T28" i="1" s="1"/>
  <c r="U28" i="1" s="1"/>
  <c r="V28" i="1" l="1"/>
  <c r="S29" i="1"/>
  <c r="T29" i="1" s="1"/>
  <c r="U29" i="1" s="1"/>
  <c r="Q29" i="1"/>
  <c r="S30" i="1"/>
  <c r="T30" i="1" s="1"/>
  <c r="U30" i="1" s="1"/>
  <c r="Q30" i="1"/>
  <c r="V30" i="1" l="1"/>
  <c r="V29" i="1"/>
  <c r="B8" i="1" l="1"/>
  <c r="C8" i="1" s="1"/>
</calcChain>
</file>

<file path=xl/sharedStrings.xml><?xml version="1.0" encoding="utf-8"?>
<sst xmlns="http://schemas.openxmlformats.org/spreadsheetml/2006/main" count="27" uniqueCount="23">
  <si>
    <t>distance</t>
  </si>
  <si>
    <t>multiplier</t>
  </si>
  <si>
    <t>after multiply</t>
  </si>
  <si>
    <t>notches from perfect</t>
  </si>
  <si>
    <t>dist from endzone</t>
  </si>
  <si>
    <t>mult</t>
  </si>
  <si>
    <t>fg dist</t>
  </si>
  <si>
    <t>kicker skill</t>
  </si>
  <si>
    <t>MAX RANGE</t>
  </si>
  <si>
    <t>MIN RANGE</t>
  </si>
  <si>
    <t>DISTANCE</t>
  </si>
  <si>
    <t>max notches based on skill</t>
  </si>
  <si>
    <t xml:space="preserve">LOS </t>
  </si>
  <si>
    <t>LOOKUP TABLE</t>
  </si>
  <si>
    <t>GOOD AND MISS BELOW BASED ON ARROW LOCATION</t>
  </si>
  <si>
    <t>random modifier</t>
  </si>
  <si>
    <t>%not short</t>
  </si>
  <si>
    <t>los</t>
  </si>
  <si>
    <t>*** set random modifier to 3,2,1 or 0  25% chance for each except for 50 ka kickers</t>
  </si>
  <si>
    <t>MAX ARROW RANGE</t>
  </si>
  <si>
    <t>LOS</t>
  </si>
  <si>
    <t>KA</t>
  </si>
  <si>
    <t>auto tap 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</si>
</sst>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9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9" fontId="0" fillId="3" borderId="1" xfId="0" applyNumberFormat="1" applyFill="1" applyBorder="1"/>
    <xf numFmtId="9" fontId="2" fillId="3" borderId="1" xfId="0" applyNumberFormat="1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9525</xdr:rowOff>
    </xdr:from>
    <xdr:to>
      <xdr:col>5</xdr:col>
      <xdr:colOff>0</xdr:colOff>
      <xdr:row>21</xdr:row>
      <xdr:rowOff>15875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1025"/>
          <a:ext cx="609600" cy="57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171450</xdr:rowOff>
    </xdr:from>
    <xdr:to>
      <xdr:col>5</xdr:col>
      <xdr:colOff>0</xdr:colOff>
      <xdr:row>11</xdr:row>
      <xdr:rowOff>171450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5950"/>
          <a:ext cx="6096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9525</xdr:rowOff>
    </xdr:from>
    <xdr:to>
      <xdr:col>4</xdr:col>
      <xdr:colOff>600075</xdr:colOff>
      <xdr:row>8</xdr:row>
      <xdr:rowOff>179189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599" y="1152525"/>
          <a:ext cx="600075" cy="550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9525</xdr:rowOff>
    </xdr:from>
    <xdr:to>
      <xdr:col>5</xdr:col>
      <xdr:colOff>1</xdr:colOff>
      <xdr:row>2</xdr:row>
      <xdr:rowOff>185738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4010025"/>
          <a:ext cx="609601" cy="557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9524</xdr:colOff>
      <xdr:row>20</xdr:row>
      <xdr:rowOff>171450</xdr:rowOff>
    </xdr:from>
    <xdr:to>
      <xdr:col>2</xdr:col>
      <xdr:colOff>0</xdr:colOff>
      <xdr:row>24</xdr:row>
      <xdr:rowOff>18256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4" y="3409950"/>
          <a:ext cx="600076" cy="608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180975</xdr:rowOff>
    </xdr:from>
    <xdr:to>
      <xdr:col>2</xdr:col>
      <xdr:colOff>0</xdr:colOff>
      <xdr:row>21</xdr:row>
      <xdr:rowOff>5921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7975"/>
          <a:ext cx="609600" cy="58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9524</xdr:colOff>
      <xdr:row>12</xdr:row>
      <xdr:rowOff>0</xdr:rowOff>
    </xdr:from>
    <xdr:to>
      <xdr:col>1</xdr:col>
      <xdr:colOff>609599</xdr:colOff>
      <xdr:row>15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4" y="1714500"/>
          <a:ext cx="6000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190499</xdr:rowOff>
    </xdr:from>
    <xdr:to>
      <xdr:col>2</xdr:col>
      <xdr:colOff>9525</xdr:colOff>
      <xdr:row>11</xdr:row>
      <xdr:rowOff>187778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2999"/>
          <a:ext cx="619125" cy="568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5</xdr:row>
      <xdr:rowOff>180975</xdr:rowOff>
    </xdr:from>
    <xdr:to>
      <xdr:col>1</xdr:col>
      <xdr:colOff>600075</xdr:colOff>
      <xdr:row>9</xdr:row>
      <xdr:rowOff>22559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61975"/>
          <a:ext cx="590550" cy="60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3</xdr:row>
      <xdr:rowOff>0</xdr:rowOff>
    </xdr:from>
    <xdr:to>
      <xdr:col>2</xdr:col>
      <xdr:colOff>9525</xdr:colOff>
      <xdr:row>6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0"/>
          <a:ext cx="6286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9525</xdr:rowOff>
    </xdr:from>
    <xdr:to>
      <xdr:col>2</xdr:col>
      <xdr:colOff>9525</xdr:colOff>
      <xdr:row>3</xdr:row>
      <xdr:rowOff>9525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9525"/>
          <a:ext cx="6096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15</xdr:row>
      <xdr:rowOff>9525</xdr:rowOff>
    </xdr:from>
    <xdr:to>
      <xdr:col>2</xdr:col>
      <xdr:colOff>0</xdr:colOff>
      <xdr:row>18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867025"/>
          <a:ext cx="6000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9526</xdr:colOff>
      <xdr:row>6</xdr:row>
      <xdr:rowOff>19050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" y="5124450"/>
          <a:ext cx="619126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9524</xdr:colOff>
      <xdr:row>15</xdr:row>
      <xdr:rowOff>9525</xdr:rowOff>
    </xdr:from>
    <xdr:to>
      <xdr:col>4</xdr:col>
      <xdr:colOff>609599</xdr:colOff>
      <xdr:row>18</xdr:row>
      <xdr:rowOff>5013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4" y="581025"/>
          <a:ext cx="600075" cy="566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104775</xdr:colOff>
      <xdr:row>20</xdr:row>
      <xdr:rowOff>0</xdr:rowOff>
    </xdr:from>
    <xdr:to>
      <xdr:col>5</xdr:col>
      <xdr:colOff>390525</xdr:colOff>
      <xdr:row>20</xdr:row>
      <xdr:rowOff>9525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V="1">
          <a:off x="3762375" y="1524000"/>
          <a:ext cx="895350" cy="952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16</xdr:row>
      <xdr:rowOff>142875</xdr:rowOff>
    </xdr:from>
    <xdr:to>
      <xdr:col>5</xdr:col>
      <xdr:colOff>381000</xdr:colOff>
      <xdr:row>16</xdr:row>
      <xdr:rowOff>142875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3771900" y="3190875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</xdr:row>
      <xdr:rowOff>142875</xdr:rowOff>
    </xdr:from>
    <xdr:to>
      <xdr:col>5</xdr:col>
      <xdr:colOff>276225</xdr:colOff>
      <xdr:row>10</xdr:row>
      <xdr:rowOff>142875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3667125" y="2047875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7</xdr:row>
      <xdr:rowOff>152400</xdr:rowOff>
    </xdr:from>
    <xdr:to>
      <xdr:col>5</xdr:col>
      <xdr:colOff>314325</xdr:colOff>
      <xdr:row>7</xdr:row>
      <xdr:rowOff>152400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>
          <a:off x="3705225" y="1485900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</xdr:row>
      <xdr:rowOff>85725</xdr:rowOff>
    </xdr:from>
    <xdr:to>
      <xdr:col>5</xdr:col>
      <xdr:colOff>276225</xdr:colOff>
      <xdr:row>4</xdr:row>
      <xdr:rowOff>85725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>
          <a:off x="619125" y="5419725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142875</xdr:rowOff>
    </xdr:from>
    <xdr:to>
      <xdr:col>5</xdr:col>
      <xdr:colOff>247650</xdr:colOff>
      <xdr:row>1</xdr:row>
      <xdr:rowOff>142875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590550" y="4905375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22</xdr:row>
      <xdr:rowOff>114300</xdr:rowOff>
    </xdr:from>
    <xdr:to>
      <xdr:col>2</xdr:col>
      <xdr:colOff>228600</xdr:colOff>
      <xdr:row>22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1500" y="4305300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85725</xdr:rowOff>
    </xdr:from>
    <xdr:to>
      <xdr:col>2</xdr:col>
      <xdr:colOff>276225</xdr:colOff>
      <xdr:row>19</xdr:row>
      <xdr:rowOff>85725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619125" y="3705225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16</xdr:row>
      <xdr:rowOff>95250</xdr:rowOff>
    </xdr:from>
    <xdr:to>
      <xdr:col>2</xdr:col>
      <xdr:colOff>314325</xdr:colOff>
      <xdr:row>16</xdr:row>
      <xdr:rowOff>95250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657225" y="3143250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13</xdr:row>
      <xdr:rowOff>76200</xdr:rowOff>
    </xdr:from>
    <xdr:to>
      <xdr:col>2</xdr:col>
      <xdr:colOff>228600</xdr:colOff>
      <xdr:row>13</xdr:row>
      <xdr:rowOff>76200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>
          <a:off x="571500" y="2552700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38100</xdr:rowOff>
    </xdr:from>
    <xdr:to>
      <xdr:col>2</xdr:col>
      <xdr:colOff>266700</xdr:colOff>
      <xdr:row>10</xdr:row>
      <xdr:rowOff>38100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609600" y="1943100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7</xdr:row>
      <xdr:rowOff>9525</xdr:rowOff>
    </xdr:from>
    <xdr:to>
      <xdr:col>2</xdr:col>
      <xdr:colOff>285750</xdr:colOff>
      <xdr:row>7</xdr:row>
      <xdr:rowOff>9525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628650" y="1343025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0</xdr:rowOff>
    </xdr:from>
    <xdr:to>
      <xdr:col>2</xdr:col>
      <xdr:colOff>266700</xdr:colOff>
      <xdr:row>4</xdr:row>
      <xdr:rowOff>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>
          <a:off x="609600" y="762000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</xdr:row>
      <xdr:rowOff>0</xdr:rowOff>
    </xdr:from>
    <xdr:to>
      <xdr:col>2</xdr:col>
      <xdr:colOff>295275</xdr:colOff>
      <xdr:row>1</xdr:row>
      <xdr:rowOff>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638175" y="190500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11</xdr:row>
      <xdr:rowOff>190499</xdr:rowOff>
    </xdr:from>
    <xdr:to>
      <xdr:col>5</xdr:col>
      <xdr:colOff>1</xdr:colOff>
      <xdr:row>15</xdr:row>
      <xdr:rowOff>9524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6857999"/>
          <a:ext cx="609601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142875</xdr:rowOff>
    </xdr:from>
    <xdr:to>
      <xdr:col>5</xdr:col>
      <xdr:colOff>238125</xdr:colOff>
      <xdr:row>13</xdr:row>
      <xdr:rowOff>142875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581025" y="7000875"/>
          <a:ext cx="87630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46"/>
  <sheetViews>
    <sheetView workbookViewId="0">
      <selection activeCell="AL10" sqref="AL10:AM26"/>
    </sheetView>
  </sheetViews>
  <sheetFormatPr defaultRowHeight="12" customHeight="1" x14ac:dyDescent="0.25"/>
  <cols>
    <col min="1" max="1" width="23.7109375" customWidth="1"/>
    <col min="2" max="2" width="6.140625" customWidth="1"/>
    <col min="4" max="4" width="9.42578125" customWidth="1"/>
    <col min="5" max="5" width="6.7109375" hidden="1" customWidth="1"/>
    <col min="6" max="6" width="0" hidden="1" customWidth="1"/>
    <col min="7" max="7" width="7.28515625" hidden="1" customWidth="1"/>
    <col min="8" max="8" width="6.85546875" hidden="1" customWidth="1"/>
    <col min="9" max="9" width="0" hidden="1" customWidth="1"/>
    <col min="13" max="20" width="9.140625" hidden="1" customWidth="1"/>
    <col min="25" max="25" width="9.140625" customWidth="1"/>
    <col min="26" max="32" width="9.140625" hidden="1" customWidth="1"/>
    <col min="33" max="33" width="0" hidden="1" customWidth="1"/>
    <col min="35" max="38" width="9.140625" customWidth="1"/>
  </cols>
  <sheetData>
    <row r="2" spans="1:42" ht="12" customHeight="1" x14ac:dyDescent="0.25">
      <c r="A2" t="s">
        <v>3</v>
      </c>
      <c r="B2">
        <v>7</v>
      </c>
    </row>
    <row r="3" spans="1:42" ht="12" customHeight="1" x14ac:dyDescent="0.25">
      <c r="A3" t="s">
        <v>15</v>
      </c>
      <c r="B3" s="3">
        <v>3</v>
      </c>
      <c r="D3" s="4" t="s">
        <v>18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42" ht="12" customHeight="1" x14ac:dyDescent="0.25">
      <c r="A4" t="s">
        <v>11</v>
      </c>
      <c r="B4">
        <f>VLOOKUP(B5,AN10:AP26,3,FALSE)</f>
        <v>7</v>
      </c>
    </row>
    <row r="5" spans="1:42" ht="12" customHeight="1" x14ac:dyDescent="0.25">
      <c r="A5" t="s">
        <v>7</v>
      </c>
      <c r="B5">
        <v>94</v>
      </c>
      <c r="C5">
        <f>VLOOKUP(B5,AN11:AO26,2,FALSE)</f>
        <v>14</v>
      </c>
      <c r="T5" t="s">
        <v>14</v>
      </c>
    </row>
    <row r="6" spans="1:42" ht="12" customHeight="1" x14ac:dyDescent="0.25">
      <c r="A6" t="s">
        <v>9</v>
      </c>
      <c r="C6">
        <f>10+50+0.75*C5</f>
        <v>70.5</v>
      </c>
    </row>
    <row r="7" spans="1:42" ht="12" customHeight="1" x14ac:dyDescent="0.25">
      <c r="A7" t="s">
        <v>8</v>
      </c>
      <c r="C7">
        <f>C6+8</f>
        <v>78.5</v>
      </c>
    </row>
    <row r="8" spans="1:42" ht="12" customHeight="1" x14ac:dyDescent="0.25">
      <c r="A8" t="s">
        <v>10</v>
      </c>
      <c r="B8">
        <f>B9+17</f>
        <v>77</v>
      </c>
      <c r="C8" s="2">
        <f>IF(B8&lt;C6,1,IF(B8&gt;C7,0,((C7-B8)/(C7-C6))))</f>
        <v>0.1875</v>
      </c>
      <c r="D8" t="s">
        <v>16</v>
      </c>
    </row>
    <row r="9" spans="1:42" ht="12" customHeight="1" x14ac:dyDescent="0.25">
      <c r="A9" t="s">
        <v>12</v>
      </c>
      <c r="B9">
        <v>60</v>
      </c>
      <c r="C9" s="2"/>
    </row>
    <row r="10" spans="1:42" ht="12" customHeight="1" x14ac:dyDescent="0.25">
      <c r="J10" t="s">
        <v>17</v>
      </c>
      <c r="K10" t="s">
        <v>4</v>
      </c>
      <c r="L10" t="s">
        <v>6</v>
      </c>
      <c r="M10" t="s">
        <v>1</v>
      </c>
      <c r="O10" t="s">
        <v>2</v>
      </c>
      <c r="Q10" t="s">
        <v>0</v>
      </c>
      <c r="R10" t="s">
        <v>5</v>
      </c>
      <c r="W10" t="s">
        <v>17</v>
      </c>
      <c r="X10" t="s">
        <v>4</v>
      </c>
      <c r="Y10" t="s">
        <v>6</v>
      </c>
      <c r="AN10" t="s">
        <v>13</v>
      </c>
      <c r="AP10" t="s">
        <v>19</v>
      </c>
    </row>
    <row r="11" spans="1:42" ht="12" customHeight="1" x14ac:dyDescent="0.25">
      <c r="J11">
        <v>0</v>
      </c>
      <c r="K11" s="1">
        <v>7</v>
      </c>
      <c r="L11" s="1">
        <v>17</v>
      </c>
      <c r="M11" t="str">
        <f>DEC2HEX((4*$B$2)+$B$3)</f>
        <v>1F</v>
      </c>
      <c r="O11" t="str">
        <f t="shared" ref="O11:O46" si="0">DEC2HEX((8*K11)*HEX2DEC(M11))</f>
        <v>6C8</v>
      </c>
      <c r="P11">
        <f>HEX2DEC(O11)</f>
        <v>1736</v>
      </c>
      <c r="Q11">
        <f>P11/8</f>
        <v>217</v>
      </c>
      <c r="R11">
        <v>128</v>
      </c>
      <c r="S11">
        <f>R11*P11</f>
        <v>222208</v>
      </c>
      <c r="T11" t="str">
        <f>DEC2HEX(S11)</f>
        <v>36400</v>
      </c>
      <c r="U11" t="str">
        <f>IF(HEX2DEC(T11)&lt;851968,"GOOD","MISS")</f>
        <v>GOOD</v>
      </c>
      <c r="V11" t="str">
        <f>TRIM(LEFT(T11,1))</f>
        <v>3</v>
      </c>
      <c r="W11">
        <v>36</v>
      </c>
      <c r="X11" s="1">
        <v>43</v>
      </c>
      <c r="Y11" s="1">
        <v>53</v>
      </c>
      <c r="Z11" t="str">
        <f>DEC2HEX((4*$B$2)+$B$3)</f>
        <v>1F</v>
      </c>
      <c r="AB11" t="str">
        <f t="shared" ref="AB11:AB28" si="1">DEC2HEX((8*X11)*HEX2DEC(Z11))</f>
        <v>29A8</v>
      </c>
      <c r="AC11">
        <f t="shared" ref="AC11:AC34" si="2">HEX2DEC(AB11)</f>
        <v>10664</v>
      </c>
      <c r="AD11">
        <f t="shared" ref="AD11:AD34" si="3">AC11/8</f>
        <v>1333</v>
      </c>
      <c r="AE11">
        <v>150</v>
      </c>
      <c r="AF11">
        <f t="shared" ref="AF11:AF28" si="4">AE11*AC11</f>
        <v>1599600</v>
      </c>
      <c r="AG11" t="str">
        <f t="shared" ref="AG11:AG34" si="5">DEC2HEX(AF11)</f>
        <v>186870</v>
      </c>
      <c r="AH11" t="str">
        <f t="shared" ref="AH11:AH42" si="6">IF(HEX2DEC(AG11)&lt;851968,"GOOD","MISS")</f>
        <v>MISS</v>
      </c>
      <c r="AI11" t="str">
        <f>TRIM(LEFT(AG11,1))</f>
        <v>1</v>
      </c>
      <c r="AN11">
        <v>6</v>
      </c>
      <c r="AO11">
        <v>0</v>
      </c>
      <c r="AP11">
        <v>14</v>
      </c>
    </row>
    <row r="12" spans="1:42" ht="12" customHeight="1" x14ac:dyDescent="0.25">
      <c r="J12">
        <v>1</v>
      </c>
      <c r="K12" s="1">
        <v>8</v>
      </c>
      <c r="L12" s="1">
        <v>18</v>
      </c>
      <c r="M12" t="str">
        <f t="shared" ref="M12:M46" si="7">DEC2HEX((4*$B$2)+$B$3)</f>
        <v>1F</v>
      </c>
      <c r="O12" t="str">
        <f t="shared" si="0"/>
        <v>7C0</v>
      </c>
      <c r="P12">
        <f>HEX2DEC(O12)</f>
        <v>1984</v>
      </c>
      <c r="Q12">
        <f>P12/8</f>
        <v>248</v>
      </c>
      <c r="R12">
        <v>128</v>
      </c>
      <c r="S12">
        <f>R12*P12</f>
        <v>253952</v>
      </c>
      <c r="T12" t="str">
        <f>DEC2HEX(S12)</f>
        <v>3E000</v>
      </c>
      <c r="U12" t="str">
        <f t="shared" ref="U12:U46" si="8">IF(HEX2DEC(T12)&lt;851968,"GOOD","MISS")</f>
        <v>GOOD</v>
      </c>
      <c r="V12" t="str">
        <f t="shared" ref="V12:V46" si="9">TRIM(LEFT(T12,1))</f>
        <v>3</v>
      </c>
      <c r="W12">
        <v>37</v>
      </c>
      <c r="X12" s="1">
        <v>44</v>
      </c>
      <c r="Y12" s="1">
        <v>54</v>
      </c>
      <c r="Z12" t="str">
        <f t="shared" ref="Z12:Z42" si="10">DEC2HEX((4*$B$2)+$B$3)</f>
        <v>1F</v>
      </c>
      <c r="AB12" t="str">
        <f t="shared" si="1"/>
        <v>2AA0</v>
      </c>
      <c r="AC12">
        <f t="shared" si="2"/>
        <v>10912</v>
      </c>
      <c r="AD12">
        <f t="shared" si="3"/>
        <v>1364</v>
      </c>
      <c r="AE12">
        <v>151</v>
      </c>
      <c r="AF12">
        <f t="shared" si="4"/>
        <v>1647712</v>
      </c>
      <c r="AG12" t="str">
        <f t="shared" si="5"/>
        <v>192460</v>
      </c>
      <c r="AH12" t="str">
        <f t="shared" si="6"/>
        <v>MISS</v>
      </c>
      <c r="AI12" t="str">
        <f t="shared" ref="AI12:AI42" si="11">TRIM(LEFT(AG12,1))</f>
        <v>1</v>
      </c>
      <c r="AN12">
        <v>13</v>
      </c>
      <c r="AO12">
        <v>1</v>
      </c>
      <c r="AP12">
        <v>14</v>
      </c>
    </row>
    <row r="13" spans="1:42" ht="12" customHeight="1" x14ac:dyDescent="0.25">
      <c r="J13">
        <v>2</v>
      </c>
      <c r="K13" s="1">
        <v>9</v>
      </c>
      <c r="L13" s="1">
        <v>19</v>
      </c>
      <c r="M13" t="str">
        <f t="shared" si="7"/>
        <v>1F</v>
      </c>
      <c r="O13" t="str">
        <f t="shared" si="0"/>
        <v>8B8</v>
      </c>
      <c r="P13">
        <f t="shared" ref="P13:P46" si="12">HEX2DEC(O13)</f>
        <v>2232</v>
      </c>
      <c r="Q13">
        <f t="shared" ref="Q13:Q46" si="13">P13/8</f>
        <v>279</v>
      </c>
      <c r="R13">
        <v>128</v>
      </c>
      <c r="S13">
        <f t="shared" ref="S13:S30" si="14">R13*P13</f>
        <v>285696</v>
      </c>
      <c r="T13" t="str">
        <f t="shared" ref="T13:T46" si="15">DEC2HEX(S13)</f>
        <v>45C00</v>
      </c>
      <c r="U13" t="str">
        <f t="shared" si="8"/>
        <v>GOOD</v>
      </c>
      <c r="V13" t="str">
        <f t="shared" si="9"/>
        <v>4</v>
      </c>
      <c r="W13">
        <v>38</v>
      </c>
      <c r="X13" s="1">
        <v>45</v>
      </c>
      <c r="Y13" s="1">
        <v>55</v>
      </c>
      <c r="Z13" t="str">
        <f t="shared" si="10"/>
        <v>1F</v>
      </c>
      <c r="AB13" t="str">
        <f t="shared" si="1"/>
        <v>2B98</v>
      </c>
      <c r="AC13">
        <f t="shared" si="2"/>
        <v>11160</v>
      </c>
      <c r="AD13">
        <f t="shared" si="3"/>
        <v>1395</v>
      </c>
      <c r="AE13">
        <v>152</v>
      </c>
      <c r="AF13">
        <f t="shared" si="4"/>
        <v>1696320</v>
      </c>
      <c r="AG13" t="str">
        <f t="shared" si="5"/>
        <v>19E240</v>
      </c>
      <c r="AH13" t="str">
        <f t="shared" si="6"/>
        <v>MISS</v>
      </c>
      <c r="AI13" t="str">
        <f t="shared" si="11"/>
        <v>1</v>
      </c>
      <c r="AN13">
        <v>19</v>
      </c>
      <c r="AO13">
        <v>2</v>
      </c>
      <c r="AP13">
        <v>13</v>
      </c>
    </row>
    <row r="14" spans="1:42" ht="12" customHeight="1" x14ac:dyDescent="0.25">
      <c r="J14">
        <v>3</v>
      </c>
      <c r="K14" s="1">
        <v>10</v>
      </c>
      <c r="L14" s="1">
        <v>20</v>
      </c>
      <c r="M14" t="str">
        <f t="shared" si="7"/>
        <v>1F</v>
      </c>
      <c r="O14" t="str">
        <f t="shared" si="0"/>
        <v>9B0</v>
      </c>
      <c r="P14">
        <f t="shared" si="12"/>
        <v>2480</v>
      </c>
      <c r="Q14">
        <f t="shared" si="13"/>
        <v>310</v>
      </c>
      <c r="R14">
        <v>128</v>
      </c>
      <c r="S14">
        <f t="shared" si="14"/>
        <v>317440</v>
      </c>
      <c r="T14" t="str">
        <f t="shared" si="15"/>
        <v>4D800</v>
      </c>
      <c r="U14" t="str">
        <f t="shared" si="8"/>
        <v>GOOD</v>
      </c>
      <c r="V14" t="str">
        <f t="shared" si="9"/>
        <v>4</v>
      </c>
      <c r="W14">
        <v>39</v>
      </c>
      <c r="X14" s="1">
        <v>46</v>
      </c>
      <c r="Y14" s="1">
        <v>56</v>
      </c>
      <c r="Z14" t="str">
        <f t="shared" si="10"/>
        <v>1F</v>
      </c>
      <c r="AB14" t="str">
        <f t="shared" si="1"/>
        <v>2C90</v>
      </c>
      <c r="AC14">
        <f t="shared" si="2"/>
        <v>11408</v>
      </c>
      <c r="AD14">
        <f t="shared" si="3"/>
        <v>1426</v>
      </c>
      <c r="AE14">
        <v>153</v>
      </c>
      <c r="AF14">
        <f t="shared" si="4"/>
        <v>1745424</v>
      </c>
      <c r="AG14" t="str">
        <f t="shared" si="5"/>
        <v>1AA210</v>
      </c>
      <c r="AH14" t="str">
        <f t="shared" si="6"/>
        <v>MISS</v>
      </c>
      <c r="AI14" t="str">
        <f t="shared" si="11"/>
        <v>1</v>
      </c>
      <c r="AN14">
        <v>25</v>
      </c>
      <c r="AO14">
        <v>3</v>
      </c>
      <c r="AP14">
        <v>13</v>
      </c>
    </row>
    <row r="15" spans="1:42" ht="12" customHeight="1" x14ac:dyDescent="0.25">
      <c r="J15">
        <v>4</v>
      </c>
      <c r="K15" s="1">
        <v>11</v>
      </c>
      <c r="L15" s="1">
        <v>21</v>
      </c>
      <c r="M15" t="str">
        <f t="shared" si="7"/>
        <v>1F</v>
      </c>
      <c r="O15" t="str">
        <f t="shared" si="0"/>
        <v>AA8</v>
      </c>
      <c r="P15">
        <f t="shared" si="12"/>
        <v>2728</v>
      </c>
      <c r="Q15">
        <f t="shared" si="13"/>
        <v>341</v>
      </c>
      <c r="R15">
        <v>128</v>
      </c>
      <c r="S15">
        <f t="shared" si="14"/>
        <v>349184</v>
      </c>
      <c r="T15" t="str">
        <f t="shared" si="15"/>
        <v>55400</v>
      </c>
      <c r="U15" t="str">
        <f t="shared" si="8"/>
        <v>GOOD</v>
      </c>
      <c r="V15" t="str">
        <f t="shared" si="9"/>
        <v>5</v>
      </c>
      <c r="W15">
        <v>40</v>
      </c>
      <c r="X15" s="1">
        <v>47</v>
      </c>
      <c r="Y15" s="1">
        <v>57</v>
      </c>
      <c r="Z15" t="str">
        <f t="shared" si="10"/>
        <v>1F</v>
      </c>
      <c r="AB15" t="str">
        <f t="shared" si="1"/>
        <v>2D88</v>
      </c>
      <c r="AC15">
        <f t="shared" si="2"/>
        <v>11656</v>
      </c>
      <c r="AD15">
        <f t="shared" si="3"/>
        <v>1457</v>
      </c>
      <c r="AE15">
        <v>155</v>
      </c>
      <c r="AF15">
        <f t="shared" si="4"/>
        <v>1806680</v>
      </c>
      <c r="AG15" t="str">
        <f t="shared" si="5"/>
        <v>1B9158</v>
      </c>
      <c r="AH15" t="str">
        <f t="shared" si="6"/>
        <v>MISS</v>
      </c>
      <c r="AI15" t="str">
        <f t="shared" si="11"/>
        <v>1</v>
      </c>
      <c r="AN15">
        <v>31</v>
      </c>
      <c r="AO15">
        <v>4</v>
      </c>
      <c r="AP15">
        <v>12</v>
      </c>
    </row>
    <row r="16" spans="1:42" ht="12" customHeight="1" x14ac:dyDescent="0.25">
      <c r="J16">
        <v>5</v>
      </c>
      <c r="K16" s="1">
        <v>12</v>
      </c>
      <c r="L16" s="1">
        <v>22</v>
      </c>
      <c r="M16" t="str">
        <f t="shared" si="7"/>
        <v>1F</v>
      </c>
      <c r="O16" t="str">
        <f t="shared" si="0"/>
        <v>BA0</v>
      </c>
      <c r="P16">
        <f t="shared" si="12"/>
        <v>2976</v>
      </c>
      <c r="Q16">
        <f t="shared" si="13"/>
        <v>372</v>
      </c>
      <c r="R16">
        <v>128</v>
      </c>
      <c r="S16">
        <f t="shared" si="14"/>
        <v>380928</v>
      </c>
      <c r="T16" t="str">
        <f t="shared" si="15"/>
        <v>5D000</v>
      </c>
      <c r="U16" t="str">
        <f t="shared" si="8"/>
        <v>GOOD</v>
      </c>
      <c r="V16" t="str">
        <f t="shared" si="9"/>
        <v>5</v>
      </c>
      <c r="W16">
        <v>41</v>
      </c>
      <c r="X16" s="1">
        <v>48</v>
      </c>
      <c r="Y16" s="1">
        <v>58</v>
      </c>
      <c r="Z16" t="str">
        <f t="shared" si="10"/>
        <v>1F</v>
      </c>
      <c r="AB16" t="str">
        <f t="shared" si="1"/>
        <v>2E80</v>
      </c>
      <c r="AC16">
        <f t="shared" si="2"/>
        <v>11904</v>
      </c>
      <c r="AD16">
        <f t="shared" si="3"/>
        <v>1488</v>
      </c>
      <c r="AE16">
        <v>156</v>
      </c>
      <c r="AF16">
        <f t="shared" si="4"/>
        <v>1857024</v>
      </c>
      <c r="AG16" t="str">
        <f t="shared" si="5"/>
        <v>1C5600</v>
      </c>
      <c r="AH16" t="str">
        <f t="shared" si="6"/>
        <v>MISS</v>
      </c>
      <c r="AI16" t="str">
        <f t="shared" si="11"/>
        <v>1</v>
      </c>
      <c r="AN16">
        <v>38</v>
      </c>
      <c r="AO16">
        <v>5</v>
      </c>
      <c r="AP16">
        <v>12</v>
      </c>
    </row>
    <row r="17" spans="10:42" ht="12" customHeight="1" x14ac:dyDescent="0.25">
      <c r="J17">
        <v>6</v>
      </c>
      <c r="K17" s="1">
        <v>13</v>
      </c>
      <c r="L17" s="1">
        <v>23</v>
      </c>
      <c r="M17" t="str">
        <f t="shared" si="7"/>
        <v>1F</v>
      </c>
      <c r="O17" t="str">
        <f t="shared" si="0"/>
        <v>C98</v>
      </c>
      <c r="P17">
        <f t="shared" si="12"/>
        <v>3224</v>
      </c>
      <c r="Q17">
        <f t="shared" si="13"/>
        <v>403</v>
      </c>
      <c r="R17">
        <v>128</v>
      </c>
      <c r="S17">
        <f t="shared" si="14"/>
        <v>412672</v>
      </c>
      <c r="T17" t="str">
        <f t="shared" si="15"/>
        <v>64C00</v>
      </c>
      <c r="U17" t="str">
        <f t="shared" si="8"/>
        <v>GOOD</v>
      </c>
      <c r="V17" t="str">
        <f t="shared" si="9"/>
        <v>6</v>
      </c>
      <c r="W17">
        <v>42</v>
      </c>
      <c r="X17" s="1">
        <v>49</v>
      </c>
      <c r="Y17" s="1">
        <v>59</v>
      </c>
      <c r="Z17" t="str">
        <f t="shared" si="10"/>
        <v>1F</v>
      </c>
      <c r="AB17" t="str">
        <f t="shared" si="1"/>
        <v>2F78</v>
      </c>
      <c r="AC17">
        <f t="shared" si="2"/>
        <v>12152</v>
      </c>
      <c r="AD17">
        <f t="shared" si="3"/>
        <v>1519</v>
      </c>
      <c r="AE17">
        <v>157</v>
      </c>
      <c r="AF17">
        <f t="shared" si="4"/>
        <v>1907864</v>
      </c>
      <c r="AG17" t="str">
        <f t="shared" si="5"/>
        <v>1D1C98</v>
      </c>
      <c r="AH17" t="str">
        <f t="shared" si="6"/>
        <v>MISS</v>
      </c>
      <c r="AI17" t="str">
        <f t="shared" si="11"/>
        <v>1</v>
      </c>
      <c r="AN17">
        <v>44</v>
      </c>
      <c r="AO17">
        <v>6</v>
      </c>
      <c r="AP17">
        <v>11</v>
      </c>
    </row>
    <row r="18" spans="10:42" ht="12" customHeight="1" x14ac:dyDescent="0.25">
      <c r="J18">
        <v>7</v>
      </c>
      <c r="K18" s="1">
        <v>14</v>
      </c>
      <c r="L18" s="1">
        <v>24</v>
      </c>
      <c r="M18" t="str">
        <f t="shared" si="7"/>
        <v>1F</v>
      </c>
      <c r="O18" t="str">
        <f t="shared" si="0"/>
        <v>D90</v>
      </c>
      <c r="P18">
        <f t="shared" si="12"/>
        <v>3472</v>
      </c>
      <c r="Q18">
        <f t="shared" si="13"/>
        <v>434</v>
      </c>
      <c r="R18">
        <v>128</v>
      </c>
      <c r="S18">
        <f t="shared" si="14"/>
        <v>444416</v>
      </c>
      <c r="T18" t="str">
        <f t="shared" si="15"/>
        <v>6C800</v>
      </c>
      <c r="U18" t="str">
        <f t="shared" si="8"/>
        <v>GOOD</v>
      </c>
      <c r="V18" t="str">
        <f t="shared" si="9"/>
        <v>6</v>
      </c>
      <c r="W18">
        <v>43</v>
      </c>
      <c r="X18" s="1">
        <v>50</v>
      </c>
      <c r="Y18" s="1">
        <v>60</v>
      </c>
      <c r="Z18" t="str">
        <f t="shared" si="10"/>
        <v>1F</v>
      </c>
      <c r="AB18" t="str">
        <f t="shared" si="1"/>
        <v>3070</v>
      </c>
      <c r="AC18">
        <f t="shared" si="2"/>
        <v>12400</v>
      </c>
      <c r="AD18">
        <f t="shared" si="3"/>
        <v>1550</v>
      </c>
      <c r="AE18">
        <v>158</v>
      </c>
      <c r="AF18">
        <f t="shared" si="4"/>
        <v>1959200</v>
      </c>
      <c r="AG18" t="str">
        <f t="shared" si="5"/>
        <v>1DE520</v>
      </c>
      <c r="AH18" t="str">
        <f t="shared" si="6"/>
        <v>MISS</v>
      </c>
      <c r="AI18" t="str">
        <f t="shared" si="11"/>
        <v>1</v>
      </c>
      <c r="AN18">
        <v>50</v>
      </c>
      <c r="AO18">
        <v>7</v>
      </c>
      <c r="AP18">
        <v>11</v>
      </c>
    </row>
    <row r="19" spans="10:42" ht="12" customHeight="1" x14ac:dyDescent="0.25">
      <c r="J19">
        <v>8</v>
      </c>
      <c r="K19" s="1">
        <v>15</v>
      </c>
      <c r="L19" s="1">
        <v>25</v>
      </c>
      <c r="M19" t="str">
        <f t="shared" si="7"/>
        <v>1F</v>
      </c>
      <c r="O19" t="str">
        <f t="shared" si="0"/>
        <v>E88</v>
      </c>
      <c r="P19">
        <f t="shared" si="12"/>
        <v>3720</v>
      </c>
      <c r="Q19">
        <f t="shared" si="13"/>
        <v>465</v>
      </c>
      <c r="R19">
        <v>128</v>
      </c>
      <c r="S19">
        <f t="shared" si="14"/>
        <v>476160</v>
      </c>
      <c r="T19" t="str">
        <f t="shared" si="15"/>
        <v>74400</v>
      </c>
      <c r="U19" t="str">
        <f t="shared" si="8"/>
        <v>GOOD</v>
      </c>
      <c r="V19" t="str">
        <f t="shared" si="9"/>
        <v>7</v>
      </c>
      <c r="W19">
        <v>44</v>
      </c>
      <c r="X19" s="1">
        <v>51</v>
      </c>
      <c r="Y19" s="1">
        <v>61</v>
      </c>
      <c r="Z19" t="str">
        <f t="shared" si="10"/>
        <v>1F</v>
      </c>
      <c r="AB19" t="str">
        <f t="shared" si="1"/>
        <v>3168</v>
      </c>
      <c r="AC19">
        <f t="shared" si="2"/>
        <v>12648</v>
      </c>
      <c r="AD19">
        <f t="shared" si="3"/>
        <v>1581</v>
      </c>
      <c r="AE19">
        <v>159</v>
      </c>
      <c r="AF19">
        <f t="shared" si="4"/>
        <v>2011032</v>
      </c>
      <c r="AG19" t="str">
        <f t="shared" si="5"/>
        <v>1EAF98</v>
      </c>
      <c r="AH19" t="str">
        <f t="shared" si="6"/>
        <v>MISS</v>
      </c>
      <c r="AI19" t="str">
        <f t="shared" si="11"/>
        <v>1</v>
      </c>
      <c r="AN19">
        <v>56</v>
      </c>
      <c r="AO19">
        <v>8</v>
      </c>
      <c r="AP19">
        <v>10</v>
      </c>
    </row>
    <row r="20" spans="10:42" ht="12" customHeight="1" x14ac:dyDescent="0.25">
      <c r="J20">
        <v>9</v>
      </c>
      <c r="K20" s="1">
        <v>16</v>
      </c>
      <c r="L20" s="1">
        <v>26</v>
      </c>
      <c r="M20" t="str">
        <f t="shared" si="7"/>
        <v>1F</v>
      </c>
      <c r="O20" t="str">
        <f t="shared" si="0"/>
        <v>F80</v>
      </c>
      <c r="P20">
        <f t="shared" si="12"/>
        <v>3968</v>
      </c>
      <c r="Q20">
        <f t="shared" si="13"/>
        <v>496</v>
      </c>
      <c r="R20">
        <v>128</v>
      </c>
      <c r="S20">
        <f t="shared" si="14"/>
        <v>507904</v>
      </c>
      <c r="T20" t="str">
        <f t="shared" si="15"/>
        <v>7C000</v>
      </c>
      <c r="U20" t="str">
        <f t="shared" si="8"/>
        <v>GOOD</v>
      </c>
      <c r="V20" t="str">
        <f t="shared" si="9"/>
        <v>7</v>
      </c>
      <c r="W20">
        <v>45</v>
      </c>
      <c r="X20" s="1">
        <v>52</v>
      </c>
      <c r="Y20" s="1">
        <v>62</v>
      </c>
      <c r="Z20" t="str">
        <f t="shared" si="10"/>
        <v>1F</v>
      </c>
      <c r="AB20" t="str">
        <f t="shared" si="1"/>
        <v>3260</v>
      </c>
      <c r="AC20">
        <f t="shared" si="2"/>
        <v>12896</v>
      </c>
      <c r="AD20">
        <f t="shared" si="3"/>
        <v>1612</v>
      </c>
      <c r="AE20">
        <v>160</v>
      </c>
      <c r="AF20">
        <f t="shared" si="4"/>
        <v>2063360</v>
      </c>
      <c r="AG20" t="str">
        <f t="shared" si="5"/>
        <v>1F7C00</v>
      </c>
      <c r="AH20" t="str">
        <f t="shared" si="6"/>
        <v>MISS</v>
      </c>
      <c r="AI20" t="str">
        <f t="shared" si="11"/>
        <v>1</v>
      </c>
      <c r="AN20">
        <v>63</v>
      </c>
      <c r="AO20">
        <v>9</v>
      </c>
      <c r="AP20">
        <v>10</v>
      </c>
    </row>
    <row r="21" spans="10:42" ht="12" customHeight="1" x14ac:dyDescent="0.25">
      <c r="J21">
        <v>10</v>
      </c>
      <c r="K21" s="1">
        <v>17</v>
      </c>
      <c r="L21" s="1">
        <v>27</v>
      </c>
      <c r="M21" t="str">
        <f t="shared" si="7"/>
        <v>1F</v>
      </c>
      <c r="O21" t="str">
        <f t="shared" si="0"/>
        <v>1078</v>
      </c>
      <c r="P21">
        <f t="shared" si="12"/>
        <v>4216</v>
      </c>
      <c r="Q21">
        <f t="shared" si="13"/>
        <v>527</v>
      </c>
      <c r="R21">
        <v>128</v>
      </c>
      <c r="S21">
        <f t="shared" si="14"/>
        <v>539648</v>
      </c>
      <c r="T21" t="str">
        <f t="shared" si="15"/>
        <v>83C00</v>
      </c>
      <c r="U21" t="str">
        <f t="shared" si="8"/>
        <v>GOOD</v>
      </c>
      <c r="V21" t="str">
        <f t="shared" si="9"/>
        <v>8</v>
      </c>
      <c r="W21">
        <v>46</v>
      </c>
      <c r="X21" s="1">
        <v>53</v>
      </c>
      <c r="Y21" s="1">
        <v>63</v>
      </c>
      <c r="Z21" t="str">
        <f t="shared" si="10"/>
        <v>1F</v>
      </c>
      <c r="AB21" t="str">
        <f t="shared" si="1"/>
        <v>3358</v>
      </c>
      <c r="AC21">
        <f t="shared" si="2"/>
        <v>13144</v>
      </c>
      <c r="AD21">
        <f t="shared" si="3"/>
        <v>1643</v>
      </c>
      <c r="AE21">
        <v>161</v>
      </c>
      <c r="AF21">
        <f t="shared" si="4"/>
        <v>2116184</v>
      </c>
      <c r="AG21" t="str">
        <f t="shared" si="5"/>
        <v>204A58</v>
      </c>
      <c r="AH21" t="str">
        <f t="shared" si="6"/>
        <v>MISS</v>
      </c>
      <c r="AI21" t="str">
        <f t="shared" si="11"/>
        <v>2</v>
      </c>
      <c r="AN21">
        <v>69</v>
      </c>
      <c r="AO21">
        <v>10</v>
      </c>
      <c r="AP21">
        <v>9</v>
      </c>
    </row>
    <row r="22" spans="10:42" ht="12" customHeight="1" x14ac:dyDescent="0.25">
      <c r="J22">
        <v>11</v>
      </c>
      <c r="K22" s="1">
        <v>18</v>
      </c>
      <c r="L22" s="1">
        <v>28</v>
      </c>
      <c r="M22" t="str">
        <f t="shared" si="7"/>
        <v>1F</v>
      </c>
      <c r="O22" t="str">
        <f t="shared" si="0"/>
        <v>1170</v>
      </c>
      <c r="P22">
        <f t="shared" si="12"/>
        <v>4464</v>
      </c>
      <c r="Q22">
        <f t="shared" si="13"/>
        <v>558</v>
      </c>
      <c r="R22">
        <v>128</v>
      </c>
      <c r="S22">
        <f t="shared" si="14"/>
        <v>571392</v>
      </c>
      <c r="T22" t="str">
        <f t="shared" si="15"/>
        <v>8B800</v>
      </c>
      <c r="U22" t="str">
        <f t="shared" si="8"/>
        <v>GOOD</v>
      </c>
      <c r="V22" t="str">
        <f t="shared" si="9"/>
        <v>8</v>
      </c>
      <c r="W22">
        <v>47</v>
      </c>
      <c r="X22" s="1">
        <v>54</v>
      </c>
      <c r="Y22" s="1">
        <v>64</v>
      </c>
      <c r="Z22" t="str">
        <f t="shared" si="10"/>
        <v>1F</v>
      </c>
      <c r="AB22" t="str">
        <f t="shared" si="1"/>
        <v>3450</v>
      </c>
      <c r="AC22">
        <f t="shared" si="2"/>
        <v>13392</v>
      </c>
      <c r="AD22">
        <f t="shared" si="3"/>
        <v>1674</v>
      </c>
      <c r="AE22">
        <v>162</v>
      </c>
      <c r="AF22">
        <f t="shared" si="4"/>
        <v>2169504</v>
      </c>
      <c r="AG22" t="str">
        <f t="shared" si="5"/>
        <v>211AA0</v>
      </c>
      <c r="AH22" t="str">
        <f t="shared" si="6"/>
        <v>MISS</v>
      </c>
      <c r="AI22" t="str">
        <f t="shared" si="11"/>
        <v>2</v>
      </c>
      <c r="AN22">
        <v>75</v>
      </c>
      <c r="AO22">
        <v>11</v>
      </c>
      <c r="AP22">
        <v>9</v>
      </c>
    </row>
    <row r="23" spans="10:42" ht="12" customHeight="1" x14ac:dyDescent="0.25">
      <c r="J23">
        <v>12</v>
      </c>
      <c r="K23" s="1">
        <v>19</v>
      </c>
      <c r="L23" s="1">
        <v>29</v>
      </c>
      <c r="M23" t="str">
        <f t="shared" si="7"/>
        <v>1F</v>
      </c>
      <c r="O23" t="str">
        <f t="shared" si="0"/>
        <v>1268</v>
      </c>
      <c r="P23">
        <f t="shared" si="12"/>
        <v>4712</v>
      </c>
      <c r="Q23">
        <f t="shared" si="13"/>
        <v>589</v>
      </c>
      <c r="R23">
        <v>128</v>
      </c>
      <c r="S23">
        <f t="shared" si="14"/>
        <v>603136</v>
      </c>
      <c r="T23" t="str">
        <f t="shared" si="15"/>
        <v>93400</v>
      </c>
      <c r="U23" t="str">
        <f t="shared" si="8"/>
        <v>GOOD</v>
      </c>
      <c r="V23" t="str">
        <f t="shared" si="9"/>
        <v>9</v>
      </c>
      <c r="W23">
        <v>48</v>
      </c>
      <c r="X23" s="1">
        <v>55</v>
      </c>
      <c r="Y23" s="1">
        <v>65</v>
      </c>
      <c r="Z23" t="str">
        <f t="shared" si="10"/>
        <v>1F</v>
      </c>
      <c r="AB23" t="str">
        <f t="shared" si="1"/>
        <v>3548</v>
      </c>
      <c r="AC23">
        <f t="shared" si="2"/>
        <v>13640</v>
      </c>
      <c r="AD23">
        <f t="shared" si="3"/>
        <v>1705</v>
      </c>
      <c r="AE23">
        <v>163</v>
      </c>
      <c r="AF23">
        <f t="shared" si="4"/>
        <v>2223320</v>
      </c>
      <c r="AG23" t="str">
        <f t="shared" si="5"/>
        <v>21ECD8</v>
      </c>
      <c r="AH23" t="str">
        <f t="shared" si="6"/>
        <v>MISS</v>
      </c>
      <c r="AI23" t="str">
        <f t="shared" si="11"/>
        <v>2</v>
      </c>
      <c r="AN23">
        <v>81</v>
      </c>
      <c r="AO23">
        <v>12</v>
      </c>
      <c r="AP23">
        <v>8</v>
      </c>
    </row>
    <row r="24" spans="10:42" ht="12" customHeight="1" x14ac:dyDescent="0.25">
      <c r="J24">
        <v>13</v>
      </c>
      <c r="K24" s="1">
        <v>20</v>
      </c>
      <c r="L24" s="1">
        <v>30</v>
      </c>
      <c r="M24" t="str">
        <f t="shared" si="7"/>
        <v>1F</v>
      </c>
      <c r="O24" t="str">
        <f t="shared" si="0"/>
        <v>1360</v>
      </c>
      <c r="P24">
        <f t="shared" si="12"/>
        <v>4960</v>
      </c>
      <c r="Q24">
        <f t="shared" si="13"/>
        <v>620</v>
      </c>
      <c r="R24">
        <v>128</v>
      </c>
      <c r="S24">
        <f t="shared" si="14"/>
        <v>634880</v>
      </c>
      <c r="T24" t="str">
        <f t="shared" si="15"/>
        <v>9B000</v>
      </c>
      <c r="U24" t="str">
        <f t="shared" si="8"/>
        <v>GOOD</v>
      </c>
      <c r="V24" t="str">
        <f t="shared" si="9"/>
        <v>9</v>
      </c>
      <c r="W24">
        <v>49</v>
      </c>
      <c r="X24" s="1">
        <v>56</v>
      </c>
      <c r="Y24" s="1">
        <v>66</v>
      </c>
      <c r="Z24" t="str">
        <f t="shared" si="10"/>
        <v>1F</v>
      </c>
      <c r="AB24" t="str">
        <f t="shared" si="1"/>
        <v>3640</v>
      </c>
      <c r="AC24">
        <f t="shared" si="2"/>
        <v>13888</v>
      </c>
      <c r="AD24">
        <f t="shared" si="3"/>
        <v>1736</v>
      </c>
      <c r="AE24">
        <v>164</v>
      </c>
      <c r="AF24">
        <f t="shared" si="4"/>
        <v>2277632</v>
      </c>
      <c r="AG24" t="str">
        <f t="shared" si="5"/>
        <v>22C100</v>
      </c>
      <c r="AH24" t="str">
        <f t="shared" si="6"/>
        <v>MISS</v>
      </c>
      <c r="AI24" t="str">
        <f t="shared" si="11"/>
        <v>2</v>
      </c>
      <c r="AN24">
        <v>88</v>
      </c>
      <c r="AO24">
        <v>13</v>
      </c>
      <c r="AP24">
        <v>8</v>
      </c>
    </row>
    <row r="25" spans="10:42" ht="12" customHeight="1" x14ac:dyDescent="0.25">
      <c r="J25">
        <v>14</v>
      </c>
      <c r="K25" s="1">
        <v>21</v>
      </c>
      <c r="L25" s="1">
        <v>31</v>
      </c>
      <c r="M25" t="str">
        <f t="shared" si="7"/>
        <v>1F</v>
      </c>
      <c r="O25" t="str">
        <f t="shared" si="0"/>
        <v>1458</v>
      </c>
      <c r="P25">
        <f t="shared" si="12"/>
        <v>5208</v>
      </c>
      <c r="Q25">
        <f t="shared" si="13"/>
        <v>651</v>
      </c>
      <c r="R25">
        <v>128</v>
      </c>
      <c r="S25">
        <f t="shared" si="14"/>
        <v>666624</v>
      </c>
      <c r="T25" t="str">
        <f t="shared" si="15"/>
        <v>A2C00</v>
      </c>
      <c r="U25" t="str">
        <f t="shared" si="8"/>
        <v>GOOD</v>
      </c>
      <c r="V25" t="str">
        <f t="shared" si="9"/>
        <v>A</v>
      </c>
      <c r="W25">
        <v>50</v>
      </c>
      <c r="X25" s="1">
        <v>57</v>
      </c>
      <c r="Y25" s="1">
        <v>67</v>
      </c>
      <c r="Z25" t="str">
        <f t="shared" si="10"/>
        <v>1F</v>
      </c>
      <c r="AB25" t="str">
        <f t="shared" si="1"/>
        <v>3738</v>
      </c>
      <c r="AC25">
        <f t="shared" si="2"/>
        <v>14136</v>
      </c>
      <c r="AD25">
        <f t="shared" si="3"/>
        <v>1767</v>
      </c>
      <c r="AE25">
        <v>165</v>
      </c>
      <c r="AF25">
        <f t="shared" si="4"/>
        <v>2332440</v>
      </c>
      <c r="AG25" t="str">
        <f t="shared" si="5"/>
        <v>239718</v>
      </c>
      <c r="AH25" t="str">
        <f t="shared" si="6"/>
        <v>MISS</v>
      </c>
      <c r="AI25" t="str">
        <f t="shared" si="11"/>
        <v>2</v>
      </c>
      <c r="AN25">
        <v>94</v>
      </c>
      <c r="AO25">
        <v>14</v>
      </c>
      <c r="AP25">
        <v>7</v>
      </c>
    </row>
    <row r="26" spans="10:42" ht="12" customHeight="1" x14ac:dyDescent="0.25">
      <c r="J26">
        <v>15</v>
      </c>
      <c r="K26" s="1">
        <v>22</v>
      </c>
      <c r="L26" s="1">
        <v>32</v>
      </c>
      <c r="M26" t="str">
        <f t="shared" si="7"/>
        <v>1F</v>
      </c>
      <c r="O26" t="str">
        <f t="shared" si="0"/>
        <v>1550</v>
      </c>
      <c r="P26">
        <f t="shared" si="12"/>
        <v>5456</v>
      </c>
      <c r="Q26">
        <f t="shared" si="13"/>
        <v>682</v>
      </c>
      <c r="R26">
        <v>128</v>
      </c>
      <c r="S26">
        <f t="shared" si="14"/>
        <v>698368</v>
      </c>
      <c r="T26" t="str">
        <f t="shared" si="15"/>
        <v>AA800</v>
      </c>
      <c r="U26" t="str">
        <f t="shared" si="8"/>
        <v>GOOD</v>
      </c>
      <c r="V26" t="str">
        <f t="shared" si="9"/>
        <v>A</v>
      </c>
      <c r="W26">
        <v>51</v>
      </c>
      <c r="X26" s="1">
        <v>58</v>
      </c>
      <c r="Y26" s="1">
        <v>68</v>
      </c>
      <c r="Z26" t="str">
        <f t="shared" si="10"/>
        <v>1F</v>
      </c>
      <c r="AB26" t="str">
        <f t="shared" si="1"/>
        <v>3830</v>
      </c>
      <c r="AC26">
        <f t="shared" si="2"/>
        <v>14384</v>
      </c>
      <c r="AD26">
        <f t="shared" si="3"/>
        <v>1798</v>
      </c>
      <c r="AE26">
        <v>166</v>
      </c>
      <c r="AF26">
        <f t="shared" si="4"/>
        <v>2387744</v>
      </c>
      <c r="AG26" t="str">
        <f t="shared" si="5"/>
        <v>246F20</v>
      </c>
      <c r="AH26" t="str">
        <f t="shared" si="6"/>
        <v>MISS</v>
      </c>
      <c r="AI26" t="str">
        <f t="shared" si="11"/>
        <v>2</v>
      </c>
      <c r="AN26">
        <v>100</v>
      </c>
      <c r="AO26">
        <v>15</v>
      </c>
      <c r="AP26">
        <v>7</v>
      </c>
    </row>
    <row r="27" spans="10:42" ht="12" customHeight="1" x14ac:dyDescent="0.25">
      <c r="J27">
        <v>16</v>
      </c>
      <c r="K27" s="1">
        <v>23</v>
      </c>
      <c r="L27" s="1">
        <v>33</v>
      </c>
      <c r="M27" t="str">
        <f t="shared" si="7"/>
        <v>1F</v>
      </c>
      <c r="O27" t="str">
        <f t="shared" si="0"/>
        <v>1648</v>
      </c>
      <c r="P27">
        <f t="shared" si="12"/>
        <v>5704</v>
      </c>
      <c r="Q27">
        <f t="shared" si="13"/>
        <v>713</v>
      </c>
      <c r="R27">
        <v>128</v>
      </c>
      <c r="S27">
        <f t="shared" si="14"/>
        <v>730112</v>
      </c>
      <c r="T27" t="str">
        <f t="shared" si="15"/>
        <v>B2400</v>
      </c>
      <c r="U27" t="str">
        <f t="shared" si="8"/>
        <v>GOOD</v>
      </c>
      <c r="V27" t="str">
        <f t="shared" si="9"/>
        <v>B</v>
      </c>
      <c r="W27">
        <v>52</v>
      </c>
      <c r="X27" s="1">
        <v>59</v>
      </c>
      <c r="Y27" s="1">
        <v>69</v>
      </c>
      <c r="Z27" t="str">
        <f t="shared" si="10"/>
        <v>1F</v>
      </c>
      <c r="AB27" t="str">
        <f t="shared" si="1"/>
        <v>3928</v>
      </c>
      <c r="AC27">
        <f t="shared" si="2"/>
        <v>14632</v>
      </c>
      <c r="AD27">
        <f t="shared" si="3"/>
        <v>1829</v>
      </c>
      <c r="AE27">
        <v>167</v>
      </c>
      <c r="AF27">
        <f t="shared" si="4"/>
        <v>2443544</v>
      </c>
      <c r="AG27" t="str">
        <f t="shared" si="5"/>
        <v>254918</v>
      </c>
      <c r="AH27" t="str">
        <f t="shared" si="6"/>
        <v>MISS</v>
      </c>
      <c r="AI27" t="str">
        <f t="shared" si="11"/>
        <v>2</v>
      </c>
    </row>
    <row r="28" spans="10:42" ht="12" customHeight="1" x14ac:dyDescent="0.25">
      <c r="J28">
        <v>17</v>
      </c>
      <c r="K28" s="1">
        <v>24</v>
      </c>
      <c r="L28" s="1">
        <v>34</v>
      </c>
      <c r="M28" t="str">
        <f t="shared" si="7"/>
        <v>1F</v>
      </c>
      <c r="O28" t="str">
        <f t="shared" si="0"/>
        <v>1740</v>
      </c>
      <c r="P28">
        <f t="shared" si="12"/>
        <v>5952</v>
      </c>
      <c r="Q28">
        <f t="shared" si="13"/>
        <v>744</v>
      </c>
      <c r="R28">
        <v>128</v>
      </c>
      <c r="S28">
        <f t="shared" si="14"/>
        <v>761856</v>
      </c>
      <c r="T28" t="str">
        <f t="shared" si="15"/>
        <v>BA000</v>
      </c>
      <c r="U28" t="str">
        <f t="shared" si="8"/>
        <v>GOOD</v>
      </c>
      <c r="V28" t="str">
        <f t="shared" si="9"/>
        <v>B</v>
      </c>
      <c r="W28">
        <v>53</v>
      </c>
      <c r="X28" s="1">
        <v>60</v>
      </c>
      <c r="Y28" s="1">
        <v>70</v>
      </c>
      <c r="Z28" t="str">
        <f t="shared" si="10"/>
        <v>1F</v>
      </c>
      <c r="AB28" t="str">
        <f t="shared" si="1"/>
        <v>3A20</v>
      </c>
      <c r="AC28">
        <f t="shared" si="2"/>
        <v>14880</v>
      </c>
      <c r="AD28">
        <f t="shared" si="3"/>
        <v>1860</v>
      </c>
      <c r="AE28">
        <v>168</v>
      </c>
      <c r="AF28">
        <f t="shared" si="4"/>
        <v>2499840</v>
      </c>
      <c r="AG28" t="str">
        <f t="shared" si="5"/>
        <v>262500</v>
      </c>
      <c r="AH28" t="str">
        <f t="shared" si="6"/>
        <v>MISS</v>
      </c>
      <c r="AI28" t="str">
        <f t="shared" si="11"/>
        <v>2</v>
      </c>
    </row>
    <row r="29" spans="10:42" ht="12" customHeight="1" x14ac:dyDescent="0.25">
      <c r="J29">
        <v>18</v>
      </c>
      <c r="K29" s="1">
        <v>25</v>
      </c>
      <c r="L29" s="1">
        <v>35</v>
      </c>
      <c r="M29" t="str">
        <f t="shared" si="7"/>
        <v>1F</v>
      </c>
      <c r="O29" t="str">
        <f t="shared" si="0"/>
        <v>1838</v>
      </c>
      <c r="P29">
        <f t="shared" si="12"/>
        <v>6200</v>
      </c>
      <c r="Q29">
        <f t="shared" si="13"/>
        <v>775</v>
      </c>
      <c r="R29">
        <v>128</v>
      </c>
      <c r="S29">
        <f t="shared" si="14"/>
        <v>793600</v>
      </c>
      <c r="T29" t="str">
        <f t="shared" si="15"/>
        <v>C1C00</v>
      </c>
      <c r="U29" t="str">
        <f t="shared" si="8"/>
        <v>GOOD</v>
      </c>
      <c r="V29" t="str">
        <f t="shared" si="9"/>
        <v>C</v>
      </c>
      <c r="W29">
        <v>54</v>
      </c>
      <c r="X29" s="1">
        <v>61</v>
      </c>
      <c r="Y29" s="1">
        <v>71</v>
      </c>
      <c r="Z29" t="str">
        <f t="shared" si="10"/>
        <v>1F</v>
      </c>
      <c r="AB29" t="str">
        <f t="shared" ref="AB29:AB36" si="16">DEC2HEX((8*X29)*HEX2DEC(Z29))</f>
        <v>3B18</v>
      </c>
      <c r="AC29">
        <f t="shared" si="2"/>
        <v>15128</v>
      </c>
      <c r="AD29">
        <f t="shared" si="3"/>
        <v>1891</v>
      </c>
      <c r="AE29">
        <v>169</v>
      </c>
      <c r="AF29">
        <f t="shared" ref="AF29:AF36" si="17">AE29*AC29</f>
        <v>2556632</v>
      </c>
      <c r="AG29" t="str">
        <f t="shared" si="5"/>
        <v>2702D8</v>
      </c>
      <c r="AH29" t="str">
        <f t="shared" si="6"/>
        <v>MISS</v>
      </c>
      <c r="AI29" t="str">
        <f t="shared" si="11"/>
        <v>2</v>
      </c>
    </row>
    <row r="30" spans="10:42" ht="12" customHeight="1" x14ac:dyDescent="0.25">
      <c r="J30">
        <v>19</v>
      </c>
      <c r="K30" s="1">
        <v>26</v>
      </c>
      <c r="L30" s="1">
        <v>36</v>
      </c>
      <c r="M30" t="str">
        <f t="shared" si="7"/>
        <v>1F</v>
      </c>
      <c r="O30" t="str">
        <f t="shared" si="0"/>
        <v>1930</v>
      </c>
      <c r="P30">
        <f t="shared" si="12"/>
        <v>6448</v>
      </c>
      <c r="Q30">
        <f t="shared" si="13"/>
        <v>806</v>
      </c>
      <c r="R30">
        <v>128</v>
      </c>
      <c r="S30">
        <f t="shared" si="14"/>
        <v>825344</v>
      </c>
      <c r="T30" t="str">
        <f t="shared" si="15"/>
        <v>C9800</v>
      </c>
      <c r="U30" t="str">
        <f t="shared" si="8"/>
        <v>GOOD</v>
      </c>
      <c r="V30" t="str">
        <f t="shared" si="9"/>
        <v>C</v>
      </c>
      <c r="W30">
        <v>55</v>
      </c>
      <c r="X30" s="1">
        <v>62</v>
      </c>
      <c r="Y30" s="1">
        <v>72</v>
      </c>
      <c r="Z30" t="str">
        <f t="shared" si="10"/>
        <v>1F</v>
      </c>
      <c r="AB30" t="str">
        <f t="shared" si="16"/>
        <v>3C10</v>
      </c>
      <c r="AC30">
        <f t="shared" si="2"/>
        <v>15376</v>
      </c>
      <c r="AD30">
        <f t="shared" si="3"/>
        <v>1922</v>
      </c>
      <c r="AE30">
        <v>170</v>
      </c>
      <c r="AF30">
        <f t="shared" si="17"/>
        <v>2613920</v>
      </c>
      <c r="AG30" t="str">
        <f t="shared" si="5"/>
        <v>27E2A0</v>
      </c>
      <c r="AH30" t="str">
        <f t="shared" si="6"/>
        <v>MISS</v>
      </c>
      <c r="AI30" t="str">
        <f t="shared" si="11"/>
        <v>2</v>
      </c>
    </row>
    <row r="31" spans="10:42" ht="12" customHeight="1" x14ac:dyDescent="0.25">
      <c r="J31">
        <v>20</v>
      </c>
      <c r="K31" s="1">
        <v>27</v>
      </c>
      <c r="L31" s="1">
        <v>37</v>
      </c>
      <c r="M31" t="str">
        <f t="shared" si="7"/>
        <v>1F</v>
      </c>
      <c r="O31" t="str">
        <f t="shared" si="0"/>
        <v>1A28</v>
      </c>
      <c r="P31">
        <f t="shared" si="12"/>
        <v>6696</v>
      </c>
      <c r="Q31">
        <f t="shared" si="13"/>
        <v>837</v>
      </c>
      <c r="R31">
        <v>129</v>
      </c>
      <c r="S31">
        <f t="shared" ref="S31:S46" si="18">R31*P31</f>
        <v>863784</v>
      </c>
      <c r="T31" t="str">
        <f t="shared" si="15"/>
        <v>D2E28</v>
      </c>
      <c r="U31" t="str">
        <f t="shared" si="8"/>
        <v>MISS</v>
      </c>
      <c r="V31" t="str">
        <f t="shared" si="9"/>
        <v>D</v>
      </c>
      <c r="W31">
        <v>56</v>
      </c>
      <c r="X31" s="1">
        <v>63</v>
      </c>
      <c r="Y31" s="1">
        <v>73</v>
      </c>
      <c r="Z31" t="str">
        <f t="shared" si="10"/>
        <v>1F</v>
      </c>
      <c r="AB31" t="str">
        <f t="shared" si="16"/>
        <v>3D08</v>
      </c>
      <c r="AC31">
        <f t="shared" si="2"/>
        <v>15624</v>
      </c>
      <c r="AD31">
        <f t="shared" si="3"/>
        <v>1953</v>
      </c>
      <c r="AE31">
        <v>171</v>
      </c>
      <c r="AF31">
        <f t="shared" si="17"/>
        <v>2671704</v>
      </c>
      <c r="AG31" t="str">
        <f t="shared" si="5"/>
        <v>28C458</v>
      </c>
      <c r="AH31" t="str">
        <f t="shared" si="6"/>
        <v>MISS</v>
      </c>
      <c r="AI31" t="str">
        <f t="shared" si="11"/>
        <v>2</v>
      </c>
    </row>
    <row r="32" spans="10:42" ht="12" customHeight="1" x14ac:dyDescent="0.25">
      <c r="J32">
        <v>21</v>
      </c>
      <c r="K32" s="1">
        <v>28</v>
      </c>
      <c r="L32" s="1">
        <v>38</v>
      </c>
      <c r="M32" t="str">
        <f t="shared" si="7"/>
        <v>1F</v>
      </c>
      <c r="O32" t="str">
        <f t="shared" si="0"/>
        <v>1B20</v>
      </c>
      <c r="P32">
        <f t="shared" si="12"/>
        <v>6944</v>
      </c>
      <c r="Q32">
        <f t="shared" si="13"/>
        <v>868</v>
      </c>
      <c r="R32">
        <v>130</v>
      </c>
      <c r="S32">
        <f t="shared" si="18"/>
        <v>902720</v>
      </c>
      <c r="T32" t="str">
        <f t="shared" si="15"/>
        <v>DC640</v>
      </c>
      <c r="U32" t="str">
        <f t="shared" si="8"/>
        <v>MISS</v>
      </c>
      <c r="V32" t="str">
        <f t="shared" si="9"/>
        <v>D</v>
      </c>
      <c r="W32">
        <v>57</v>
      </c>
      <c r="X32" s="1">
        <v>64</v>
      </c>
      <c r="Y32" s="1">
        <v>74</v>
      </c>
      <c r="Z32" t="str">
        <f t="shared" si="10"/>
        <v>1F</v>
      </c>
      <c r="AB32" t="str">
        <f t="shared" si="16"/>
        <v>3E00</v>
      </c>
      <c r="AC32">
        <f t="shared" si="2"/>
        <v>15872</v>
      </c>
      <c r="AD32">
        <f t="shared" si="3"/>
        <v>1984</v>
      </c>
      <c r="AE32">
        <v>172</v>
      </c>
      <c r="AF32">
        <f t="shared" si="17"/>
        <v>2729984</v>
      </c>
      <c r="AG32" t="str">
        <f t="shared" si="5"/>
        <v>29A800</v>
      </c>
      <c r="AH32" t="str">
        <f t="shared" si="6"/>
        <v>MISS</v>
      </c>
      <c r="AI32" t="str">
        <f t="shared" si="11"/>
        <v>2</v>
      </c>
    </row>
    <row r="33" spans="10:35" ht="12" customHeight="1" x14ac:dyDescent="0.25">
      <c r="J33">
        <v>22</v>
      </c>
      <c r="K33" s="1">
        <v>29</v>
      </c>
      <c r="L33" s="1">
        <v>39</v>
      </c>
      <c r="M33" t="str">
        <f t="shared" si="7"/>
        <v>1F</v>
      </c>
      <c r="O33" t="str">
        <f t="shared" si="0"/>
        <v>1C18</v>
      </c>
      <c r="P33">
        <f t="shared" si="12"/>
        <v>7192</v>
      </c>
      <c r="Q33">
        <f t="shared" si="13"/>
        <v>899</v>
      </c>
      <c r="R33">
        <v>131</v>
      </c>
      <c r="S33">
        <f t="shared" si="18"/>
        <v>942152</v>
      </c>
      <c r="T33" t="str">
        <f t="shared" si="15"/>
        <v>E6048</v>
      </c>
      <c r="U33" t="str">
        <f t="shared" si="8"/>
        <v>MISS</v>
      </c>
      <c r="V33" t="str">
        <f t="shared" si="9"/>
        <v>E</v>
      </c>
      <c r="W33">
        <v>58</v>
      </c>
      <c r="X33" s="1">
        <v>65</v>
      </c>
      <c r="Y33" s="1">
        <v>75</v>
      </c>
      <c r="Z33" t="str">
        <f t="shared" si="10"/>
        <v>1F</v>
      </c>
      <c r="AB33" t="str">
        <f t="shared" si="16"/>
        <v>3EF8</v>
      </c>
      <c r="AC33">
        <f t="shared" si="2"/>
        <v>16120</v>
      </c>
      <c r="AD33">
        <f t="shared" si="3"/>
        <v>2015</v>
      </c>
      <c r="AE33">
        <v>173</v>
      </c>
      <c r="AF33">
        <f t="shared" si="17"/>
        <v>2788760</v>
      </c>
      <c r="AG33" t="str">
        <f t="shared" si="5"/>
        <v>2A8D98</v>
      </c>
      <c r="AH33" t="str">
        <f t="shared" si="6"/>
        <v>MISS</v>
      </c>
      <c r="AI33" t="str">
        <f t="shared" si="11"/>
        <v>2</v>
      </c>
    </row>
    <row r="34" spans="10:35" ht="12" customHeight="1" x14ac:dyDescent="0.25">
      <c r="J34">
        <v>23</v>
      </c>
      <c r="K34" s="1">
        <v>30</v>
      </c>
      <c r="L34" s="1">
        <v>40</v>
      </c>
      <c r="M34" t="str">
        <f t="shared" si="7"/>
        <v>1F</v>
      </c>
      <c r="O34" t="str">
        <f t="shared" si="0"/>
        <v>1D10</v>
      </c>
      <c r="P34">
        <f t="shared" si="12"/>
        <v>7440</v>
      </c>
      <c r="Q34">
        <f t="shared" si="13"/>
        <v>930</v>
      </c>
      <c r="R34">
        <v>132</v>
      </c>
      <c r="S34">
        <f t="shared" si="18"/>
        <v>982080</v>
      </c>
      <c r="T34" t="str">
        <f t="shared" si="15"/>
        <v>EFC40</v>
      </c>
      <c r="U34" t="str">
        <f t="shared" si="8"/>
        <v>MISS</v>
      </c>
      <c r="V34" t="str">
        <f t="shared" si="9"/>
        <v>E</v>
      </c>
      <c r="W34">
        <v>59</v>
      </c>
      <c r="X34" s="1">
        <v>66</v>
      </c>
      <c r="Y34" s="1">
        <v>76</v>
      </c>
      <c r="Z34" t="str">
        <f t="shared" si="10"/>
        <v>1F</v>
      </c>
      <c r="AB34" t="str">
        <f t="shared" si="16"/>
        <v>3FF0</v>
      </c>
      <c r="AC34">
        <f t="shared" si="2"/>
        <v>16368</v>
      </c>
      <c r="AD34">
        <f t="shared" si="3"/>
        <v>2046</v>
      </c>
      <c r="AE34">
        <v>174</v>
      </c>
      <c r="AF34">
        <f t="shared" si="17"/>
        <v>2848032</v>
      </c>
      <c r="AG34" t="str">
        <f t="shared" si="5"/>
        <v>2B7520</v>
      </c>
      <c r="AH34" t="str">
        <f t="shared" si="6"/>
        <v>MISS</v>
      </c>
      <c r="AI34" t="str">
        <f t="shared" si="11"/>
        <v>2</v>
      </c>
    </row>
    <row r="35" spans="10:35" ht="12" customHeight="1" x14ac:dyDescent="0.25">
      <c r="J35">
        <v>24</v>
      </c>
      <c r="K35" s="1">
        <v>31</v>
      </c>
      <c r="L35" s="1">
        <v>41</v>
      </c>
      <c r="M35" t="str">
        <f t="shared" si="7"/>
        <v>1F</v>
      </c>
      <c r="O35" t="str">
        <f t="shared" si="0"/>
        <v>1E08</v>
      </c>
      <c r="P35">
        <f t="shared" si="12"/>
        <v>7688</v>
      </c>
      <c r="Q35">
        <f t="shared" si="13"/>
        <v>961</v>
      </c>
      <c r="R35">
        <v>133</v>
      </c>
      <c r="S35">
        <f t="shared" si="18"/>
        <v>1022504</v>
      </c>
      <c r="T35" t="str">
        <f t="shared" si="15"/>
        <v>F9A28</v>
      </c>
      <c r="U35" t="str">
        <f t="shared" si="8"/>
        <v>MISS</v>
      </c>
      <c r="V35" t="str">
        <f t="shared" si="9"/>
        <v>F</v>
      </c>
      <c r="W35">
        <v>60</v>
      </c>
      <c r="X35" s="1">
        <v>67</v>
      </c>
      <c r="Y35" s="1">
        <v>77</v>
      </c>
      <c r="Z35" t="str">
        <f t="shared" si="10"/>
        <v>1F</v>
      </c>
      <c r="AB35" t="str">
        <f t="shared" si="16"/>
        <v>40E8</v>
      </c>
      <c r="AC35">
        <f t="shared" ref="AC35:AC42" si="19">HEX2DEC(AB35)</f>
        <v>16616</v>
      </c>
      <c r="AD35">
        <f t="shared" ref="AD35:AD42" si="20">AC35/8</f>
        <v>2077</v>
      </c>
      <c r="AE35">
        <v>175</v>
      </c>
      <c r="AF35">
        <f t="shared" si="17"/>
        <v>2907800</v>
      </c>
      <c r="AG35" t="str">
        <f t="shared" ref="AG35:AG42" si="21">DEC2HEX(AF35)</f>
        <v>2C5E98</v>
      </c>
      <c r="AH35" t="str">
        <f t="shared" si="6"/>
        <v>MISS</v>
      </c>
      <c r="AI35" t="str">
        <f t="shared" si="11"/>
        <v>2</v>
      </c>
    </row>
    <row r="36" spans="10:35" ht="12" customHeight="1" x14ac:dyDescent="0.25">
      <c r="J36">
        <v>25</v>
      </c>
      <c r="K36" s="1">
        <v>32</v>
      </c>
      <c r="L36" s="1">
        <v>42</v>
      </c>
      <c r="M36" t="str">
        <f t="shared" si="7"/>
        <v>1F</v>
      </c>
      <c r="O36" t="str">
        <f t="shared" si="0"/>
        <v>1F00</v>
      </c>
      <c r="P36">
        <f t="shared" si="12"/>
        <v>7936</v>
      </c>
      <c r="Q36">
        <f t="shared" si="13"/>
        <v>992</v>
      </c>
      <c r="R36">
        <v>134</v>
      </c>
      <c r="S36">
        <f t="shared" si="18"/>
        <v>1063424</v>
      </c>
      <c r="T36" t="str">
        <f t="shared" si="15"/>
        <v>103A00</v>
      </c>
      <c r="U36" t="str">
        <f t="shared" si="8"/>
        <v>MISS</v>
      </c>
      <c r="V36" t="str">
        <f t="shared" si="9"/>
        <v>1</v>
      </c>
      <c r="W36">
        <v>61</v>
      </c>
      <c r="X36" s="1">
        <v>68</v>
      </c>
      <c r="Y36" s="1">
        <v>78</v>
      </c>
      <c r="Z36" t="str">
        <f t="shared" si="10"/>
        <v>1F</v>
      </c>
      <c r="AB36" t="str">
        <f t="shared" si="16"/>
        <v>41E0</v>
      </c>
      <c r="AC36">
        <f t="shared" si="19"/>
        <v>16864</v>
      </c>
      <c r="AD36">
        <f t="shared" si="20"/>
        <v>2108</v>
      </c>
      <c r="AE36">
        <v>176</v>
      </c>
      <c r="AF36">
        <f t="shared" si="17"/>
        <v>2968064</v>
      </c>
      <c r="AG36" t="str">
        <f t="shared" si="21"/>
        <v>2D4A00</v>
      </c>
      <c r="AH36" t="str">
        <f t="shared" si="6"/>
        <v>MISS</v>
      </c>
      <c r="AI36" t="str">
        <f t="shared" si="11"/>
        <v>2</v>
      </c>
    </row>
    <row r="37" spans="10:35" ht="12" customHeight="1" x14ac:dyDescent="0.25">
      <c r="J37">
        <v>26</v>
      </c>
      <c r="K37" s="1">
        <v>33</v>
      </c>
      <c r="L37" s="1">
        <v>43</v>
      </c>
      <c r="M37" t="str">
        <f t="shared" si="7"/>
        <v>1F</v>
      </c>
      <c r="O37" t="str">
        <f t="shared" si="0"/>
        <v>1FF8</v>
      </c>
      <c r="P37">
        <f t="shared" si="12"/>
        <v>8184</v>
      </c>
      <c r="Q37">
        <f t="shared" si="13"/>
        <v>1023</v>
      </c>
      <c r="R37">
        <v>135</v>
      </c>
      <c r="S37">
        <f t="shared" si="18"/>
        <v>1104840</v>
      </c>
      <c r="T37" t="str">
        <f t="shared" si="15"/>
        <v>10DBC8</v>
      </c>
      <c r="U37" t="str">
        <f t="shared" si="8"/>
        <v>MISS</v>
      </c>
      <c r="V37" t="str">
        <f t="shared" si="9"/>
        <v>1</v>
      </c>
      <c r="W37">
        <v>62</v>
      </c>
      <c r="X37" s="1">
        <v>69</v>
      </c>
      <c r="Y37" s="1">
        <v>79</v>
      </c>
      <c r="Z37" t="str">
        <f t="shared" si="10"/>
        <v>1F</v>
      </c>
      <c r="AB37" t="str">
        <f t="shared" ref="AB37:AB42" si="22">DEC2HEX((8*X37)*HEX2DEC(Z37))</f>
        <v>42D8</v>
      </c>
      <c r="AC37">
        <f t="shared" si="19"/>
        <v>17112</v>
      </c>
      <c r="AD37">
        <f t="shared" si="20"/>
        <v>2139</v>
      </c>
      <c r="AE37">
        <v>177</v>
      </c>
      <c r="AF37">
        <f t="shared" ref="AF37:AF42" si="23">AE37*AC37</f>
        <v>3028824</v>
      </c>
      <c r="AG37" t="str">
        <f t="shared" si="21"/>
        <v>2E3758</v>
      </c>
      <c r="AH37" t="str">
        <f t="shared" si="6"/>
        <v>MISS</v>
      </c>
      <c r="AI37" t="str">
        <f t="shared" si="11"/>
        <v>2</v>
      </c>
    </row>
    <row r="38" spans="10:35" ht="12" customHeight="1" x14ac:dyDescent="0.25">
      <c r="J38">
        <v>27</v>
      </c>
      <c r="K38" s="1">
        <v>34</v>
      </c>
      <c r="L38" s="1">
        <v>44</v>
      </c>
      <c r="M38" t="str">
        <f t="shared" si="7"/>
        <v>1F</v>
      </c>
      <c r="O38" t="str">
        <f t="shared" si="0"/>
        <v>20F0</v>
      </c>
      <c r="P38">
        <f t="shared" si="12"/>
        <v>8432</v>
      </c>
      <c r="Q38">
        <f t="shared" si="13"/>
        <v>1054</v>
      </c>
      <c r="R38">
        <v>136</v>
      </c>
      <c r="S38">
        <f t="shared" si="18"/>
        <v>1146752</v>
      </c>
      <c r="T38" t="str">
        <f t="shared" si="15"/>
        <v>117F80</v>
      </c>
      <c r="U38" t="str">
        <f t="shared" si="8"/>
        <v>MISS</v>
      </c>
      <c r="V38" t="str">
        <f t="shared" si="9"/>
        <v>1</v>
      </c>
      <c r="W38">
        <v>63</v>
      </c>
      <c r="X38" s="1">
        <v>70</v>
      </c>
      <c r="Y38" s="1">
        <v>80</v>
      </c>
      <c r="Z38" t="str">
        <f t="shared" si="10"/>
        <v>1F</v>
      </c>
      <c r="AB38" t="str">
        <f t="shared" si="22"/>
        <v>43D0</v>
      </c>
      <c r="AC38">
        <f t="shared" si="19"/>
        <v>17360</v>
      </c>
      <c r="AD38">
        <f t="shared" si="20"/>
        <v>2170</v>
      </c>
      <c r="AE38">
        <v>178</v>
      </c>
      <c r="AF38">
        <f t="shared" si="23"/>
        <v>3090080</v>
      </c>
      <c r="AG38" t="str">
        <f t="shared" si="21"/>
        <v>2F26A0</v>
      </c>
      <c r="AH38" t="str">
        <f t="shared" si="6"/>
        <v>MISS</v>
      </c>
      <c r="AI38" t="str">
        <f t="shared" si="11"/>
        <v>2</v>
      </c>
    </row>
    <row r="39" spans="10:35" ht="12" customHeight="1" x14ac:dyDescent="0.25">
      <c r="J39">
        <v>28</v>
      </c>
      <c r="K39" s="1">
        <v>35</v>
      </c>
      <c r="L39" s="1">
        <v>45</v>
      </c>
      <c r="M39" t="str">
        <f t="shared" si="7"/>
        <v>1F</v>
      </c>
      <c r="O39" t="str">
        <f t="shared" si="0"/>
        <v>21E8</v>
      </c>
      <c r="P39">
        <f t="shared" si="12"/>
        <v>8680</v>
      </c>
      <c r="Q39">
        <f t="shared" si="13"/>
        <v>1085</v>
      </c>
      <c r="R39">
        <v>137</v>
      </c>
      <c r="S39">
        <f t="shared" si="18"/>
        <v>1189160</v>
      </c>
      <c r="T39" t="str">
        <f t="shared" si="15"/>
        <v>122528</v>
      </c>
      <c r="U39" t="str">
        <f t="shared" si="8"/>
        <v>MISS</v>
      </c>
      <c r="V39" t="str">
        <f t="shared" si="9"/>
        <v>1</v>
      </c>
      <c r="W39">
        <v>64</v>
      </c>
      <c r="X39" s="1">
        <v>71</v>
      </c>
      <c r="Y39" s="1">
        <v>81</v>
      </c>
      <c r="Z39" t="str">
        <f t="shared" si="10"/>
        <v>1F</v>
      </c>
      <c r="AB39" t="str">
        <f t="shared" si="22"/>
        <v>44C8</v>
      </c>
      <c r="AC39">
        <f t="shared" si="19"/>
        <v>17608</v>
      </c>
      <c r="AD39">
        <f t="shared" si="20"/>
        <v>2201</v>
      </c>
      <c r="AE39">
        <v>179</v>
      </c>
      <c r="AF39">
        <f t="shared" si="23"/>
        <v>3151832</v>
      </c>
      <c r="AG39" t="str">
        <f t="shared" si="21"/>
        <v>3017D8</v>
      </c>
      <c r="AH39" t="str">
        <f t="shared" si="6"/>
        <v>MISS</v>
      </c>
      <c r="AI39" t="str">
        <f t="shared" si="11"/>
        <v>3</v>
      </c>
    </row>
    <row r="40" spans="10:35" ht="12" customHeight="1" x14ac:dyDescent="0.25">
      <c r="J40">
        <v>29</v>
      </c>
      <c r="K40" s="1">
        <v>36</v>
      </c>
      <c r="L40" s="1">
        <v>46</v>
      </c>
      <c r="M40" t="str">
        <f t="shared" si="7"/>
        <v>1F</v>
      </c>
      <c r="O40" t="str">
        <f t="shared" si="0"/>
        <v>22E0</v>
      </c>
      <c r="P40">
        <f t="shared" si="12"/>
        <v>8928</v>
      </c>
      <c r="Q40">
        <f t="shared" si="13"/>
        <v>1116</v>
      </c>
      <c r="R40">
        <v>138</v>
      </c>
      <c r="S40">
        <f t="shared" si="18"/>
        <v>1232064</v>
      </c>
      <c r="T40" t="str">
        <f t="shared" si="15"/>
        <v>12CCC0</v>
      </c>
      <c r="U40" t="str">
        <f t="shared" si="8"/>
        <v>MISS</v>
      </c>
      <c r="V40" t="str">
        <f t="shared" si="9"/>
        <v>1</v>
      </c>
      <c r="W40">
        <v>65</v>
      </c>
      <c r="X40" s="1">
        <v>72</v>
      </c>
      <c r="Y40" s="1">
        <v>82</v>
      </c>
      <c r="Z40" t="str">
        <f t="shared" si="10"/>
        <v>1F</v>
      </c>
      <c r="AB40" t="str">
        <f t="shared" si="22"/>
        <v>45C0</v>
      </c>
      <c r="AC40">
        <f t="shared" si="19"/>
        <v>17856</v>
      </c>
      <c r="AD40">
        <f t="shared" si="20"/>
        <v>2232</v>
      </c>
      <c r="AE40">
        <v>180</v>
      </c>
      <c r="AF40">
        <f t="shared" si="23"/>
        <v>3214080</v>
      </c>
      <c r="AG40" t="str">
        <f t="shared" si="21"/>
        <v>310B00</v>
      </c>
      <c r="AH40" t="str">
        <f t="shared" si="6"/>
        <v>MISS</v>
      </c>
      <c r="AI40" t="str">
        <f t="shared" si="11"/>
        <v>3</v>
      </c>
    </row>
    <row r="41" spans="10:35" ht="12" customHeight="1" x14ac:dyDescent="0.25">
      <c r="J41">
        <v>30</v>
      </c>
      <c r="K41" s="1">
        <v>37</v>
      </c>
      <c r="L41" s="1">
        <v>47</v>
      </c>
      <c r="M41" t="str">
        <f t="shared" si="7"/>
        <v>1F</v>
      </c>
      <c r="O41" t="str">
        <f t="shared" si="0"/>
        <v>23D8</v>
      </c>
      <c r="P41">
        <f t="shared" si="12"/>
        <v>9176</v>
      </c>
      <c r="Q41">
        <f t="shared" si="13"/>
        <v>1147</v>
      </c>
      <c r="R41">
        <v>139</v>
      </c>
      <c r="S41">
        <f t="shared" si="18"/>
        <v>1275464</v>
      </c>
      <c r="T41" t="str">
        <f t="shared" si="15"/>
        <v>137648</v>
      </c>
      <c r="U41" t="str">
        <f t="shared" si="8"/>
        <v>MISS</v>
      </c>
      <c r="V41" t="str">
        <f t="shared" si="9"/>
        <v>1</v>
      </c>
      <c r="W41">
        <v>66</v>
      </c>
      <c r="X41" s="1">
        <v>73</v>
      </c>
      <c r="Y41" s="1">
        <v>83</v>
      </c>
      <c r="Z41" t="str">
        <f t="shared" si="10"/>
        <v>1F</v>
      </c>
      <c r="AB41" t="str">
        <f t="shared" si="22"/>
        <v>46B8</v>
      </c>
      <c r="AC41">
        <f t="shared" si="19"/>
        <v>18104</v>
      </c>
      <c r="AD41">
        <f t="shared" si="20"/>
        <v>2263</v>
      </c>
      <c r="AE41">
        <v>181</v>
      </c>
      <c r="AF41">
        <f t="shared" si="23"/>
        <v>3276824</v>
      </c>
      <c r="AG41" t="str">
        <f t="shared" si="21"/>
        <v>320018</v>
      </c>
      <c r="AH41" t="str">
        <f t="shared" si="6"/>
        <v>MISS</v>
      </c>
      <c r="AI41" t="str">
        <f t="shared" si="11"/>
        <v>3</v>
      </c>
    </row>
    <row r="42" spans="10:35" ht="12" customHeight="1" x14ac:dyDescent="0.25">
      <c r="J42">
        <v>31</v>
      </c>
      <c r="K42" s="1">
        <v>38</v>
      </c>
      <c r="L42" s="1">
        <v>48</v>
      </c>
      <c r="M42" t="str">
        <f t="shared" si="7"/>
        <v>1F</v>
      </c>
      <c r="O42" t="str">
        <f t="shared" si="0"/>
        <v>24D0</v>
      </c>
      <c r="P42">
        <f t="shared" si="12"/>
        <v>9424</v>
      </c>
      <c r="Q42">
        <f t="shared" si="13"/>
        <v>1178</v>
      </c>
      <c r="R42">
        <v>140</v>
      </c>
      <c r="S42">
        <f t="shared" si="18"/>
        <v>1319360</v>
      </c>
      <c r="T42" t="str">
        <f t="shared" si="15"/>
        <v>1421C0</v>
      </c>
      <c r="U42" t="str">
        <f t="shared" si="8"/>
        <v>MISS</v>
      </c>
      <c r="V42" t="str">
        <f t="shared" si="9"/>
        <v>1</v>
      </c>
      <c r="W42">
        <v>67</v>
      </c>
      <c r="X42" s="1">
        <v>74</v>
      </c>
      <c r="Y42" s="1">
        <v>84</v>
      </c>
      <c r="Z42" t="str">
        <f t="shared" si="10"/>
        <v>1F</v>
      </c>
      <c r="AB42" t="str">
        <f t="shared" si="22"/>
        <v>47B0</v>
      </c>
      <c r="AC42">
        <f t="shared" si="19"/>
        <v>18352</v>
      </c>
      <c r="AD42">
        <f t="shared" si="20"/>
        <v>2294</v>
      </c>
      <c r="AE42">
        <v>182</v>
      </c>
      <c r="AF42">
        <f t="shared" si="23"/>
        <v>3340064</v>
      </c>
      <c r="AG42" t="str">
        <f t="shared" si="21"/>
        <v>32F720</v>
      </c>
      <c r="AH42" t="str">
        <f t="shared" si="6"/>
        <v>MISS</v>
      </c>
      <c r="AI42" t="str">
        <f t="shared" si="11"/>
        <v>3</v>
      </c>
    </row>
    <row r="43" spans="10:35" ht="12" customHeight="1" x14ac:dyDescent="0.25">
      <c r="J43">
        <v>32</v>
      </c>
      <c r="K43" s="1">
        <v>39</v>
      </c>
      <c r="L43" s="1">
        <v>49</v>
      </c>
      <c r="M43" t="str">
        <f t="shared" si="7"/>
        <v>1F</v>
      </c>
      <c r="O43" t="str">
        <f t="shared" si="0"/>
        <v>25C8</v>
      </c>
      <c r="P43">
        <f t="shared" si="12"/>
        <v>9672</v>
      </c>
      <c r="Q43">
        <f t="shared" si="13"/>
        <v>1209</v>
      </c>
      <c r="R43">
        <v>141</v>
      </c>
      <c r="S43">
        <f t="shared" si="18"/>
        <v>1363752</v>
      </c>
      <c r="T43" t="str">
        <f t="shared" si="15"/>
        <v>14CF28</v>
      </c>
      <c r="U43" t="str">
        <f t="shared" si="8"/>
        <v>MISS</v>
      </c>
      <c r="V43" t="str">
        <f t="shared" si="9"/>
        <v>1</v>
      </c>
      <c r="Y43" s="1"/>
    </row>
    <row r="44" spans="10:35" ht="12" customHeight="1" x14ac:dyDescent="0.25">
      <c r="J44">
        <v>33</v>
      </c>
      <c r="K44" s="1">
        <v>40</v>
      </c>
      <c r="L44" s="1">
        <v>50</v>
      </c>
      <c r="M44" t="str">
        <f t="shared" si="7"/>
        <v>1F</v>
      </c>
      <c r="O44" t="str">
        <f t="shared" si="0"/>
        <v>26C0</v>
      </c>
      <c r="P44">
        <f t="shared" si="12"/>
        <v>9920</v>
      </c>
      <c r="Q44">
        <f t="shared" si="13"/>
        <v>1240</v>
      </c>
      <c r="R44">
        <v>142</v>
      </c>
      <c r="S44">
        <f t="shared" si="18"/>
        <v>1408640</v>
      </c>
      <c r="T44" t="str">
        <f t="shared" si="15"/>
        <v>157E80</v>
      </c>
      <c r="U44" t="str">
        <f t="shared" si="8"/>
        <v>MISS</v>
      </c>
      <c r="V44" t="str">
        <f t="shared" si="9"/>
        <v>1</v>
      </c>
      <c r="Y44" s="1"/>
    </row>
    <row r="45" spans="10:35" ht="12" customHeight="1" x14ac:dyDescent="0.25">
      <c r="J45">
        <v>34</v>
      </c>
      <c r="K45" s="1">
        <v>41</v>
      </c>
      <c r="L45" s="1">
        <v>51</v>
      </c>
      <c r="M45" t="str">
        <f t="shared" si="7"/>
        <v>1F</v>
      </c>
      <c r="O45" t="str">
        <f t="shared" si="0"/>
        <v>27B8</v>
      </c>
      <c r="P45">
        <f t="shared" si="12"/>
        <v>10168</v>
      </c>
      <c r="Q45">
        <f t="shared" si="13"/>
        <v>1271</v>
      </c>
      <c r="R45">
        <v>143</v>
      </c>
      <c r="S45">
        <f t="shared" si="18"/>
        <v>1454024</v>
      </c>
      <c r="T45" t="str">
        <f t="shared" si="15"/>
        <v>162FC8</v>
      </c>
      <c r="U45" t="str">
        <f t="shared" si="8"/>
        <v>MISS</v>
      </c>
      <c r="V45" t="str">
        <f t="shared" si="9"/>
        <v>1</v>
      </c>
      <c r="Y45" s="1"/>
    </row>
    <row r="46" spans="10:35" ht="12" customHeight="1" x14ac:dyDescent="0.25">
      <c r="J46">
        <v>35</v>
      </c>
      <c r="K46" s="1">
        <v>42</v>
      </c>
      <c r="L46" s="1">
        <v>52</v>
      </c>
      <c r="M46" t="str">
        <f t="shared" si="7"/>
        <v>1F</v>
      </c>
      <c r="O46" t="str">
        <f t="shared" si="0"/>
        <v>28B0</v>
      </c>
      <c r="P46">
        <f t="shared" si="12"/>
        <v>10416</v>
      </c>
      <c r="Q46">
        <f t="shared" si="13"/>
        <v>1302</v>
      </c>
      <c r="R46">
        <v>144</v>
      </c>
      <c r="S46">
        <f t="shared" si="18"/>
        <v>1499904</v>
      </c>
      <c r="T46" t="str">
        <f t="shared" si="15"/>
        <v>16E300</v>
      </c>
      <c r="U46" t="str">
        <f t="shared" si="8"/>
        <v>MISS</v>
      </c>
      <c r="V46" t="str">
        <f t="shared" si="9"/>
        <v>1</v>
      </c>
      <c r="Y46" s="1"/>
    </row>
  </sheetData>
  <conditionalFormatting sqref="U11:U46 AH11:AH42">
    <cfRule type="cellIs" dxfId="3" priority="1" operator="equal">
      <formula>"MISS"</formula>
    </cfRule>
    <cfRule type="cellIs" dxfId="2" priority="2" operator="equal">
      <formula>"GOOD"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tabSelected="1" workbookViewId="0">
      <selection activeCell="Y5" sqref="Y5"/>
    </sheetView>
  </sheetViews>
  <sheetFormatPr defaultRowHeight="15" x14ac:dyDescent="0.25"/>
  <cols>
    <col min="1" max="1" width="7.140625" customWidth="1"/>
    <col min="2" max="2" width="10" customWidth="1"/>
    <col min="3" max="23" width="7.140625" customWidth="1"/>
  </cols>
  <sheetData>
    <row r="1" spans="1:24" x14ac:dyDescent="0.25">
      <c r="B1" t="s">
        <v>20</v>
      </c>
      <c r="K1">
        <v>49</v>
      </c>
      <c r="L1">
        <v>48</v>
      </c>
      <c r="M1">
        <v>47</v>
      </c>
      <c r="N1">
        <v>46</v>
      </c>
      <c r="O1">
        <v>45</v>
      </c>
      <c r="P1">
        <v>44</v>
      </c>
      <c r="Q1">
        <v>43</v>
      </c>
      <c r="R1">
        <v>42</v>
      </c>
      <c r="S1">
        <v>41</v>
      </c>
      <c r="T1">
        <v>40</v>
      </c>
      <c r="U1">
        <v>39</v>
      </c>
      <c r="V1">
        <v>38</v>
      </c>
    </row>
    <row r="2" spans="1:24" x14ac:dyDescent="0.25">
      <c r="A2" s="6" t="s">
        <v>21</v>
      </c>
      <c r="B2" s="8">
        <v>43</v>
      </c>
      <c r="C2" s="8">
        <v>44</v>
      </c>
      <c r="D2" s="8">
        <v>45</v>
      </c>
      <c r="E2" s="8">
        <v>46</v>
      </c>
      <c r="F2" s="8">
        <v>47</v>
      </c>
      <c r="G2" s="8">
        <v>48</v>
      </c>
      <c r="H2" s="8">
        <v>49</v>
      </c>
      <c r="I2" s="8">
        <v>50</v>
      </c>
      <c r="J2" s="10"/>
      <c r="K2" s="8">
        <v>51</v>
      </c>
      <c r="L2" s="8">
        <v>52</v>
      </c>
      <c r="M2" s="8">
        <v>53</v>
      </c>
      <c r="N2" s="8">
        <v>54</v>
      </c>
      <c r="O2" s="8">
        <v>55</v>
      </c>
      <c r="P2" s="8">
        <v>56</v>
      </c>
      <c r="Q2" s="8">
        <v>57</v>
      </c>
      <c r="R2" s="8">
        <v>58</v>
      </c>
      <c r="S2" s="8">
        <v>59</v>
      </c>
      <c r="T2" s="8">
        <v>60</v>
      </c>
      <c r="U2" s="8">
        <v>61</v>
      </c>
      <c r="V2" s="8">
        <v>62</v>
      </c>
      <c r="W2" s="8">
        <v>63</v>
      </c>
    </row>
    <row r="3" spans="1:24" ht="24.75" customHeight="1" x14ac:dyDescent="0.25">
      <c r="A3" s="8">
        <v>6</v>
      </c>
      <c r="B3" s="9">
        <v>1</v>
      </c>
      <c r="C3" s="7">
        <v>0.88</v>
      </c>
      <c r="D3" s="7">
        <v>0.75</v>
      </c>
      <c r="E3" s="7">
        <v>0.63</v>
      </c>
      <c r="F3" s="7">
        <v>0.5</v>
      </c>
      <c r="G3" s="7">
        <v>0.38</v>
      </c>
      <c r="H3" s="7">
        <v>0.25</v>
      </c>
      <c r="I3" s="7">
        <v>0.13</v>
      </c>
      <c r="J3" s="11"/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</row>
    <row r="4" spans="1:24" ht="24.75" customHeight="1" x14ac:dyDescent="0.25">
      <c r="A4" s="8">
        <v>13</v>
      </c>
      <c r="B4" s="9">
        <v>1</v>
      </c>
      <c r="C4" s="7">
        <v>0.97</v>
      </c>
      <c r="D4" s="7">
        <v>0.84</v>
      </c>
      <c r="E4" s="7">
        <v>0.72</v>
      </c>
      <c r="F4" s="7">
        <v>0.59</v>
      </c>
      <c r="G4" s="7">
        <v>0.47</v>
      </c>
      <c r="H4" s="7">
        <v>0.34</v>
      </c>
      <c r="I4" s="7">
        <v>0.22</v>
      </c>
      <c r="J4" s="11"/>
      <c r="K4" s="7">
        <v>0.09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2"/>
    </row>
    <row r="5" spans="1:24" ht="24.75" customHeight="1" x14ac:dyDescent="0.25">
      <c r="A5" s="8">
        <v>19</v>
      </c>
      <c r="B5" s="7">
        <v>1</v>
      </c>
      <c r="C5" s="9">
        <v>1</v>
      </c>
      <c r="D5" s="7">
        <v>0.94</v>
      </c>
      <c r="E5" s="7">
        <v>0.83</v>
      </c>
      <c r="F5" s="7">
        <v>0.69</v>
      </c>
      <c r="G5" s="7">
        <v>0.56000000000000005</v>
      </c>
      <c r="H5" s="7">
        <v>0.44</v>
      </c>
      <c r="I5" s="7">
        <v>0.31</v>
      </c>
      <c r="J5" s="11"/>
      <c r="K5" s="7">
        <v>0.19</v>
      </c>
      <c r="L5" s="7">
        <v>0.06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2"/>
    </row>
    <row r="6" spans="1:24" ht="24.75" customHeight="1" x14ac:dyDescent="0.25">
      <c r="A6" s="8">
        <v>25</v>
      </c>
      <c r="B6" s="7">
        <v>1</v>
      </c>
      <c r="C6" s="7">
        <v>1</v>
      </c>
      <c r="D6" s="9">
        <v>1</v>
      </c>
      <c r="E6" s="7">
        <v>0.91</v>
      </c>
      <c r="F6" s="7">
        <v>0.78</v>
      </c>
      <c r="G6" s="7">
        <v>0.66</v>
      </c>
      <c r="H6" s="7">
        <v>0.53</v>
      </c>
      <c r="I6" s="7">
        <v>0.41</v>
      </c>
      <c r="J6" s="11"/>
      <c r="K6" s="7">
        <v>0.28000000000000003</v>
      </c>
      <c r="L6" s="7">
        <v>0.16</v>
      </c>
      <c r="M6" s="7">
        <v>0.03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2"/>
    </row>
    <row r="7" spans="1:24" ht="24.75" customHeight="1" x14ac:dyDescent="0.25">
      <c r="A7" s="8">
        <v>31</v>
      </c>
      <c r="B7" s="7">
        <v>1</v>
      </c>
      <c r="C7" s="7">
        <v>1</v>
      </c>
      <c r="D7" s="7">
        <v>1</v>
      </c>
      <c r="E7" s="9">
        <v>1</v>
      </c>
      <c r="F7" s="7">
        <v>0.88</v>
      </c>
      <c r="G7" s="7">
        <v>0.75</v>
      </c>
      <c r="H7" s="7">
        <v>0.63</v>
      </c>
      <c r="I7" s="7">
        <v>0.5</v>
      </c>
      <c r="J7" s="11"/>
      <c r="K7" s="7">
        <v>0.38</v>
      </c>
      <c r="L7" s="7">
        <v>0.25</v>
      </c>
      <c r="M7" s="7">
        <v>0.13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</row>
    <row r="8" spans="1:24" ht="24.75" customHeight="1" x14ac:dyDescent="0.25">
      <c r="A8" s="8">
        <v>38</v>
      </c>
      <c r="B8" s="7">
        <v>1</v>
      </c>
      <c r="C8" s="7">
        <v>1</v>
      </c>
      <c r="D8" s="7">
        <v>1</v>
      </c>
      <c r="E8" s="9">
        <v>1</v>
      </c>
      <c r="F8" s="7">
        <v>0.97</v>
      </c>
      <c r="G8" s="7">
        <v>0.84</v>
      </c>
      <c r="H8" s="7">
        <v>0.72</v>
      </c>
      <c r="I8" s="7">
        <v>0.59</v>
      </c>
      <c r="J8" s="11"/>
      <c r="K8" s="7">
        <v>0.47</v>
      </c>
      <c r="L8" s="7">
        <v>0.34</v>
      </c>
      <c r="M8" s="7">
        <v>0.22</v>
      </c>
      <c r="N8" s="7">
        <v>0.09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</row>
    <row r="9" spans="1:24" ht="24.75" customHeight="1" x14ac:dyDescent="0.25">
      <c r="A9" s="8">
        <v>44</v>
      </c>
      <c r="B9" s="7">
        <v>1</v>
      </c>
      <c r="C9" s="7">
        <v>1</v>
      </c>
      <c r="D9" s="7">
        <v>1</v>
      </c>
      <c r="E9" s="7">
        <v>1</v>
      </c>
      <c r="F9" s="9">
        <v>1</v>
      </c>
      <c r="G9" s="7">
        <v>0.94</v>
      </c>
      <c r="H9" s="7">
        <v>0.81</v>
      </c>
      <c r="I9" s="7">
        <v>0.69</v>
      </c>
      <c r="J9" s="11"/>
      <c r="K9" s="7">
        <v>0.56000000000000005</v>
      </c>
      <c r="L9" s="7">
        <v>0.44</v>
      </c>
      <c r="M9" s="7">
        <v>0.31</v>
      </c>
      <c r="N9" s="7">
        <v>0.19</v>
      </c>
      <c r="O9" s="7">
        <v>0.06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</row>
    <row r="10" spans="1:24" ht="24.75" customHeight="1" x14ac:dyDescent="0.25">
      <c r="A10" s="8">
        <v>50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9">
        <v>1</v>
      </c>
      <c r="H10" s="7">
        <v>0.91</v>
      </c>
      <c r="I10" s="7">
        <v>0.78</v>
      </c>
      <c r="J10" s="11"/>
      <c r="K10" s="7">
        <v>0.66</v>
      </c>
      <c r="L10" s="7">
        <v>0.53</v>
      </c>
      <c r="M10" s="7">
        <v>0.41</v>
      </c>
      <c r="N10" s="7">
        <v>0.28000000000000003</v>
      </c>
      <c r="O10" s="7">
        <v>0.16</v>
      </c>
      <c r="P10" s="7">
        <v>0.03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</row>
    <row r="11" spans="1:24" ht="24.75" customHeight="1" x14ac:dyDescent="0.25">
      <c r="A11" s="8">
        <v>56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9">
        <v>1</v>
      </c>
      <c r="I11" s="7">
        <v>0.88</v>
      </c>
      <c r="J11" s="11"/>
      <c r="K11" s="7">
        <v>0.75</v>
      </c>
      <c r="L11" s="7">
        <v>0.63</v>
      </c>
      <c r="M11" s="7">
        <v>0.5</v>
      </c>
      <c r="N11" s="7">
        <v>0.38</v>
      </c>
      <c r="O11" s="7">
        <v>0.25</v>
      </c>
      <c r="P11" s="7">
        <v>0.13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</row>
    <row r="12" spans="1:24" ht="24.75" customHeight="1" x14ac:dyDescent="0.25">
      <c r="A12" s="8">
        <v>63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9">
        <v>1</v>
      </c>
      <c r="I12" s="7">
        <v>0.97</v>
      </c>
      <c r="J12" s="11"/>
      <c r="K12" s="7">
        <v>0.84</v>
      </c>
      <c r="L12" s="7">
        <v>0.72</v>
      </c>
      <c r="M12" s="7">
        <v>0.59</v>
      </c>
      <c r="N12" s="7">
        <v>0.47</v>
      </c>
      <c r="O12" s="7">
        <v>0.34</v>
      </c>
      <c r="P12" s="7">
        <v>0.22</v>
      </c>
      <c r="Q12" s="7">
        <v>0.13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</row>
    <row r="13" spans="1:24" ht="24.75" customHeight="1" x14ac:dyDescent="0.25">
      <c r="A13" s="8">
        <v>69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9">
        <v>1</v>
      </c>
      <c r="J13" s="12"/>
      <c r="K13" s="7">
        <v>0.94</v>
      </c>
      <c r="L13" s="7">
        <v>0.81</v>
      </c>
      <c r="M13" s="7">
        <v>0.69</v>
      </c>
      <c r="N13" s="7">
        <v>0.56000000000000005</v>
      </c>
      <c r="O13" s="7">
        <v>0.44</v>
      </c>
      <c r="P13" s="7">
        <v>0.31</v>
      </c>
      <c r="Q13" s="7">
        <v>0.19</v>
      </c>
      <c r="R13" s="7">
        <v>0.06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</row>
    <row r="14" spans="1:24" ht="24.75" customHeight="1" x14ac:dyDescent="0.25">
      <c r="A14" s="8">
        <v>75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11"/>
      <c r="K14" s="9">
        <v>1</v>
      </c>
      <c r="L14" s="7">
        <v>0.91</v>
      </c>
      <c r="M14" s="7">
        <v>0.78</v>
      </c>
      <c r="N14" s="7">
        <v>0.66</v>
      </c>
      <c r="O14" s="7">
        <v>0.53</v>
      </c>
      <c r="P14" s="7">
        <v>0.41</v>
      </c>
      <c r="Q14" s="7">
        <v>0.28000000000000003</v>
      </c>
      <c r="R14" s="7">
        <v>0.16</v>
      </c>
      <c r="S14" s="7">
        <v>0.03</v>
      </c>
      <c r="T14" s="7">
        <v>0</v>
      </c>
      <c r="U14" s="7">
        <v>0</v>
      </c>
      <c r="V14" s="7">
        <v>0</v>
      </c>
      <c r="W14" s="7">
        <v>0</v>
      </c>
    </row>
    <row r="15" spans="1:24" ht="24.75" customHeight="1" x14ac:dyDescent="0.25">
      <c r="A15" s="8">
        <v>81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11"/>
      <c r="K15" s="7">
        <v>1</v>
      </c>
      <c r="L15" s="9">
        <v>1</v>
      </c>
      <c r="M15" s="7">
        <v>0.88</v>
      </c>
      <c r="N15" s="7">
        <v>0.75</v>
      </c>
      <c r="O15" s="7">
        <v>0.63</v>
      </c>
      <c r="P15" s="7">
        <v>0.5</v>
      </c>
      <c r="Q15" s="7">
        <v>0.38</v>
      </c>
      <c r="R15" s="7">
        <v>0.25</v>
      </c>
      <c r="S15" s="7">
        <v>0.13</v>
      </c>
      <c r="T15" s="7">
        <v>0</v>
      </c>
      <c r="U15" s="7">
        <v>0</v>
      </c>
      <c r="V15" s="7">
        <v>0</v>
      </c>
      <c r="W15" s="7">
        <v>0</v>
      </c>
    </row>
    <row r="16" spans="1:24" ht="24.75" customHeight="1" x14ac:dyDescent="0.25">
      <c r="A16" s="8">
        <v>88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11"/>
      <c r="K16" s="7">
        <v>1</v>
      </c>
      <c r="L16" s="9">
        <v>1</v>
      </c>
      <c r="M16" s="7">
        <v>0.97</v>
      </c>
      <c r="N16" s="7">
        <v>0.83</v>
      </c>
      <c r="O16" s="7">
        <v>0.72</v>
      </c>
      <c r="P16" s="7">
        <v>0.59</v>
      </c>
      <c r="Q16" s="7">
        <v>0.47</v>
      </c>
      <c r="R16" s="7">
        <v>0.34</v>
      </c>
      <c r="S16" s="7">
        <v>0.22</v>
      </c>
      <c r="T16" s="7">
        <v>0.09</v>
      </c>
      <c r="U16" s="7">
        <v>0</v>
      </c>
      <c r="V16" s="7">
        <v>0</v>
      </c>
      <c r="W16" s="7">
        <v>0</v>
      </c>
    </row>
    <row r="17" spans="1:23" ht="24.75" customHeight="1" x14ac:dyDescent="0.25">
      <c r="A17" s="8">
        <v>94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11"/>
      <c r="K17" s="7">
        <v>1</v>
      </c>
      <c r="L17" s="7">
        <v>1</v>
      </c>
      <c r="M17" s="9">
        <v>1</v>
      </c>
      <c r="N17" s="7">
        <v>0.94</v>
      </c>
      <c r="O17" s="7">
        <v>0.81</v>
      </c>
      <c r="P17" s="7">
        <v>0.69</v>
      </c>
      <c r="Q17" s="7">
        <v>0.56000000000000005</v>
      </c>
      <c r="R17" s="7">
        <v>0.44</v>
      </c>
      <c r="S17" s="7">
        <v>0.31</v>
      </c>
      <c r="T17" s="7">
        <v>0.19</v>
      </c>
      <c r="U17" s="7">
        <v>0.06</v>
      </c>
      <c r="V17" s="7">
        <v>0</v>
      </c>
      <c r="W17" s="7">
        <v>0</v>
      </c>
    </row>
    <row r="18" spans="1:23" ht="24.75" customHeight="1" x14ac:dyDescent="0.25">
      <c r="A18" s="8">
        <v>100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11"/>
      <c r="K18" s="7">
        <v>1</v>
      </c>
      <c r="L18" s="7">
        <v>1</v>
      </c>
      <c r="M18" s="7">
        <v>1</v>
      </c>
      <c r="N18" s="9">
        <v>1</v>
      </c>
      <c r="O18" s="7">
        <v>0.91</v>
      </c>
      <c r="P18" s="7">
        <v>0.78</v>
      </c>
      <c r="Q18" s="7">
        <v>0.66</v>
      </c>
      <c r="R18" s="7">
        <v>0.53</v>
      </c>
      <c r="S18" s="7">
        <v>0.41</v>
      </c>
      <c r="T18" s="7">
        <v>0.28000000000000003</v>
      </c>
      <c r="U18" s="7">
        <v>0.16</v>
      </c>
      <c r="V18" s="7">
        <v>0.03</v>
      </c>
      <c r="W18" s="7">
        <v>0</v>
      </c>
    </row>
    <row r="19" spans="1:23" x14ac:dyDescent="0.25">
      <c r="Q19" s="2"/>
      <c r="S19" s="5"/>
    </row>
    <row r="20" spans="1:23" x14ac:dyDescent="0.25">
      <c r="A20" s="13" t="s">
        <v>21</v>
      </c>
      <c r="B20" s="13" t="s">
        <v>22</v>
      </c>
    </row>
    <row r="21" spans="1:23" x14ac:dyDescent="0.25">
      <c r="A21" s="13">
        <v>6</v>
      </c>
      <c r="B21" s="13">
        <v>7</v>
      </c>
    </row>
    <row r="22" spans="1:23" x14ac:dyDescent="0.25">
      <c r="A22" s="13">
        <v>13</v>
      </c>
      <c r="B22" s="13">
        <v>7</v>
      </c>
    </row>
    <row r="23" spans="1:23" x14ac:dyDescent="0.25">
      <c r="A23" s="13">
        <v>19</v>
      </c>
      <c r="B23" s="13">
        <v>8</v>
      </c>
    </row>
    <row r="24" spans="1:23" x14ac:dyDescent="0.25">
      <c r="A24" s="13">
        <v>25</v>
      </c>
      <c r="B24" s="13">
        <v>8</v>
      </c>
    </row>
    <row r="25" spans="1:23" x14ac:dyDescent="0.25">
      <c r="A25" s="13">
        <v>31</v>
      </c>
      <c r="B25" s="13">
        <v>9</v>
      </c>
    </row>
    <row r="26" spans="1:23" x14ac:dyDescent="0.25">
      <c r="A26" s="13">
        <v>38</v>
      </c>
      <c r="B26" s="13">
        <v>9</v>
      </c>
    </row>
    <row r="27" spans="1:23" x14ac:dyDescent="0.25">
      <c r="A27" s="13">
        <v>44</v>
      </c>
      <c r="B27" s="13">
        <v>10</v>
      </c>
    </row>
    <row r="28" spans="1:23" x14ac:dyDescent="0.25">
      <c r="A28" s="13">
        <v>50</v>
      </c>
      <c r="B28" s="13">
        <v>10</v>
      </c>
    </row>
    <row r="29" spans="1:23" x14ac:dyDescent="0.25">
      <c r="A29" s="13">
        <v>56</v>
      </c>
      <c r="B29" s="13">
        <v>12</v>
      </c>
    </row>
    <row r="30" spans="1:23" x14ac:dyDescent="0.25">
      <c r="A30" s="13">
        <v>63</v>
      </c>
      <c r="B30" s="13">
        <v>12</v>
      </c>
    </row>
    <row r="31" spans="1:23" x14ac:dyDescent="0.25">
      <c r="A31" s="13">
        <v>69</v>
      </c>
      <c r="B31" s="13">
        <v>14</v>
      </c>
    </row>
    <row r="32" spans="1:23" x14ac:dyDescent="0.25">
      <c r="A32" s="13">
        <v>75</v>
      </c>
      <c r="B32" s="13">
        <v>14</v>
      </c>
    </row>
    <row r="33" spans="1:2" x14ac:dyDescent="0.25">
      <c r="A33" s="13">
        <v>81</v>
      </c>
      <c r="B33" s="13">
        <v>16</v>
      </c>
    </row>
    <row r="34" spans="1:2" x14ac:dyDescent="0.25">
      <c r="A34" s="13">
        <v>88</v>
      </c>
      <c r="B34" s="13">
        <v>16</v>
      </c>
    </row>
    <row r="35" spans="1:2" x14ac:dyDescent="0.25">
      <c r="A35" s="13">
        <v>94</v>
      </c>
      <c r="B35" s="13">
        <v>19</v>
      </c>
    </row>
    <row r="36" spans="1:2" x14ac:dyDescent="0.25">
      <c r="A36" s="13">
        <v>100</v>
      </c>
      <c r="B36" s="13">
        <v>19</v>
      </c>
    </row>
  </sheetData>
  <conditionalFormatting sqref="B3:W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:AF30">
    <cfRule type="cellIs" dxfId="1" priority="1" operator="equal">
      <formula>"MISS"</formula>
    </cfRule>
    <cfRule type="cellIs" dxfId="0" priority="2" operator="equal">
      <formula>"GOOD"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23"/>
  <sheetViews>
    <sheetView workbookViewId="0">
      <selection activeCell="E25" sqref="E25"/>
    </sheetView>
  </sheetViews>
  <sheetFormatPr defaultRowHeight="15" x14ac:dyDescent="0.25"/>
  <sheetData>
    <row r="2" spans="3:6" x14ac:dyDescent="0.25">
      <c r="C2">
        <v>14</v>
      </c>
      <c r="F2">
        <v>6</v>
      </c>
    </row>
    <row r="5" spans="3:6" x14ac:dyDescent="0.25">
      <c r="C5">
        <v>13</v>
      </c>
      <c r="F5">
        <v>5</v>
      </c>
    </row>
    <row r="8" spans="3:6" x14ac:dyDescent="0.25">
      <c r="C8">
        <v>12</v>
      </c>
      <c r="F8">
        <v>4</v>
      </c>
    </row>
    <row r="11" spans="3:6" x14ac:dyDescent="0.25">
      <c r="C11">
        <v>11</v>
      </c>
      <c r="F11">
        <v>3</v>
      </c>
    </row>
    <row r="14" spans="3:6" x14ac:dyDescent="0.25">
      <c r="C14">
        <v>10</v>
      </c>
      <c r="F14">
        <v>2</v>
      </c>
    </row>
    <row r="17" spans="3:6" x14ac:dyDescent="0.25">
      <c r="C17">
        <v>9</v>
      </c>
      <c r="F17">
        <v>1</v>
      </c>
    </row>
    <row r="20" spans="3:6" x14ac:dyDescent="0.25">
      <c r="C20">
        <v>8</v>
      </c>
      <c r="F20">
        <v>0</v>
      </c>
    </row>
    <row r="23" spans="3:6" x14ac:dyDescent="0.25">
      <c r="C2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MAKE MISS</vt:lpstr>
      <vt:lpstr>FG chart</vt:lpstr>
      <vt:lpstr>examples of arrow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Brude</dc:creator>
  <cp:lastModifiedBy>bruddog</cp:lastModifiedBy>
  <dcterms:created xsi:type="dcterms:W3CDTF">2018-09-20T18:56:38Z</dcterms:created>
  <dcterms:modified xsi:type="dcterms:W3CDTF">2023-05-27T06:11:23Z</dcterms:modified>
</cp:coreProperties>
</file>