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 state="visible" name="Sheet2" sheetId="3" r:id="rId6"/>
    <sheet state="visible" name="Sheet3" sheetId="4" r:id="rId7"/>
  </sheets>
  <definedNames/>
  <calcPr/>
</workbook>
</file>

<file path=xl/sharedStrings.xml><?xml version="1.0" encoding="utf-8"?>
<sst xmlns="http://schemas.openxmlformats.org/spreadsheetml/2006/main" count="2159" uniqueCount="246">
  <si>
    <t>Timestamp</t>
  </si>
  <si>
    <t>sex</t>
  </si>
  <si>
    <t>age group</t>
  </si>
  <si>
    <t>1. Designation</t>
  </si>
  <si>
    <t>2. Duty station(s)</t>
  </si>
  <si>
    <t>3. Educational Level</t>
  </si>
  <si>
    <t>4. Please rate your familiarity with using information and communication technology (ICT) tools</t>
  </si>
  <si>
    <t xml:space="preserve">5. How frequently do you use digital devices (computers, smartphones, tablets) for work-related tasks in the public health sector?            </t>
  </si>
  <si>
    <t>6. Which ICT tools do you currently use for public health related activities? (Select all that apply)</t>
  </si>
  <si>
    <t>7. Have you received any formal training or workshops on information and communication technology (ICT) in the context of public health?</t>
  </si>
  <si>
    <t>8. Please select climate-sensitive waterborne diseases that are common in your area and their associated weather conditions [Rainy season]</t>
  </si>
  <si>
    <t>9. Choose other environmental factors (other than climatic conditions) in your area that may be contributing to waterborne diseases: (Select all that apply)</t>
  </si>
  <si>
    <t>10. What are the primary data sources you rely on for monitoring and predicting climate-related trends in waterborne disease outbreaks in Tanzania? (Select all that apply)</t>
  </si>
  <si>
    <t>11. Had you encountered the term "Machine Learning (ML) or Artificial Intelligence (AI)" before participating in this survey?</t>
  </si>
  <si>
    <t>12. How familiar are you with the concept of Artificial Intelligence (such as Machine Learning)?</t>
  </si>
  <si>
    <t>13. Machine Learning or Artificial Intelligence can contribute to more accurate and timely predictions of disease outbreaks under changing climate patterns</t>
  </si>
  <si>
    <t>14. Can Machine Learning or AI replace or complement traditional methods in the prediction and management of waterborne diseases?</t>
  </si>
  <si>
    <t>15. What ways do you envision in which machine learning or AI could be integrated into existing disease prediction and management strategies? (Select all that apply)</t>
  </si>
  <si>
    <t>16. How confident are you in the reliability and accuracy of predictions made by machine learning models in the context of waterborne disease management?</t>
  </si>
  <si>
    <t>17. Healthcare professionals would trust the decisions made by machine learning algorithms when it comes to disease prediction and management.</t>
  </si>
  <si>
    <t>8. Please select climate-sensitive waterborne diseases that are common in your area and their associated weather conditions [Dry season]</t>
  </si>
  <si>
    <t>8. Please select climate-sensitive waterborne diseases that are common in your area and their associated weather conditions [All weather]</t>
  </si>
  <si>
    <t>18. What challenges, if an, do you foresee when integrating machine learning into public health practices in Tanzania? (Select all that apply)</t>
  </si>
  <si>
    <t>Female</t>
  </si>
  <si>
    <t>31-40</t>
  </si>
  <si>
    <t>EHO</t>
  </si>
  <si>
    <t>Mafiga</t>
  </si>
  <si>
    <t>Diploma</t>
  </si>
  <si>
    <t>Moderately Familiar</t>
  </si>
  <si>
    <t>Sometimes</t>
  </si>
  <si>
    <t>Email and Communication Apps (e.g., WhatsApp)</t>
  </si>
  <si>
    <t>No</t>
  </si>
  <si>
    <t>Cholera, Diarrhea</t>
  </si>
  <si>
    <t>Poor Hygiene Practices, Poorly maintained water treatment, Poor Waste Management</t>
  </si>
  <si>
    <t>Historical disease incidence records, Water quality monitoring, Sanitation monitoring</t>
  </si>
  <si>
    <t>Not Familiar</t>
  </si>
  <si>
    <t>No idea</t>
  </si>
  <si>
    <t>Not at all</t>
  </si>
  <si>
    <t>Merging meteorological data, water quality data, and disease incidence records to provide a holistic view of disease trends, Integrating satellite imagery with disease data and correlating land cover changes and disease outbreaks</t>
  </si>
  <si>
    <t>Not sure</t>
  </si>
  <si>
    <t>Typhoid Fever, Amoebiasis, Diarrhea</t>
  </si>
  <si>
    <t>Amoebiasis</t>
  </si>
  <si>
    <t>Resource constraints, Acceptance and adoption</t>
  </si>
  <si>
    <t xml:space="preserve">Health Officer </t>
  </si>
  <si>
    <t>Mlimani</t>
  </si>
  <si>
    <t>Bachelor Degree</t>
  </si>
  <si>
    <t>Daily</t>
  </si>
  <si>
    <t>Cholera, Typhoid Fever, Amoebiasis, Diarrhea</t>
  </si>
  <si>
    <t>Poor Hygiene Practices, Poorly maintained water treatment, Poor Waste Management, Poor sanitation, Poor drainage system</t>
  </si>
  <si>
    <t>Meteorological data, Historical disease incidence records, Water quality monitoring, Sanitation monitoring</t>
  </si>
  <si>
    <t>Yes</t>
  </si>
  <si>
    <t>Strongly agree</t>
  </si>
  <si>
    <t>Fully complement</t>
  </si>
  <si>
    <t>Merging meteorological data, water quality data, and disease incidence records to provide a holistic view of disease trends, Integrating satellite imagery with disease data and correlating land cover changes and disease outbreaks, Providing early warning for potential outbreaks</t>
  </si>
  <si>
    <t>Very confident</t>
  </si>
  <si>
    <t>Dengue Fever</t>
  </si>
  <si>
    <t>Data availability and quality, Technical infrastructure and expertise, Ethical and privacy concerns, Regulatory and legal frameworks, Integration with existing systems</t>
  </si>
  <si>
    <t>41-50</t>
  </si>
  <si>
    <t>Kiwanja cha Ndege</t>
  </si>
  <si>
    <t>Somewhat Familiar</t>
  </si>
  <si>
    <t>Typhoid Fever, Amoebiasis</t>
  </si>
  <si>
    <t>Poorly maintained water treatment</t>
  </si>
  <si>
    <t>Sanitation monitoring</t>
  </si>
  <si>
    <t>Agree</t>
  </si>
  <si>
    <t>Partially complement</t>
  </si>
  <si>
    <t>Merging meteorological data, water quality data, and disease incidence records to provide a holistic view of disease trends</t>
  </si>
  <si>
    <t>Cholera</t>
  </si>
  <si>
    <t>Diarrhea</t>
  </si>
  <si>
    <t>Data availability and quality</t>
  </si>
  <si>
    <t>18-30</t>
  </si>
  <si>
    <t>Ass. EHO</t>
  </si>
  <si>
    <t>Morogoro MC</t>
  </si>
  <si>
    <t>Meteorological data, Historical disease incidence records, Water quality monitoring, Sanitation monitoring, Remote sensing data (e.g., satellite imagery)</t>
  </si>
  <si>
    <t>Replace</t>
  </si>
  <si>
    <t>Data availability and quality, Ethical and privacy concerns, Resource constraints</t>
  </si>
  <si>
    <t>Male</t>
  </si>
  <si>
    <t>Kichangani</t>
  </si>
  <si>
    <t>Very Familiar</t>
  </si>
  <si>
    <t>Typhoid Fever</t>
  </si>
  <si>
    <t>Historical disease incidence records</t>
  </si>
  <si>
    <t>Developing Predictive models, Merging meteorological data, water quality data, and disease incidence records to provide a holistic view of disease trends</t>
  </si>
  <si>
    <t>Confident</t>
  </si>
  <si>
    <t>Cholera, Amoebiasis</t>
  </si>
  <si>
    <t>Technical infrastructure and expertise, Resource constraints</t>
  </si>
  <si>
    <t>51-60</t>
  </si>
  <si>
    <t>Kingolwira</t>
  </si>
  <si>
    <t>Poor Hygiene Practices</t>
  </si>
  <si>
    <t>Integrating satellite imagery with disease data and correlating land cover changes and disease outbreaks</t>
  </si>
  <si>
    <t xml:space="preserve">Mazimbu </t>
  </si>
  <si>
    <t>Poor Hygiene Practices, Poor Waste Management, Poor drainage system</t>
  </si>
  <si>
    <t>Analysis of historical disease data, Developing Predictive models, Merging meteorological data, water quality data, and disease incidence records to provide a holistic view of disease trends, Providing early warning for potential outbreaks</t>
  </si>
  <si>
    <t>Data availability and quality, Technical infrastructure and expertise, Resource constraints</t>
  </si>
  <si>
    <t>Mji Mkuu</t>
  </si>
  <si>
    <t>Certificate</t>
  </si>
  <si>
    <t>Poor Hygiene Practices, Poorly maintained water treatment, Poor Waste Management, Poor sanitation</t>
  </si>
  <si>
    <t>Analysis of historical disease data, Developing Predictive models, Providing early warning for potential outbreaks</t>
  </si>
  <si>
    <t>Data availability and quality, Ethical and privacy concerns, Integration with existing systems</t>
  </si>
  <si>
    <t>Kingo</t>
  </si>
  <si>
    <t>At least once in a week</t>
  </si>
  <si>
    <t>Amoebiasis, Diarrhea</t>
  </si>
  <si>
    <t>Poor Hygiene Practices, Poorly maintained water treatment, Poor sanitation, Poor drainage system</t>
  </si>
  <si>
    <t>Meteorological data, Sanitation monitoring</t>
  </si>
  <si>
    <t>Technical infrastructure and expertise, Ethical and privacy concerns, Acceptance and adoption, Integration with existing systems</t>
  </si>
  <si>
    <t>Magadu</t>
  </si>
  <si>
    <t>Email and Communication Apps (e.g., WhatsApp), Statistical Analysis Software (e.g., MS Excel, SPSS, R, Python), Mobile Health (mHealth) Apps</t>
  </si>
  <si>
    <t>Typhoid Fever, Diarrhea</t>
  </si>
  <si>
    <t>Poor Hygiene Practices, Poor sanitation</t>
  </si>
  <si>
    <t>Analysis of historical disease data, Developing Predictive models, Merging meteorological data, water quality data, and disease incidence records to provide a holistic view of disease trends, Detecting sudden spikes in disease incidence in real time using data streams from various sources, Providing early warning for potential outbreaks</t>
  </si>
  <si>
    <t>Cholera, Amoebiasis, Diarrhea</t>
  </si>
  <si>
    <t xml:space="preserve">Resource constraints, Acceptance and adoption, Network </t>
  </si>
  <si>
    <t>Mbuyuni</t>
  </si>
  <si>
    <t>Poor Hygiene Practices, Poorly maintained water treatment</t>
  </si>
  <si>
    <t>Kilakala</t>
  </si>
  <si>
    <t>Poor Waste Management</t>
  </si>
  <si>
    <t>Developing Predictive models</t>
  </si>
  <si>
    <t>Regulatory and legal frameworks</t>
  </si>
  <si>
    <t>PAEHO</t>
  </si>
  <si>
    <t>Mafisa</t>
  </si>
  <si>
    <t>Cholera, Dengue Fever, Typhoid Fever, Amoebiasis, Diarrhea</t>
  </si>
  <si>
    <t xml:space="preserve">Poor Hygiene Practices, Population Density, Poorly maintained water treatment, Poor Waste Management, Poor sanitation, Poor drainage system, Ignorance and Poor Environmental Sanitation. </t>
  </si>
  <si>
    <t>Water quality monitoring</t>
  </si>
  <si>
    <t>Data availability and quality, Technical infrastructure and expertise, Ethical and privacy concerns, Resource constraints, Acceptance and adoption, Regulatory and legal frameworks, Integration with existing systems</t>
  </si>
  <si>
    <t>U/Taifa</t>
  </si>
  <si>
    <t>Email and Communication Apps (e.g., WhatsApp), Mobile Health (mHealth) Apps</t>
  </si>
  <si>
    <t>Historical disease incidence records, Sanitation monitoring</t>
  </si>
  <si>
    <t>Disagree</t>
  </si>
  <si>
    <t>Analysis of historical disease data, Merging meteorological data, water quality data, and disease incidence records to provide a holistic view of disease trends, Detecting sudden spikes in disease incidence in real time using data streams from various sources</t>
  </si>
  <si>
    <t>Data availability and quality, Technical infrastructure and expertise, Resource constraints, Acceptance and adoption, Regulatory and legal frameworks</t>
  </si>
  <si>
    <t>K/Maghorofani</t>
  </si>
  <si>
    <t>Providing early warning for potential outbreaks</t>
  </si>
  <si>
    <t>Dengue Fever, Typhoid Fever, Amoebiasis</t>
  </si>
  <si>
    <t>Technical infrastructure and expertise, Acceptance and adoption</t>
  </si>
  <si>
    <t>Kihonda</t>
  </si>
  <si>
    <t>Cholera, Typhoid Fever, Diarrhea</t>
  </si>
  <si>
    <t>Poorly maintained water treatment, Poor Waste Management, Poor sanitation</t>
  </si>
  <si>
    <t>Analysis of historical disease data, Automating routine tasks</t>
  </si>
  <si>
    <t>Ethical and privacy concerns, Acceptance and adoption, Regulatory and legal frameworks</t>
  </si>
  <si>
    <t>Mzinga</t>
  </si>
  <si>
    <t>Email and Communication Apps (e.g., WhatsApp), Statistical Analysis Software (e.g., MS Excel, SPSS, R, Python)</t>
  </si>
  <si>
    <t>Water quality monitoring, Sanitation monitoring</t>
  </si>
  <si>
    <t>Automating routine tasks</t>
  </si>
  <si>
    <t>Ethical and privacy concerns</t>
  </si>
  <si>
    <t>Lukobe</t>
  </si>
  <si>
    <t>Mobile Health (mHealth) Apps</t>
  </si>
  <si>
    <t>Analysis of historical disease data</t>
  </si>
  <si>
    <t>Acceptance and adoption</t>
  </si>
  <si>
    <t>Mwembesongo</t>
  </si>
  <si>
    <t>Health Information Systems (HIS)</t>
  </si>
  <si>
    <t>Mindu</t>
  </si>
  <si>
    <t>Analysis of historical disease data, Merging meteorological data, water quality data, and disease incidence records to provide a holistic view of disease trends, Detecting sudden spikes in disease incidence in real time using data streams from various sources, Providing early warning for potential outbreaks</t>
  </si>
  <si>
    <t>Data availability and quality, Technical infrastructure and expertise, Ethical and privacy concerns, Resource constraints</t>
  </si>
  <si>
    <t>Analysis of historical disease data, Developing Predictive models</t>
  </si>
  <si>
    <t>Technical infrastructure and expertise, Ethical and privacy concerns, Acceptance and adoption</t>
  </si>
  <si>
    <t>Tungi</t>
  </si>
  <si>
    <t>Email and Communication Apps (e.g., WhatsApp), Statistical Analysis Software (e.g., MS Excel, SPSS, R, Python), Health Information Systems (HIS), Mobile Health (mHealth) Apps</t>
  </si>
  <si>
    <t>Poor Hygiene Practices, Population Density, Poorly maintained water treatment, Poor Waste Management, Poor sanitation, Poor drainage system</t>
  </si>
  <si>
    <t>Historical disease incidence records, Water quality monitoring, Sanitation monitoring, Remote sensing data (e.g., satellite imagery)</t>
  </si>
  <si>
    <t>Analysis of historical disease data, Developing Predictive models, Merging meteorological data, water quality data, and disease incidence records to provide a holistic view of disease trends, Integrating satellite imagery with disease data and correlating land cover changes and disease outbreaks, Detecting sudden spikes in disease incidence in real time using data streams from various sources, Providing early warning for potential outbreaks, Automating routine tasks</t>
  </si>
  <si>
    <t>Dengue Fever, Typhoid Fever, Amoebiasis, Diarrhea</t>
  </si>
  <si>
    <t>Technical infrastructure and expertise, Ethical and privacy concerns, Acceptance and adoption, Regulatory and legal frameworks</t>
  </si>
  <si>
    <t>Poor Hygiene Practices, Poorly maintained water treatment, Poor Waste Management, Poor drainage system</t>
  </si>
  <si>
    <t>Historical disease incidence records, Remote sensing data (e.g., satellite imagery)</t>
  </si>
  <si>
    <t>Analysis of historical disease data, Detecting sudden spikes in disease incidence in real time using data streams from various sources</t>
  </si>
  <si>
    <t>Data availability and quality, Technical infrastructure and expertise, Resource constraints, Acceptance and adoption, Integration with existing systems</t>
  </si>
  <si>
    <t>Bigwa</t>
  </si>
  <si>
    <t>Developing Predictive models, Merging meteorological data, water quality data, and disease incidence records to provide a holistic view of disease trends, Integrating satellite imagery with disease data and correlating land cover changes and disease outbreaks, Detecting sudden spikes in disease incidence in real time using data streams from various sources, Providing early warning for potential outbreaks, Automating routine tasks</t>
  </si>
  <si>
    <t xml:space="preserve">Dodoma City Council </t>
  </si>
  <si>
    <t>Cholera, Dengue Fever, Amoebiasis, Diarrhea</t>
  </si>
  <si>
    <t>Historical disease incidence records, Water quality monitoring</t>
  </si>
  <si>
    <t xml:space="preserve">EHO </t>
  </si>
  <si>
    <t>Makutupora</t>
  </si>
  <si>
    <t>Analysis of historical disease data, Integrating satellite imagery with disease data and correlating land cover changes and disease outbreaks, Detecting sudden spikes in disease incidence in real time using data streams from various sources, Automating routine tasks</t>
  </si>
  <si>
    <t>Technical infrastructure and expertise, Resource constraints, Regulatory and legal frameworks</t>
  </si>
  <si>
    <t>Kizota</t>
  </si>
  <si>
    <t>Meteorological data, Historical disease incidence records</t>
  </si>
  <si>
    <t>Analysis of historical disease data, Developing Predictive models, Merging meteorological data, water quality data, and disease incidence records to provide a holistic view of disease trends</t>
  </si>
  <si>
    <t>Data availability and quality, Technical infrastructure and expertise</t>
  </si>
  <si>
    <t>Nkuhungu</t>
  </si>
  <si>
    <t>Poor drainage system</t>
  </si>
  <si>
    <t>Data availability and quality, Resource constraints, Regulatory and legal frameworks</t>
  </si>
  <si>
    <t>Kikambo</t>
  </si>
  <si>
    <t>Email and Communication Apps (e.g., WhatsApp), Statistical Analysis Software (e.g., MS Excel, SPSS, R, Python), Health Information Systems (HIS)</t>
  </si>
  <si>
    <t>Poor Hygiene Practices, Poorly maintained water treatment, Poor sanitation</t>
  </si>
  <si>
    <t>Developing Predictive models, Integrating satellite imagery with disease data and correlating land cover changes and disease outbreaks</t>
  </si>
  <si>
    <t>Integration with existing systems</t>
  </si>
  <si>
    <t>Nzuguni</t>
  </si>
  <si>
    <t>Extremely Familiar</t>
  </si>
  <si>
    <t>Cholera, Typhoid Fever</t>
  </si>
  <si>
    <t>Data availability and quality, Resource constraints, Acceptance and adoption</t>
  </si>
  <si>
    <t>Mpunguzi</t>
  </si>
  <si>
    <t>Not Familiar at All</t>
  </si>
  <si>
    <t>Never</t>
  </si>
  <si>
    <t>Poor Hygiene Practices, Population Density, Poorly maintained water treatment, Poor sanitation, Poor drainage system</t>
  </si>
  <si>
    <t>Matumbulu</t>
  </si>
  <si>
    <t>Developing Predictive models, Merging meteorological data, water quality data, and disease incidence records to provide a holistic view of disease trends, Automating routine tasks</t>
  </si>
  <si>
    <t>Makole</t>
  </si>
  <si>
    <t>Analysis of historical disease data, Developing Predictive models, Detecting sudden spikes in disease incidence in real time using data streams from various sources, Providing early warning for potential outbreaks</t>
  </si>
  <si>
    <t>Data availability and quality, Technical infrastructure and expertise, Ethical and privacy concerns, Acceptance and adoption, Integration with existing systems</t>
  </si>
  <si>
    <t>Sultan Area</t>
  </si>
  <si>
    <t>Poor Hygiene Practices, Poor sanitation, Water table</t>
  </si>
  <si>
    <t>Technical infrastructure and expertise, Cost</t>
  </si>
  <si>
    <t>TABATA</t>
  </si>
  <si>
    <t>Technical infrastructure and expertise</t>
  </si>
  <si>
    <t xml:space="preserve">Environmental Health Officer </t>
  </si>
  <si>
    <t>Msongola ward</t>
  </si>
  <si>
    <t>Meteorological data, Water quality monitoring, Sanitation monitoring</t>
  </si>
  <si>
    <t xml:space="preserve">Environmental health officer </t>
  </si>
  <si>
    <t>PUGU ward</t>
  </si>
  <si>
    <t>Analysis of historical disease data, Integrating satellite imagery with disease data and correlating land cover changes and disease outbreaks, Detecting sudden spikes in disease incidence in real time using data streams from various sources</t>
  </si>
  <si>
    <t>Data availability and quality, Technical infrastructure and expertise, Acceptance and adoption</t>
  </si>
  <si>
    <t xml:space="preserve">ENVIRONMENTAL HEALTH OFFICER </t>
  </si>
  <si>
    <t>KINYEREZI WARD</t>
  </si>
  <si>
    <t>Eneth Enirisha Kajia</t>
  </si>
  <si>
    <t>Kilungule ward</t>
  </si>
  <si>
    <t>PRINCIPAL ENVIRONMENTAL HEALTH OFFICER</t>
  </si>
  <si>
    <t>CHANIKA WARD</t>
  </si>
  <si>
    <t xml:space="preserve">Health officer </t>
  </si>
  <si>
    <t>Kipawa ward</t>
  </si>
  <si>
    <t>Environmental health officer</t>
  </si>
  <si>
    <t>Pugu station</t>
  </si>
  <si>
    <t>Poor Hygiene Practices, Poorly maintained water treatment, Poor drainage system</t>
  </si>
  <si>
    <t>Analysis of historical disease data, Developing Predictive models, Detecting sudden spikes in disease incidence in real time using data streams from various sources</t>
  </si>
  <si>
    <t>Data availability and quality, Resource constraints</t>
  </si>
  <si>
    <t>LIWITI ward</t>
  </si>
  <si>
    <t>Analysis of historical disease data, Providing early warning for potential outbreaks</t>
  </si>
  <si>
    <t>Sandali</t>
  </si>
  <si>
    <t>TEMEKE MC ,KIJICHI  WARD</t>
  </si>
  <si>
    <t>Meteorological data</t>
  </si>
  <si>
    <t>Health officer</t>
  </si>
  <si>
    <t xml:space="preserve">Temeke Ward </t>
  </si>
  <si>
    <t xml:space="preserve">Poor Hygiene Practices, Population Density, Poorly maintained water treatment, Poor Waste Management, Poor sanitation, Poor drainage system, Poverty, local taboos, lack of education </t>
  </si>
  <si>
    <t>Sex</t>
  </si>
  <si>
    <t>Age group</t>
  </si>
  <si>
    <t>age_group</t>
  </si>
  <si>
    <t>education</t>
  </si>
  <si>
    <t>ict_familiarity</t>
  </si>
  <si>
    <t>ict_usage</t>
  </si>
  <si>
    <t>6code</t>
  </si>
  <si>
    <t>ict_training</t>
  </si>
  <si>
    <t>ai_ml_encounter</t>
  </si>
  <si>
    <t>ai_familiarity</t>
  </si>
  <si>
    <t>ai_ml_prediction</t>
  </si>
  <si>
    <t>ai_replace_traditional</t>
  </si>
  <si>
    <t>ai_reliability</t>
  </si>
  <si>
    <t>ml_trust</t>
  </si>
  <si>
    <t>Coding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</si>
</sst>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 customWidth="1" min="18" max="18" width="25.25"/>
    <col customWidth="1" min="19" max="22" width="18.88"/>
    <col customWidth="1" min="23" max="23" width="29.75"/>
    <col customWidth="1" min="24" max="29" width="18.88"/>
  </cols>
  <sheetData>
    <row r="1">
      <c r="A1" s="1"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row>
    <row r="2">
      <c r="A2" s="3">
        <v>45186.38248702546</v>
      </c>
      <c r="B2" s="4" t="s">
        <v>23</v>
      </c>
      <c r="C2" s="4" t="s">
        <v>24</v>
      </c>
      <c r="D2" s="4" t="s">
        <v>25</v>
      </c>
      <c r="E2" s="4" t="s">
        <v>26</v>
      </c>
      <c r="F2" s="4" t="s">
        <v>27</v>
      </c>
      <c r="G2" s="4" t="s">
        <v>28</v>
      </c>
      <c r="H2" s="4" t="s">
        <v>29</v>
      </c>
      <c r="I2" s="4" t="s">
        <v>30</v>
      </c>
      <c r="J2" s="4" t="s">
        <v>31</v>
      </c>
      <c r="K2" s="4" t="s">
        <v>32</v>
      </c>
      <c r="L2" s="4" t="s">
        <v>33</v>
      </c>
      <c r="M2" s="4" t="s">
        <v>34</v>
      </c>
      <c r="N2" s="4" t="s">
        <v>31</v>
      </c>
      <c r="O2" s="4" t="s">
        <v>35</v>
      </c>
      <c r="P2" s="4" t="s">
        <v>36</v>
      </c>
      <c r="Q2" s="4" t="s">
        <v>37</v>
      </c>
      <c r="R2" s="4" t="s">
        <v>38</v>
      </c>
      <c r="S2" s="4" t="s">
        <v>39</v>
      </c>
      <c r="T2" s="4" t="s">
        <v>36</v>
      </c>
      <c r="U2" s="4" t="s">
        <v>40</v>
      </c>
      <c r="V2" s="4" t="s">
        <v>41</v>
      </c>
      <c r="W2" s="4" t="s">
        <v>42</v>
      </c>
    </row>
    <row r="3">
      <c r="A3" s="3">
        <v>45186.386386087965</v>
      </c>
      <c r="B3" s="4" t="s">
        <v>23</v>
      </c>
      <c r="C3" s="4" t="s">
        <v>24</v>
      </c>
      <c r="D3" s="4" t="s">
        <v>43</v>
      </c>
      <c r="E3" s="4" t="s">
        <v>44</v>
      </c>
      <c r="F3" s="4" t="s">
        <v>45</v>
      </c>
      <c r="G3" s="4" t="s">
        <v>28</v>
      </c>
      <c r="H3" s="4" t="s">
        <v>46</v>
      </c>
      <c r="I3" s="4" t="s">
        <v>30</v>
      </c>
      <c r="J3" s="4" t="s">
        <v>31</v>
      </c>
      <c r="K3" s="4" t="s">
        <v>47</v>
      </c>
      <c r="L3" s="4" t="s">
        <v>48</v>
      </c>
      <c r="M3" s="4" t="s">
        <v>49</v>
      </c>
      <c r="N3" s="4" t="s">
        <v>50</v>
      </c>
      <c r="O3" s="4" t="s">
        <v>35</v>
      </c>
      <c r="P3" s="4" t="s">
        <v>51</v>
      </c>
      <c r="Q3" s="4" t="s">
        <v>52</v>
      </c>
      <c r="R3" s="4" t="s">
        <v>53</v>
      </c>
      <c r="S3" s="4" t="s">
        <v>54</v>
      </c>
      <c r="T3" s="4" t="s">
        <v>51</v>
      </c>
      <c r="U3" s="4" t="s">
        <v>55</v>
      </c>
      <c r="W3" s="4" t="s">
        <v>56</v>
      </c>
    </row>
    <row r="4">
      <c r="A4" s="3">
        <v>45186.38826072917</v>
      </c>
      <c r="B4" s="4" t="s">
        <v>23</v>
      </c>
      <c r="C4" s="4" t="s">
        <v>57</v>
      </c>
      <c r="D4" s="4" t="s">
        <v>25</v>
      </c>
      <c r="E4" s="4" t="s">
        <v>58</v>
      </c>
      <c r="F4" s="4" t="s">
        <v>27</v>
      </c>
      <c r="G4" s="4" t="s">
        <v>59</v>
      </c>
      <c r="H4" s="4" t="s">
        <v>29</v>
      </c>
      <c r="I4" s="4" t="s">
        <v>30</v>
      </c>
      <c r="J4" s="4" t="s">
        <v>50</v>
      </c>
      <c r="K4" s="4" t="s">
        <v>60</v>
      </c>
      <c r="L4" s="4" t="s">
        <v>61</v>
      </c>
      <c r="M4" s="4" t="s">
        <v>62</v>
      </c>
      <c r="N4" s="4" t="s">
        <v>50</v>
      </c>
      <c r="O4" s="4" t="s">
        <v>59</v>
      </c>
      <c r="P4" s="4" t="s">
        <v>63</v>
      </c>
      <c r="Q4" s="4" t="s">
        <v>64</v>
      </c>
      <c r="R4" s="4" t="s">
        <v>65</v>
      </c>
      <c r="S4" s="4" t="s">
        <v>54</v>
      </c>
      <c r="T4" s="4" t="s">
        <v>63</v>
      </c>
      <c r="U4" s="4" t="s">
        <v>66</v>
      </c>
      <c r="V4" s="4" t="s">
        <v>67</v>
      </c>
      <c r="W4" s="4" t="s">
        <v>68</v>
      </c>
    </row>
    <row r="5">
      <c r="A5" s="3">
        <v>45186.39126099537</v>
      </c>
      <c r="B5" s="4" t="s">
        <v>23</v>
      </c>
      <c r="C5" s="4" t="s">
        <v>69</v>
      </c>
      <c r="D5" s="4" t="s">
        <v>70</v>
      </c>
      <c r="E5" s="4" t="s">
        <v>71</v>
      </c>
      <c r="F5" s="4" t="s">
        <v>27</v>
      </c>
      <c r="H5" s="4" t="s">
        <v>29</v>
      </c>
      <c r="I5" s="4" t="s">
        <v>30</v>
      </c>
      <c r="J5" s="4" t="s">
        <v>31</v>
      </c>
      <c r="L5" s="4" t="s">
        <v>48</v>
      </c>
      <c r="M5" s="4" t="s">
        <v>72</v>
      </c>
      <c r="N5" s="4" t="s">
        <v>31</v>
      </c>
      <c r="O5" s="4" t="s">
        <v>35</v>
      </c>
      <c r="P5" s="4" t="s">
        <v>63</v>
      </c>
      <c r="Q5" s="4" t="s">
        <v>73</v>
      </c>
      <c r="S5" s="4" t="s">
        <v>39</v>
      </c>
      <c r="T5" s="4" t="s">
        <v>63</v>
      </c>
      <c r="W5" s="4" t="s">
        <v>74</v>
      </c>
    </row>
    <row r="6">
      <c r="A6" s="3">
        <v>45186.39434193287</v>
      </c>
      <c r="B6" s="4" t="s">
        <v>75</v>
      </c>
      <c r="C6" s="4" t="s">
        <v>57</v>
      </c>
      <c r="D6" s="4" t="s">
        <v>25</v>
      </c>
      <c r="E6" s="4" t="s">
        <v>76</v>
      </c>
      <c r="F6" s="4" t="s">
        <v>27</v>
      </c>
      <c r="G6" s="4" t="s">
        <v>77</v>
      </c>
      <c r="H6" s="4" t="s">
        <v>29</v>
      </c>
      <c r="I6" s="4" t="s">
        <v>30</v>
      </c>
      <c r="J6" s="4" t="s">
        <v>31</v>
      </c>
      <c r="K6" s="4" t="s">
        <v>78</v>
      </c>
      <c r="L6" s="4" t="s">
        <v>48</v>
      </c>
      <c r="M6" s="4" t="s">
        <v>79</v>
      </c>
      <c r="N6" s="4" t="s">
        <v>50</v>
      </c>
      <c r="O6" s="4" t="s">
        <v>59</v>
      </c>
      <c r="P6" s="4" t="s">
        <v>63</v>
      </c>
      <c r="Q6" s="4" t="s">
        <v>52</v>
      </c>
      <c r="R6" s="4" t="s">
        <v>80</v>
      </c>
      <c r="S6" s="4" t="s">
        <v>81</v>
      </c>
      <c r="T6" s="4" t="s">
        <v>63</v>
      </c>
      <c r="U6" s="4" t="s">
        <v>82</v>
      </c>
      <c r="V6" s="4" t="s">
        <v>67</v>
      </c>
      <c r="W6" s="4" t="s">
        <v>83</v>
      </c>
    </row>
    <row r="7">
      <c r="A7" s="3">
        <v>45186.39716489583</v>
      </c>
      <c r="B7" s="4" t="s">
        <v>75</v>
      </c>
      <c r="C7" s="4" t="s">
        <v>84</v>
      </c>
      <c r="D7" s="4" t="s">
        <v>25</v>
      </c>
      <c r="E7" s="4" t="s">
        <v>85</v>
      </c>
      <c r="F7" s="4" t="s">
        <v>27</v>
      </c>
      <c r="G7" s="4" t="s">
        <v>28</v>
      </c>
      <c r="H7" s="4" t="s">
        <v>46</v>
      </c>
      <c r="I7" s="4" t="s">
        <v>30</v>
      </c>
      <c r="J7" s="4" t="s">
        <v>50</v>
      </c>
      <c r="K7" s="4" t="s">
        <v>78</v>
      </c>
      <c r="L7" s="4" t="s">
        <v>86</v>
      </c>
      <c r="M7" s="4" t="s">
        <v>79</v>
      </c>
      <c r="N7" s="4" t="s">
        <v>31</v>
      </c>
      <c r="O7" s="4" t="s">
        <v>59</v>
      </c>
      <c r="P7" s="4" t="s">
        <v>36</v>
      </c>
      <c r="Q7" s="4" t="s">
        <v>64</v>
      </c>
      <c r="R7" s="4" t="s">
        <v>87</v>
      </c>
      <c r="S7" s="4" t="s">
        <v>81</v>
      </c>
      <c r="T7" s="4" t="s">
        <v>36</v>
      </c>
      <c r="U7" s="4" t="s">
        <v>82</v>
      </c>
      <c r="V7" s="4" t="s">
        <v>67</v>
      </c>
      <c r="W7" s="4" t="s">
        <v>42</v>
      </c>
    </row>
    <row r="8">
      <c r="A8" s="3">
        <v>45186.40020700231</v>
      </c>
      <c r="B8" s="4" t="s">
        <v>23</v>
      </c>
      <c r="C8" s="4" t="s">
        <v>84</v>
      </c>
      <c r="D8" s="4" t="s">
        <v>43</v>
      </c>
      <c r="E8" s="4" t="s">
        <v>88</v>
      </c>
      <c r="F8" s="4" t="s">
        <v>27</v>
      </c>
      <c r="G8" s="4" t="s">
        <v>77</v>
      </c>
      <c r="H8" s="4" t="s">
        <v>46</v>
      </c>
      <c r="I8" s="4" t="s">
        <v>30</v>
      </c>
      <c r="J8" s="4" t="s">
        <v>50</v>
      </c>
      <c r="L8" s="4" t="s">
        <v>89</v>
      </c>
      <c r="M8" s="4" t="s">
        <v>34</v>
      </c>
      <c r="N8" s="4" t="s">
        <v>50</v>
      </c>
      <c r="O8" s="4" t="s">
        <v>59</v>
      </c>
      <c r="P8" s="4" t="s">
        <v>63</v>
      </c>
      <c r="Q8" s="4" t="s">
        <v>52</v>
      </c>
      <c r="R8" s="4" t="s">
        <v>90</v>
      </c>
      <c r="S8" s="4" t="s">
        <v>81</v>
      </c>
      <c r="T8" s="4" t="s">
        <v>63</v>
      </c>
      <c r="V8" s="4" t="s">
        <v>78</v>
      </c>
      <c r="W8" s="4" t="s">
        <v>91</v>
      </c>
    </row>
    <row r="9">
      <c r="A9" s="3">
        <v>45186.40395157407</v>
      </c>
      <c r="B9" s="4" t="s">
        <v>23</v>
      </c>
      <c r="C9" s="4" t="s">
        <v>84</v>
      </c>
      <c r="D9" s="4" t="s">
        <v>25</v>
      </c>
      <c r="E9" s="4" t="s">
        <v>92</v>
      </c>
      <c r="F9" s="4" t="s">
        <v>93</v>
      </c>
      <c r="G9" s="4" t="s">
        <v>28</v>
      </c>
      <c r="H9" s="4" t="s">
        <v>29</v>
      </c>
      <c r="I9" s="4" t="s">
        <v>30</v>
      </c>
      <c r="J9" s="4" t="s">
        <v>31</v>
      </c>
      <c r="K9" s="4" t="s">
        <v>67</v>
      </c>
      <c r="L9" s="4" t="s">
        <v>94</v>
      </c>
      <c r="M9" s="4" t="s">
        <v>34</v>
      </c>
      <c r="N9" s="4" t="s">
        <v>31</v>
      </c>
      <c r="O9" s="4" t="s">
        <v>59</v>
      </c>
      <c r="P9" s="4" t="s">
        <v>63</v>
      </c>
      <c r="Q9" s="4" t="s">
        <v>64</v>
      </c>
      <c r="R9" s="4" t="s">
        <v>95</v>
      </c>
      <c r="S9" s="4" t="s">
        <v>81</v>
      </c>
      <c r="T9" s="4" t="s">
        <v>63</v>
      </c>
      <c r="U9" s="4" t="s">
        <v>78</v>
      </c>
      <c r="V9" s="4" t="s">
        <v>78</v>
      </c>
      <c r="W9" s="4" t="s">
        <v>96</v>
      </c>
    </row>
    <row r="10">
      <c r="A10" s="3">
        <v>45186.40644636574</v>
      </c>
      <c r="B10" s="4" t="s">
        <v>75</v>
      </c>
      <c r="C10" s="4" t="s">
        <v>24</v>
      </c>
      <c r="D10" s="4" t="s">
        <v>25</v>
      </c>
      <c r="E10" s="4" t="s">
        <v>97</v>
      </c>
      <c r="F10" s="4" t="s">
        <v>27</v>
      </c>
      <c r="G10" s="4" t="s">
        <v>28</v>
      </c>
      <c r="H10" s="4" t="s">
        <v>98</v>
      </c>
      <c r="I10" s="4" t="s">
        <v>30</v>
      </c>
      <c r="J10" s="4" t="s">
        <v>50</v>
      </c>
      <c r="K10" s="4" t="s">
        <v>99</v>
      </c>
      <c r="L10" s="4" t="s">
        <v>100</v>
      </c>
      <c r="M10" s="4" t="s">
        <v>101</v>
      </c>
      <c r="N10" s="4" t="s">
        <v>50</v>
      </c>
      <c r="O10" s="4" t="s">
        <v>59</v>
      </c>
      <c r="P10" s="4" t="s">
        <v>51</v>
      </c>
      <c r="Q10" s="4" t="s">
        <v>52</v>
      </c>
      <c r="R10" s="4" t="s">
        <v>87</v>
      </c>
      <c r="S10" s="4" t="s">
        <v>81</v>
      </c>
      <c r="T10" s="4" t="s">
        <v>63</v>
      </c>
      <c r="U10" s="4" t="s">
        <v>78</v>
      </c>
      <c r="V10" s="4" t="s">
        <v>67</v>
      </c>
      <c r="W10" s="4" t="s">
        <v>102</v>
      </c>
    </row>
    <row r="11">
      <c r="A11" s="3">
        <v>45186.4097568287</v>
      </c>
      <c r="B11" s="4" t="s">
        <v>23</v>
      </c>
      <c r="C11" s="4" t="s">
        <v>69</v>
      </c>
      <c r="D11" s="4" t="s">
        <v>25</v>
      </c>
      <c r="E11" s="4" t="s">
        <v>103</v>
      </c>
      <c r="F11" s="4" t="s">
        <v>27</v>
      </c>
      <c r="G11" s="4" t="s">
        <v>77</v>
      </c>
      <c r="H11" s="4" t="s">
        <v>46</v>
      </c>
      <c r="I11" s="4" t="s">
        <v>104</v>
      </c>
      <c r="J11" s="4" t="s">
        <v>50</v>
      </c>
      <c r="K11" s="4" t="s">
        <v>105</v>
      </c>
      <c r="L11" s="4" t="s">
        <v>106</v>
      </c>
      <c r="M11" s="4" t="s">
        <v>62</v>
      </c>
      <c r="N11" s="4" t="s">
        <v>31</v>
      </c>
      <c r="O11" s="4" t="s">
        <v>59</v>
      </c>
      <c r="P11" s="4" t="s">
        <v>63</v>
      </c>
      <c r="Q11" s="4" t="s">
        <v>73</v>
      </c>
      <c r="R11" s="4" t="s">
        <v>107</v>
      </c>
      <c r="S11" s="4" t="s">
        <v>81</v>
      </c>
      <c r="T11" s="4" t="s">
        <v>63</v>
      </c>
      <c r="U11" s="4" t="s">
        <v>108</v>
      </c>
      <c r="V11" s="4" t="s">
        <v>67</v>
      </c>
      <c r="W11" s="4" t="s">
        <v>109</v>
      </c>
    </row>
    <row r="12">
      <c r="A12" s="3">
        <v>45186.4137147338</v>
      </c>
      <c r="B12" s="4" t="s">
        <v>75</v>
      </c>
      <c r="C12" s="4" t="s">
        <v>69</v>
      </c>
      <c r="D12" s="4" t="s">
        <v>25</v>
      </c>
      <c r="E12" s="4" t="s">
        <v>110</v>
      </c>
      <c r="F12" s="4" t="s">
        <v>45</v>
      </c>
      <c r="G12" s="4" t="s">
        <v>59</v>
      </c>
      <c r="H12" s="4" t="s">
        <v>46</v>
      </c>
      <c r="I12" s="4" t="s">
        <v>30</v>
      </c>
      <c r="J12" s="4" t="s">
        <v>31</v>
      </c>
      <c r="K12" s="4" t="s">
        <v>67</v>
      </c>
      <c r="L12" s="4" t="s">
        <v>111</v>
      </c>
      <c r="M12" s="4" t="s">
        <v>34</v>
      </c>
      <c r="N12" s="4" t="s">
        <v>31</v>
      </c>
      <c r="O12" s="4" t="s">
        <v>59</v>
      </c>
      <c r="P12" s="4" t="s">
        <v>63</v>
      </c>
      <c r="Q12" s="4" t="s">
        <v>73</v>
      </c>
      <c r="R12" s="4" t="s">
        <v>38</v>
      </c>
      <c r="S12" s="4" t="s">
        <v>81</v>
      </c>
      <c r="T12" s="4" t="s">
        <v>63</v>
      </c>
      <c r="W12" s="4" t="s">
        <v>68</v>
      </c>
    </row>
    <row r="13">
      <c r="A13" s="3">
        <v>45186.41595797453</v>
      </c>
      <c r="B13" s="4" t="s">
        <v>75</v>
      </c>
      <c r="C13" s="4" t="s">
        <v>84</v>
      </c>
      <c r="D13" s="4" t="s">
        <v>25</v>
      </c>
      <c r="E13" s="4" t="s">
        <v>112</v>
      </c>
      <c r="F13" s="4" t="s">
        <v>27</v>
      </c>
      <c r="G13" s="4" t="s">
        <v>59</v>
      </c>
      <c r="H13" s="4" t="s">
        <v>46</v>
      </c>
      <c r="I13" s="4" t="s">
        <v>30</v>
      </c>
      <c r="J13" s="4" t="s">
        <v>31</v>
      </c>
      <c r="K13" s="4" t="s">
        <v>105</v>
      </c>
      <c r="L13" s="4" t="s">
        <v>113</v>
      </c>
      <c r="M13" s="4" t="s">
        <v>79</v>
      </c>
      <c r="N13" s="4" t="s">
        <v>31</v>
      </c>
      <c r="O13" s="4" t="s">
        <v>59</v>
      </c>
      <c r="P13" s="4" t="s">
        <v>36</v>
      </c>
      <c r="Q13" s="4" t="s">
        <v>52</v>
      </c>
      <c r="R13" s="4" t="s">
        <v>114</v>
      </c>
      <c r="S13" s="4" t="s">
        <v>81</v>
      </c>
      <c r="T13" s="4" t="s">
        <v>51</v>
      </c>
      <c r="U13" s="4" t="s">
        <v>66</v>
      </c>
      <c r="V13" s="4" t="s">
        <v>41</v>
      </c>
      <c r="W13" s="4" t="s">
        <v>115</v>
      </c>
    </row>
    <row r="14">
      <c r="A14" s="3">
        <v>45186.41843049768</v>
      </c>
      <c r="B14" s="4" t="s">
        <v>75</v>
      </c>
      <c r="C14" s="4" t="s">
        <v>84</v>
      </c>
      <c r="D14" s="4" t="s">
        <v>116</v>
      </c>
      <c r="E14" s="4" t="s">
        <v>117</v>
      </c>
      <c r="F14" s="4" t="s">
        <v>27</v>
      </c>
      <c r="G14" s="4" t="s">
        <v>28</v>
      </c>
      <c r="H14" s="4" t="s">
        <v>46</v>
      </c>
      <c r="I14" s="4" t="s">
        <v>30</v>
      </c>
      <c r="J14" s="4" t="s">
        <v>31</v>
      </c>
      <c r="K14" s="4" t="s">
        <v>118</v>
      </c>
      <c r="L14" s="4" t="s">
        <v>119</v>
      </c>
      <c r="M14" s="4" t="s">
        <v>120</v>
      </c>
      <c r="N14" s="4" t="s">
        <v>50</v>
      </c>
      <c r="O14" s="4" t="s">
        <v>77</v>
      </c>
      <c r="P14" s="4" t="s">
        <v>63</v>
      </c>
      <c r="Q14" s="4" t="s">
        <v>73</v>
      </c>
      <c r="R14" s="4" t="s">
        <v>114</v>
      </c>
      <c r="S14" s="4" t="s">
        <v>81</v>
      </c>
      <c r="T14" s="4" t="s">
        <v>63</v>
      </c>
      <c r="W14" s="4" t="s">
        <v>121</v>
      </c>
    </row>
    <row r="15">
      <c r="A15" s="3">
        <v>45186.42101931713</v>
      </c>
      <c r="B15" s="4" t="s">
        <v>23</v>
      </c>
      <c r="C15" s="4" t="s">
        <v>24</v>
      </c>
      <c r="D15" s="4" t="s">
        <v>25</v>
      </c>
      <c r="E15" s="4" t="s">
        <v>122</v>
      </c>
      <c r="F15" s="4" t="s">
        <v>27</v>
      </c>
      <c r="G15" s="4" t="s">
        <v>28</v>
      </c>
      <c r="H15" s="4" t="s">
        <v>46</v>
      </c>
      <c r="I15" s="4" t="s">
        <v>123</v>
      </c>
      <c r="J15" s="4" t="s">
        <v>31</v>
      </c>
      <c r="K15" s="4" t="s">
        <v>105</v>
      </c>
      <c r="L15" s="4" t="s">
        <v>48</v>
      </c>
      <c r="M15" s="4" t="s">
        <v>124</v>
      </c>
      <c r="N15" s="4" t="s">
        <v>31</v>
      </c>
      <c r="O15" s="4" t="s">
        <v>35</v>
      </c>
      <c r="P15" s="4" t="s">
        <v>125</v>
      </c>
      <c r="Q15" s="4" t="s">
        <v>37</v>
      </c>
      <c r="R15" s="4" t="s">
        <v>126</v>
      </c>
      <c r="S15" s="4" t="s">
        <v>39</v>
      </c>
      <c r="T15" s="4" t="s">
        <v>36</v>
      </c>
      <c r="U15" s="4" t="s">
        <v>78</v>
      </c>
      <c r="V15" s="4" t="s">
        <v>78</v>
      </c>
      <c r="W15" s="4" t="s">
        <v>127</v>
      </c>
    </row>
    <row r="16">
      <c r="A16" s="3">
        <v>45186.42350125</v>
      </c>
      <c r="B16" s="4" t="s">
        <v>75</v>
      </c>
      <c r="C16" s="4" t="s">
        <v>24</v>
      </c>
      <c r="D16" s="4" t="s">
        <v>70</v>
      </c>
      <c r="E16" s="4" t="s">
        <v>128</v>
      </c>
      <c r="F16" s="4" t="s">
        <v>27</v>
      </c>
      <c r="G16" s="4" t="s">
        <v>59</v>
      </c>
      <c r="H16" s="4" t="s">
        <v>46</v>
      </c>
      <c r="I16" s="4" t="s">
        <v>30</v>
      </c>
      <c r="J16" s="4" t="s">
        <v>50</v>
      </c>
      <c r="K16" s="4" t="s">
        <v>32</v>
      </c>
      <c r="L16" s="4" t="s">
        <v>113</v>
      </c>
      <c r="M16" s="4" t="s">
        <v>34</v>
      </c>
      <c r="N16" s="4" t="s">
        <v>50</v>
      </c>
      <c r="O16" s="4" t="s">
        <v>59</v>
      </c>
      <c r="P16" s="4" t="s">
        <v>63</v>
      </c>
      <c r="Q16" s="4" t="s">
        <v>64</v>
      </c>
      <c r="R16" s="4" t="s">
        <v>129</v>
      </c>
      <c r="S16" s="4" t="s">
        <v>81</v>
      </c>
      <c r="T16" s="4" t="s">
        <v>63</v>
      </c>
      <c r="V16" s="4" t="s">
        <v>130</v>
      </c>
      <c r="W16" s="4" t="s">
        <v>131</v>
      </c>
    </row>
    <row r="17">
      <c r="A17" s="3">
        <v>45186.42580546296</v>
      </c>
      <c r="B17" s="4" t="s">
        <v>23</v>
      </c>
      <c r="C17" s="4" t="s">
        <v>84</v>
      </c>
      <c r="D17" s="4" t="s">
        <v>70</v>
      </c>
      <c r="E17" s="4" t="s">
        <v>132</v>
      </c>
      <c r="F17" s="4" t="s">
        <v>27</v>
      </c>
      <c r="G17" s="4" t="s">
        <v>28</v>
      </c>
      <c r="H17" s="4" t="s">
        <v>29</v>
      </c>
      <c r="I17" s="4" t="s">
        <v>30</v>
      </c>
      <c r="J17" s="4" t="s">
        <v>31</v>
      </c>
      <c r="K17" s="4" t="s">
        <v>133</v>
      </c>
      <c r="L17" s="4" t="s">
        <v>134</v>
      </c>
      <c r="M17" s="4" t="s">
        <v>34</v>
      </c>
      <c r="N17" s="4" t="s">
        <v>31</v>
      </c>
      <c r="O17" s="4" t="s">
        <v>35</v>
      </c>
      <c r="P17" s="4" t="s">
        <v>36</v>
      </c>
      <c r="Q17" s="4" t="s">
        <v>37</v>
      </c>
      <c r="R17" s="4" t="s">
        <v>135</v>
      </c>
      <c r="S17" s="4" t="s">
        <v>81</v>
      </c>
      <c r="T17" s="4" t="s">
        <v>63</v>
      </c>
      <c r="U17" s="4" t="s">
        <v>40</v>
      </c>
      <c r="W17" s="4" t="s">
        <v>136</v>
      </c>
    </row>
    <row r="18">
      <c r="A18" s="3">
        <v>45186.427711446755</v>
      </c>
      <c r="B18" s="4" t="s">
        <v>23</v>
      </c>
      <c r="C18" s="4" t="s">
        <v>69</v>
      </c>
      <c r="D18" s="4" t="s">
        <v>43</v>
      </c>
      <c r="E18" s="4" t="s">
        <v>137</v>
      </c>
      <c r="F18" s="4" t="s">
        <v>27</v>
      </c>
      <c r="G18" s="4" t="s">
        <v>28</v>
      </c>
      <c r="H18" s="4" t="s">
        <v>29</v>
      </c>
      <c r="I18" s="4" t="s">
        <v>138</v>
      </c>
      <c r="J18" s="4" t="s">
        <v>31</v>
      </c>
      <c r="L18" s="4" t="s">
        <v>100</v>
      </c>
      <c r="M18" s="4" t="s">
        <v>139</v>
      </c>
      <c r="N18" s="4" t="s">
        <v>31</v>
      </c>
      <c r="O18" s="4" t="s">
        <v>35</v>
      </c>
      <c r="P18" s="4" t="s">
        <v>51</v>
      </c>
      <c r="Q18" s="4" t="s">
        <v>52</v>
      </c>
      <c r="R18" s="4" t="s">
        <v>140</v>
      </c>
      <c r="S18" s="4" t="s">
        <v>54</v>
      </c>
      <c r="T18" s="4" t="s">
        <v>51</v>
      </c>
      <c r="U18" s="4" t="s">
        <v>78</v>
      </c>
      <c r="W18" s="4" t="s">
        <v>141</v>
      </c>
    </row>
    <row r="19">
      <c r="A19" s="3">
        <v>45186.429769490744</v>
      </c>
      <c r="B19" s="4" t="s">
        <v>23</v>
      </c>
      <c r="C19" s="4" t="s">
        <v>24</v>
      </c>
      <c r="D19" s="4" t="s">
        <v>43</v>
      </c>
      <c r="E19" s="4" t="s">
        <v>142</v>
      </c>
      <c r="F19" s="4" t="s">
        <v>27</v>
      </c>
      <c r="G19" s="4" t="s">
        <v>28</v>
      </c>
      <c r="H19" s="4" t="s">
        <v>46</v>
      </c>
      <c r="I19" s="4" t="s">
        <v>143</v>
      </c>
      <c r="J19" s="4" t="s">
        <v>31</v>
      </c>
      <c r="K19" s="4" t="s">
        <v>32</v>
      </c>
      <c r="L19" s="4" t="s">
        <v>86</v>
      </c>
      <c r="M19" s="4" t="s">
        <v>79</v>
      </c>
      <c r="N19" s="4" t="s">
        <v>31</v>
      </c>
      <c r="O19" s="4" t="s">
        <v>59</v>
      </c>
      <c r="P19" s="4" t="s">
        <v>36</v>
      </c>
      <c r="Q19" s="4" t="s">
        <v>37</v>
      </c>
      <c r="R19" s="4" t="s">
        <v>144</v>
      </c>
      <c r="S19" s="4" t="s">
        <v>39</v>
      </c>
      <c r="T19" s="4" t="s">
        <v>36</v>
      </c>
      <c r="U19" s="4" t="s">
        <v>55</v>
      </c>
      <c r="V19" s="4" t="s">
        <v>60</v>
      </c>
      <c r="W19" s="4" t="s">
        <v>145</v>
      </c>
    </row>
    <row r="20">
      <c r="A20" s="3">
        <v>45186.43195722222</v>
      </c>
      <c r="B20" s="4" t="s">
        <v>75</v>
      </c>
      <c r="C20" s="4" t="s">
        <v>24</v>
      </c>
      <c r="D20" s="4" t="s">
        <v>43</v>
      </c>
      <c r="E20" s="4" t="s">
        <v>146</v>
      </c>
      <c r="F20" s="4" t="s">
        <v>27</v>
      </c>
      <c r="G20" s="4" t="s">
        <v>28</v>
      </c>
      <c r="H20" s="4" t="s">
        <v>46</v>
      </c>
      <c r="I20" s="4" t="s">
        <v>147</v>
      </c>
      <c r="J20" s="4" t="s">
        <v>31</v>
      </c>
      <c r="K20" s="4" t="s">
        <v>67</v>
      </c>
      <c r="L20" s="4" t="s">
        <v>61</v>
      </c>
      <c r="M20" s="4" t="s">
        <v>120</v>
      </c>
      <c r="N20" s="4" t="s">
        <v>31</v>
      </c>
      <c r="O20" s="4" t="s">
        <v>59</v>
      </c>
      <c r="P20" s="4" t="s">
        <v>36</v>
      </c>
      <c r="Q20" s="4" t="s">
        <v>52</v>
      </c>
      <c r="R20" s="4" t="s">
        <v>114</v>
      </c>
      <c r="S20" s="4" t="s">
        <v>54</v>
      </c>
      <c r="T20" s="4" t="s">
        <v>63</v>
      </c>
      <c r="V20" s="4" t="s">
        <v>41</v>
      </c>
      <c r="W20" s="4" t="s">
        <v>145</v>
      </c>
    </row>
    <row r="21">
      <c r="A21" s="3">
        <v>45186.433325624996</v>
      </c>
      <c r="B21" s="4" t="s">
        <v>75</v>
      </c>
      <c r="C21" s="4" t="s">
        <v>24</v>
      </c>
      <c r="D21" s="4" t="s">
        <v>43</v>
      </c>
      <c r="E21" s="4" t="s">
        <v>148</v>
      </c>
      <c r="F21" s="4" t="s">
        <v>27</v>
      </c>
      <c r="G21" s="4" t="s">
        <v>77</v>
      </c>
      <c r="H21" s="4" t="s">
        <v>46</v>
      </c>
      <c r="I21" s="4" t="s">
        <v>30</v>
      </c>
      <c r="J21" s="4" t="s">
        <v>31</v>
      </c>
      <c r="K21" s="4" t="s">
        <v>32</v>
      </c>
      <c r="L21" s="4" t="s">
        <v>100</v>
      </c>
      <c r="M21" s="4" t="s">
        <v>124</v>
      </c>
      <c r="N21" s="4" t="s">
        <v>50</v>
      </c>
      <c r="O21" s="4" t="s">
        <v>59</v>
      </c>
      <c r="P21" s="4" t="s">
        <v>63</v>
      </c>
      <c r="Q21" s="4" t="s">
        <v>64</v>
      </c>
      <c r="R21" s="4" t="s">
        <v>149</v>
      </c>
      <c r="S21" s="4" t="s">
        <v>81</v>
      </c>
      <c r="T21" s="4" t="s">
        <v>63</v>
      </c>
      <c r="U21" s="4" t="s">
        <v>105</v>
      </c>
      <c r="V21" s="4" t="s">
        <v>40</v>
      </c>
      <c r="W21" s="4" t="s">
        <v>150</v>
      </c>
    </row>
    <row r="22">
      <c r="A22" s="3">
        <v>45186.43523905093</v>
      </c>
      <c r="B22" s="4" t="s">
        <v>75</v>
      </c>
      <c r="C22" s="4" t="s">
        <v>24</v>
      </c>
      <c r="D22" s="4" t="s">
        <v>25</v>
      </c>
      <c r="E22" s="4" t="s">
        <v>71</v>
      </c>
      <c r="F22" s="4" t="s">
        <v>45</v>
      </c>
      <c r="G22" s="4" t="s">
        <v>77</v>
      </c>
      <c r="H22" s="4" t="s">
        <v>46</v>
      </c>
      <c r="I22" s="4" t="s">
        <v>138</v>
      </c>
      <c r="J22" s="4" t="s">
        <v>50</v>
      </c>
      <c r="K22" s="4" t="s">
        <v>32</v>
      </c>
      <c r="L22" s="4" t="s">
        <v>100</v>
      </c>
      <c r="M22" s="4" t="s">
        <v>34</v>
      </c>
      <c r="N22" s="4" t="s">
        <v>50</v>
      </c>
      <c r="O22" s="4" t="s">
        <v>59</v>
      </c>
      <c r="P22" s="4" t="s">
        <v>63</v>
      </c>
      <c r="Q22" s="4" t="s">
        <v>73</v>
      </c>
      <c r="R22" s="4" t="s">
        <v>151</v>
      </c>
      <c r="S22" s="4" t="s">
        <v>81</v>
      </c>
      <c r="T22" s="4" t="s">
        <v>63</v>
      </c>
      <c r="V22" s="4" t="s">
        <v>130</v>
      </c>
      <c r="W22" s="4" t="s">
        <v>152</v>
      </c>
    </row>
    <row r="23">
      <c r="A23" s="3">
        <v>45186.43741670139</v>
      </c>
      <c r="B23" s="4" t="s">
        <v>75</v>
      </c>
      <c r="C23" s="4" t="s">
        <v>24</v>
      </c>
      <c r="D23" s="4" t="s">
        <v>43</v>
      </c>
      <c r="E23" s="4" t="s">
        <v>153</v>
      </c>
      <c r="F23" s="4" t="s">
        <v>27</v>
      </c>
      <c r="G23" s="4" t="s">
        <v>77</v>
      </c>
      <c r="H23" s="4" t="s">
        <v>46</v>
      </c>
      <c r="I23" s="4" t="s">
        <v>154</v>
      </c>
      <c r="J23" s="4" t="s">
        <v>50</v>
      </c>
      <c r="K23" s="4" t="s">
        <v>108</v>
      </c>
      <c r="L23" s="4" t="s">
        <v>155</v>
      </c>
      <c r="M23" s="4" t="s">
        <v>156</v>
      </c>
      <c r="N23" s="4" t="s">
        <v>50</v>
      </c>
      <c r="O23" s="4" t="s">
        <v>77</v>
      </c>
      <c r="P23" s="4" t="s">
        <v>51</v>
      </c>
      <c r="Q23" s="4" t="s">
        <v>73</v>
      </c>
      <c r="R23" s="4" t="s">
        <v>157</v>
      </c>
      <c r="S23" s="4" t="s">
        <v>81</v>
      </c>
      <c r="T23" s="4" t="s">
        <v>63</v>
      </c>
      <c r="U23" s="4" t="s">
        <v>41</v>
      </c>
      <c r="V23" s="4" t="s">
        <v>158</v>
      </c>
      <c r="W23" s="4" t="s">
        <v>159</v>
      </c>
    </row>
    <row r="24">
      <c r="A24" s="3">
        <v>45186.43973303241</v>
      </c>
      <c r="B24" s="4" t="s">
        <v>75</v>
      </c>
      <c r="C24" s="4" t="s">
        <v>24</v>
      </c>
      <c r="D24" s="4" t="s">
        <v>43</v>
      </c>
      <c r="E24" s="4" t="s">
        <v>71</v>
      </c>
      <c r="F24" s="4" t="s">
        <v>45</v>
      </c>
      <c r="G24" s="4" t="s">
        <v>28</v>
      </c>
      <c r="H24" s="4" t="s">
        <v>29</v>
      </c>
      <c r="I24" s="4" t="s">
        <v>30</v>
      </c>
      <c r="J24" s="4" t="s">
        <v>50</v>
      </c>
      <c r="K24" s="4" t="s">
        <v>78</v>
      </c>
      <c r="L24" s="4" t="s">
        <v>160</v>
      </c>
      <c r="M24" s="4" t="s">
        <v>161</v>
      </c>
      <c r="N24" s="4" t="s">
        <v>50</v>
      </c>
      <c r="O24" s="4" t="s">
        <v>59</v>
      </c>
      <c r="P24" s="4" t="s">
        <v>63</v>
      </c>
      <c r="Q24" s="4" t="s">
        <v>73</v>
      </c>
      <c r="R24" s="4" t="s">
        <v>162</v>
      </c>
      <c r="S24" s="4" t="s">
        <v>39</v>
      </c>
      <c r="T24" s="4" t="s">
        <v>36</v>
      </c>
      <c r="U24" s="4" t="s">
        <v>78</v>
      </c>
      <c r="V24" s="4" t="s">
        <v>78</v>
      </c>
      <c r="W24" s="4" t="s">
        <v>163</v>
      </c>
    </row>
    <row r="25">
      <c r="A25" s="3">
        <v>45186.441772881946</v>
      </c>
      <c r="B25" s="4" t="s">
        <v>75</v>
      </c>
      <c r="C25" s="4" t="s">
        <v>84</v>
      </c>
      <c r="D25" s="4" t="s">
        <v>43</v>
      </c>
      <c r="E25" s="4" t="s">
        <v>164</v>
      </c>
      <c r="F25" s="4" t="s">
        <v>27</v>
      </c>
      <c r="G25" s="4" t="s">
        <v>28</v>
      </c>
      <c r="H25" s="4" t="s">
        <v>46</v>
      </c>
      <c r="I25" s="4" t="s">
        <v>30</v>
      </c>
      <c r="J25" s="4" t="s">
        <v>31</v>
      </c>
      <c r="K25" s="4" t="s">
        <v>66</v>
      </c>
      <c r="L25" s="4" t="s">
        <v>155</v>
      </c>
      <c r="M25" s="4" t="s">
        <v>34</v>
      </c>
      <c r="N25" s="4" t="s">
        <v>50</v>
      </c>
      <c r="O25" s="4" t="s">
        <v>59</v>
      </c>
      <c r="P25" s="4" t="s">
        <v>63</v>
      </c>
      <c r="Q25" s="4" t="s">
        <v>73</v>
      </c>
      <c r="R25" s="4" t="s">
        <v>165</v>
      </c>
      <c r="S25" s="4" t="s">
        <v>81</v>
      </c>
      <c r="T25" s="4" t="s">
        <v>63</v>
      </c>
      <c r="V25" s="4" t="s">
        <v>158</v>
      </c>
      <c r="W25" s="4" t="s">
        <v>121</v>
      </c>
    </row>
    <row r="26">
      <c r="A26" s="3">
        <v>45457.3774515625</v>
      </c>
      <c r="B26" s="4" t="s">
        <v>75</v>
      </c>
      <c r="C26" s="4" t="s">
        <v>84</v>
      </c>
      <c r="D26" s="4" t="s">
        <v>25</v>
      </c>
      <c r="E26" s="4" t="s">
        <v>166</v>
      </c>
      <c r="F26" s="4" t="s">
        <v>27</v>
      </c>
      <c r="G26" s="4" t="s">
        <v>77</v>
      </c>
      <c r="H26" s="4" t="s">
        <v>46</v>
      </c>
      <c r="I26" s="4" t="s">
        <v>30</v>
      </c>
      <c r="J26" s="4" t="s">
        <v>50</v>
      </c>
      <c r="K26" s="4" t="s">
        <v>167</v>
      </c>
      <c r="L26" s="4" t="s">
        <v>155</v>
      </c>
      <c r="M26" s="4" t="s">
        <v>168</v>
      </c>
      <c r="N26" s="4" t="s">
        <v>50</v>
      </c>
      <c r="O26" s="4" t="s">
        <v>59</v>
      </c>
      <c r="P26" s="4" t="s">
        <v>63</v>
      </c>
      <c r="Q26" s="4" t="s">
        <v>64</v>
      </c>
      <c r="R26" s="4" t="s">
        <v>157</v>
      </c>
      <c r="S26" s="4" t="s">
        <v>81</v>
      </c>
      <c r="T26" s="4" t="s">
        <v>63</v>
      </c>
      <c r="V26" s="4" t="s">
        <v>78</v>
      </c>
      <c r="W26" s="4" t="s">
        <v>163</v>
      </c>
    </row>
    <row r="27">
      <c r="A27" s="3">
        <v>45457.37940489584</v>
      </c>
      <c r="B27" s="4" t="s">
        <v>75</v>
      </c>
      <c r="C27" s="4" t="s">
        <v>57</v>
      </c>
      <c r="D27" s="4" t="s">
        <v>169</v>
      </c>
      <c r="E27" s="4" t="s">
        <v>166</v>
      </c>
      <c r="F27" s="4" t="s">
        <v>27</v>
      </c>
      <c r="G27" s="4" t="s">
        <v>77</v>
      </c>
      <c r="H27" s="4" t="s">
        <v>46</v>
      </c>
      <c r="I27" s="4" t="s">
        <v>30</v>
      </c>
      <c r="J27" s="4" t="s">
        <v>50</v>
      </c>
      <c r="K27" s="4" t="s">
        <v>167</v>
      </c>
      <c r="L27" s="4" t="s">
        <v>155</v>
      </c>
      <c r="M27" s="4" t="s">
        <v>168</v>
      </c>
      <c r="N27" s="4" t="s">
        <v>50</v>
      </c>
      <c r="O27" s="4" t="s">
        <v>59</v>
      </c>
      <c r="P27" s="4" t="s">
        <v>63</v>
      </c>
      <c r="Q27" s="4" t="s">
        <v>64</v>
      </c>
      <c r="R27" s="4" t="s">
        <v>157</v>
      </c>
      <c r="S27" s="4" t="s">
        <v>81</v>
      </c>
      <c r="T27" s="4" t="s">
        <v>63</v>
      </c>
      <c r="V27" s="4" t="s">
        <v>78</v>
      </c>
      <c r="W27" s="4" t="s">
        <v>163</v>
      </c>
    </row>
    <row r="28">
      <c r="A28" s="3">
        <v>45457.38304630787</v>
      </c>
      <c r="B28" s="4" t="s">
        <v>75</v>
      </c>
      <c r="C28" s="4" t="s">
        <v>57</v>
      </c>
      <c r="D28" s="4" t="s">
        <v>169</v>
      </c>
      <c r="E28" s="4" t="s">
        <v>170</v>
      </c>
      <c r="F28" s="4" t="s">
        <v>27</v>
      </c>
      <c r="G28" s="4" t="s">
        <v>77</v>
      </c>
      <c r="H28" s="4" t="s">
        <v>46</v>
      </c>
      <c r="I28" s="4" t="s">
        <v>143</v>
      </c>
      <c r="J28" s="4" t="s">
        <v>31</v>
      </c>
      <c r="K28" s="4" t="s">
        <v>99</v>
      </c>
      <c r="L28" s="4" t="s">
        <v>61</v>
      </c>
      <c r="M28" s="4" t="s">
        <v>120</v>
      </c>
      <c r="N28" s="4" t="s">
        <v>50</v>
      </c>
      <c r="O28" s="4" t="s">
        <v>77</v>
      </c>
      <c r="P28" s="4" t="s">
        <v>63</v>
      </c>
      <c r="Q28" s="4" t="s">
        <v>73</v>
      </c>
      <c r="R28" s="4" t="s">
        <v>171</v>
      </c>
      <c r="S28" s="4" t="s">
        <v>81</v>
      </c>
      <c r="T28" s="4" t="s">
        <v>51</v>
      </c>
      <c r="U28" s="4" t="s">
        <v>99</v>
      </c>
      <c r="W28" s="4" t="s">
        <v>172</v>
      </c>
    </row>
    <row r="29">
      <c r="A29" s="3">
        <v>45457.38465150463</v>
      </c>
      <c r="B29" s="4" t="s">
        <v>75</v>
      </c>
      <c r="C29" s="4" t="s">
        <v>24</v>
      </c>
      <c r="D29" s="4" t="s">
        <v>25</v>
      </c>
      <c r="E29" s="4" t="s">
        <v>173</v>
      </c>
      <c r="F29" s="4" t="s">
        <v>27</v>
      </c>
      <c r="G29" s="4" t="s">
        <v>77</v>
      </c>
      <c r="H29" s="4" t="s">
        <v>46</v>
      </c>
      <c r="I29" s="4" t="s">
        <v>138</v>
      </c>
      <c r="J29" s="4" t="s">
        <v>50</v>
      </c>
      <c r="K29" s="4" t="s">
        <v>118</v>
      </c>
      <c r="L29" s="4" t="s">
        <v>155</v>
      </c>
      <c r="M29" s="4" t="s">
        <v>174</v>
      </c>
      <c r="N29" s="4" t="s">
        <v>50</v>
      </c>
      <c r="O29" s="4" t="s">
        <v>59</v>
      </c>
      <c r="P29" s="4" t="s">
        <v>51</v>
      </c>
      <c r="Q29" s="4" t="s">
        <v>52</v>
      </c>
      <c r="R29" s="4" t="s">
        <v>175</v>
      </c>
      <c r="S29" s="4" t="s">
        <v>54</v>
      </c>
      <c r="T29" s="4" t="s">
        <v>51</v>
      </c>
      <c r="V29" s="4" t="s">
        <v>40</v>
      </c>
      <c r="W29" s="4" t="s">
        <v>176</v>
      </c>
    </row>
    <row r="30">
      <c r="A30" s="3">
        <v>45457.38655490741</v>
      </c>
      <c r="B30" s="4" t="s">
        <v>23</v>
      </c>
      <c r="C30" s="4" t="s">
        <v>57</v>
      </c>
      <c r="D30" s="4" t="s">
        <v>25</v>
      </c>
      <c r="E30" s="4" t="s">
        <v>173</v>
      </c>
      <c r="F30" s="4" t="s">
        <v>27</v>
      </c>
      <c r="G30" s="4" t="s">
        <v>77</v>
      </c>
      <c r="H30" s="4" t="s">
        <v>46</v>
      </c>
      <c r="I30" s="4" t="s">
        <v>138</v>
      </c>
      <c r="J30" s="4" t="s">
        <v>50</v>
      </c>
      <c r="K30" s="4" t="s">
        <v>118</v>
      </c>
      <c r="L30" s="4" t="s">
        <v>155</v>
      </c>
      <c r="M30" s="4" t="s">
        <v>174</v>
      </c>
      <c r="N30" s="4" t="s">
        <v>50</v>
      </c>
      <c r="O30" s="4" t="s">
        <v>59</v>
      </c>
      <c r="P30" s="4" t="s">
        <v>51</v>
      </c>
      <c r="Q30" s="4" t="s">
        <v>52</v>
      </c>
      <c r="R30" s="4" t="s">
        <v>175</v>
      </c>
      <c r="S30" s="4" t="s">
        <v>81</v>
      </c>
      <c r="T30" s="4" t="s">
        <v>51</v>
      </c>
      <c r="V30" s="4" t="s">
        <v>40</v>
      </c>
      <c r="W30" s="4" t="s">
        <v>176</v>
      </c>
    </row>
    <row r="31">
      <c r="A31" s="3">
        <v>45457.38810790509</v>
      </c>
      <c r="B31" s="4" t="s">
        <v>75</v>
      </c>
      <c r="C31" s="4" t="s">
        <v>24</v>
      </c>
      <c r="D31" s="4" t="s">
        <v>25</v>
      </c>
      <c r="E31" s="4" t="s">
        <v>177</v>
      </c>
      <c r="F31" s="4" t="s">
        <v>45</v>
      </c>
      <c r="G31" s="4" t="s">
        <v>28</v>
      </c>
      <c r="H31" s="4" t="s">
        <v>46</v>
      </c>
      <c r="I31" s="4" t="s">
        <v>30</v>
      </c>
      <c r="J31" s="4" t="s">
        <v>31</v>
      </c>
      <c r="L31" s="4" t="s">
        <v>178</v>
      </c>
      <c r="M31" s="4" t="s">
        <v>62</v>
      </c>
      <c r="N31" s="4" t="s">
        <v>50</v>
      </c>
      <c r="O31" s="4" t="s">
        <v>59</v>
      </c>
      <c r="P31" s="4" t="s">
        <v>63</v>
      </c>
      <c r="Q31" s="4" t="s">
        <v>73</v>
      </c>
      <c r="R31" s="4" t="s">
        <v>95</v>
      </c>
      <c r="S31" s="4" t="s">
        <v>81</v>
      </c>
      <c r="T31" s="4" t="s">
        <v>63</v>
      </c>
      <c r="W31" s="4" t="s">
        <v>179</v>
      </c>
    </row>
    <row r="32">
      <c r="A32" s="3">
        <v>45457.389842199074</v>
      </c>
      <c r="B32" s="4" t="s">
        <v>23</v>
      </c>
      <c r="C32" s="4" t="s">
        <v>57</v>
      </c>
      <c r="D32" s="4" t="s">
        <v>25</v>
      </c>
      <c r="E32" s="4" t="s">
        <v>180</v>
      </c>
      <c r="F32" s="4" t="s">
        <v>45</v>
      </c>
      <c r="G32" s="4" t="s">
        <v>77</v>
      </c>
      <c r="H32" s="4" t="s">
        <v>46</v>
      </c>
      <c r="I32" s="4" t="s">
        <v>181</v>
      </c>
      <c r="J32" s="4" t="s">
        <v>50</v>
      </c>
      <c r="K32" s="4" t="s">
        <v>105</v>
      </c>
      <c r="L32" s="4" t="s">
        <v>182</v>
      </c>
      <c r="M32" s="4" t="s">
        <v>62</v>
      </c>
      <c r="N32" s="4" t="s">
        <v>31</v>
      </c>
      <c r="O32" s="4" t="s">
        <v>35</v>
      </c>
      <c r="P32" s="4" t="s">
        <v>51</v>
      </c>
      <c r="Q32" s="4" t="s">
        <v>73</v>
      </c>
      <c r="R32" s="4" t="s">
        <v>183</v>
      </c>
      <c r="S32" s="4" t="s">
        <v>81</v>
      </c>
      <c r="T32" s="4" t="s">
        <v>63</v>
      </c>
      <c r="W32" s="4" t="s">
        <v>184</v>
      </c>
    </row>
    <row r="33">
      <c r="A33" s="3">
        <v>45457.392438634255</v>
      </c>
      <c r="B33" s="4" t="s">
        <v>75</v>
      </c>
      <c r="C33" s="4" t="s">
        <v>24</v>
      </c>
      <c r="D33" s="4" t="s">
        <v>25</v>
      </c>
      <c r="E33" s="4" t="s">
        <v>185</v>
      </c>
      <c r="F33" s="4" t="s">
        <v>27</v>
      </c>
      <c r="G33" s="4" t="s">
        <v>186</v>
      </c>
      <c r="H33" s="4" t="s">
        <v>46</v>
      </c>
      <c r="I33" s="4" t="s">
        <v>181</v>
      </c>
      <c r="J33" s="4" t="s">
        <v>50</v>
      </c>
      <c r="K33" s="4" t="s">
        <v>118</v>
      </c>
      <c r="L33" s="4" t="s">
        <v>155</v>
      </c>
      <c r="M33" s="4" t="s">
        <v>49</v>
      </c>
      <c r="N33" s="4" t="s">
        <v>50</v>
      </c>
      <c r="O33" s="4" t="s">
        <v>59</v>
      </c>
      <c r="P33" s="4" t="s">
        <v>63</v>
      </c>
      <c r="Q33" s="4" t="s">
        <v>73</v>
      </c>
      <c r="R33" s="4" t="s">
        <v>129</v>
      </c>
      <c r="S33" s="4" t="s">
        <v>81</v>
      </c>
      <c r="T33" s="4" t="s">
        <v>63</v>
      </c>
      <c r="V33" s="4" t="s">
        <v>40</v>
      </c>
      <c r="W33" s="4" t="s">
        <v>121</v>
      </c>
    </row>
    <row r="34">
      <c r="A34" s="3">
        <v>45457.393762685184</v>
      </c>
      <c r="B34" s="4" t="s">
        <v>23</v>
      </c>
      <c r="C34" s="4" t="s">
        <v>24</v>
      </c>
      <c r="D34" s="4" t="s">
        <v>25</v>
      </c>
      <c r="E34" s="4" t="s">
        <v>166</v>
      </c>
      <c r="F34" s="4" t="s">
        <v>27</v>
      </c>
      <c r="G34" s="4" t="s">
        <v>28</v>
      </c>
      <c r="H34" s="4" t="s">
        <v>46</v>
      </c>
      <c r="I34" s="4" t="s">
        <v>181</v>
      </c>
      <c r="J34" s="4" t="s">
        <v>50</v>
      </c>
      <c r="K34" s="4" t="s">
        <v>187</v>
      </c>
      <c r="L34" s="4" t="s">
        <v>155</v>
      </c>
      <c r="M34" s="4" t="s">
        <v>79</v>
      </c>
      <c r="N34" s="4" t="s">
        <v>50</v>
      </c>
      <c r="O34" s="4" t="s">
        <v>59</v>
      </c>
      <c r="P34" s="4" t="s">
        <v>51</v>
      </c>
      <c r="Q34" s="4" t="s">
        <v>73</v>
      </c>
      <c r="R34" s="4" t="s">
        <v>107</v>
      </c>
      <c r="S34" s="4" t="s">
        <v>54</v>
      </c>
      <c r="T34" s="4" t="s">
        <v>51</v>
      </c>
      <c r="W34" s="4" t="s">
        <v>188</v>
      </c>
    </row>
    <row r="35">
      <c r="A35" s="3">
        <v>45457.39499907407</v>
      </c>
      <c r="B35" s="4" t="s">
        <v>23</v>
      </c>
      <c r="C35" s="4" t="s">
        <v>24</v>
      </c>
      <c r="D35" s="4" t="s">
        <v>25</v>
      </c>
      <c r="E35" s="4" t="s">
        <v>189</v>
      </c>
      <c r="F35" s="4" t="s">
        <v>93</v>
      </c>
      <c r="G35" s="4" t="s">
        <v>190</v>
      </c>
      <c r="H35" s="4" t="s">
        <v>191</v>
      </c>
      <c r="I35" s="4" t="s">
        <v>30</v>
      </c>
      <c r="J35" s="4" t="s">
        <v>31</v>
      </c>
      <c r="K35" s="4" t="s">
        <v>55</v>
      </c>
      <c r="L35" s="4" t="s">
        <v>192</v>
      </c>
      <c r="M35" s="4" t="s">
        <v>49</v>
      </c>
      <c r="N35" s="4" t="s">
        <v>50</v>
      </c>
      <c r="O35" s="4" t="s">
        <v>35</v>
      </c>
      <c r="U35" s="4" t="s">
        <v>78</v>
      </c>
      <c r="V35" s="4" t="s">
        <v>108</v>
      </c>
    </row>
    <row r="36">
      <c r="A36" s="3">
        <v>45457.39603884259</v>
      </c>
      <c r="B36" s="4" t="s">
        <v>75</v>
      </c>
      <c r="C36" s="4" t="s">
        <v>24</v>
      </c>
      <c r="D36" s="4" t="s">
        <v>25</v>
      </c>
      <c r="E36" s="4" t="s">
        <v>193</v>
      </c>
      <c r="F36" s="4" t="s">
        <v>93</v>
      </c>
      <c r="G36" s="4" t="s">
        <v>190</v>
      </c>
      <c r="H36" s="4" t="s">
        <v>191</v>
      </c>
      <c r="I36" s="4" t="s">
        <v>30</v>
      </c>
      <c r="J36" s="4" t="s">
        <v>31</v>
      </c>
      <c r="K36" s="4" t="s">
        <v>55</v>
      </c>
      <c r="L36" s="4" t="s">
        <v>192</v>
      </c>
      <c r="M36" s="4" t="s">
        <v>49</v>
      </c>
      <c r="N36" s="4" t="s">
        <v>31</v>
      </c>
      <c r="O36" s="4" t="s">
        <v>35</v>
      </c>
      <c r="U36" s="4" t="s">
        <v>78</v>
      </c>
      <c r="V36" s="4" t="s">
        <v>108</v>
      </c>
    </row>
    <row r="37">
      <c r="A37" s="3">
        <v>45457.39743863426</v>
      </c>
      <c r="B37" s="4" t="s">
        <v>75</v>
      </c>
      <c r="C37" s="4" t="s">
        <v>69</v>
      </c>
      <c r="D37" s="4" t="s">
        <v>25</v>
      </c>
      <c r="E37" s="4" t="s">
        <v>58</v>
      </c>
      <c r="F37" s="4" t="s">
        <v>27</v>
      </c>
      <c r="G37" s="4" t="s">
        <v>77</v>
      </c>
      <c r="H37" s="4" t="s">
        <v>46</v>
      </c>
      <c r="I37" s="4" t="s">
        <v>30</v>
      </c>
      <c r="J37" s="4" t="s">
        <v>50</v>
      </c>
      <c r="L37" s="4" t="s">
        <v>113</v>
      </c>
      <c r="M37" s="4" t="s">
        <v>79</v>
      </c>
      <c r="N37" s="4" t="s">
        <v>50</v>
      </c>
      <c r="O37" s="4" t="s">
        <v>59</v>
      </c>
      <c r="P37" s="4" t="s">
        <v>63</v>
      </c>
      <c r="Q37" s="4" t="s">
        <v>52</v>
      </c>
      <c r="R37" s="4" t="s">
        <v>194</v>
      </c>
      <c r="S37" s="4" t="s">
        <v>81</v>
      </c>
      <c r="T37" s="4" t="s">
        <v>51</v>
      </c>
      <c r="W37" s="4" t="s">
        <v>152</v>
      </c>
    </row>
    <row r="38">
      <c r="A38" s="3">
        <v>45457.39874373843</v>
      </c>
      <c r="B38" s="4" t="s">
        <v>23</v>
      </c>
      <c r="C38" s="4" t="s">
        <v>24</v>
      </c>
      <c r="D38" s="4" t="s">
        <v>25</v>
      </c>
      <c r="E38" s="4" t="s">
        <v>195</v>
      </c>
      <c r="F38" s="4" t="s">
        <v>27</v>
      </c>
      <c r="G38" s="4" t="s">
        <v>186</v>
      </c>
      <c r="H38" s="4" t="s">
        <v>46</v>
      </c>
      <c r="I38" s="4" t="s">
        <v>138</v>
      </c>
      <c r="J38" s="4" t="s">
        <v>50</v>
      </c>
      <c r="K38" s="4" t="s">
        <v>66</v>
      </c>
      <c r="L38" s="4" t="s">
        <v>160</v>
      </c>
      <c r="M38" s="4" t="s">
        <v>174</v>
      </c>
      <c r="N38" s="4" t="s">
        <v>50</v>
      </c>
      <c r="O38" s="4" t="s">
        <v>59</v>
      </c>
      <c r="P38" s="4" t="s">
        <v>51</v>
      </c>
      <c r="Q38" s="4" t="s">
        <v>52</v>
      </c>
      <c r="R38" s="4" t="s">
        <v>196</v>
      </c>
      <c r="S38" s="4" t="s">
        <v>54</v>
      </c>
      <c r="T38" s="4" t="s">
        <v>51</v>
      </c>
      <c r="W38" s="4" t="s">
        <v>197</v>
      </c>
    </row>
    <row r="39">
      <c r="A39" s="3">
        <v>45457.402086180555</v>
      </c>
      <c r="B39" s="4" t="s">
        <v>23</v>
      </c>
      <c r="C39" s="4" t="s">
        <v>57</v>
      </c>
      <c r="D39" s="4" t="s">
        <v>25</v>
      </c>
      <c r="E39" s="4" t="s">
        <v>198</v>
      </c>
      <c r="F39" s="4" t="s">
        <v>27</v>
      </c>
      <c r="G39" s="4" t="s">
        <v>28</v>
      </c>
      <c r="H39" s="4" t="s">
        <v>46</v>
      </c>
      <c r="I39" s="4" t="s">
        <v>30</v>
      </c>
      <c r="J39" s="4" t="s">
        <v>31</v>
      </c>
      <c r="K39" s="4" t="s">
        <v>99</v>
      </c>
      <c r="L39" s="4" t="s">
        <v>199</v>
      </c>
      <c r="M39" s="4" t="s">
        <v>101</v>
      </c>
      <c r="N39" s="4" t="s">
        <v>31</v>
      </c>
      <c r="R39" s="4" t="s">
        <v>129</v>
      </c>
      <c r="T39" s="4" t="s">
        <v>51</v>
      </c>
      <c r="U39" s="4" t="s">
        <v>108</v>
      </c>
      <c r="W39" s="4" t="s">
        <v>200</v>
      </c>
    </row>
    <row r="40">
      <c r="A40" s="3">
        <v>45610.52460694444</v>
      </c>
      <c r="B40" s="4" t="s">
        <v>23</v>
      </c>
      <c r="C40" s="4" t="s">
        <v>24</v>
      </c>
      <c r="D40" s="4" t="s">
        <v>25</v>
      </c>
      <c r="E40" s="4" t="s">
        <v>201</v>
      </c>
      <c r="F40" s="4" t="s">
        <v>45</v>
      </c>
      <c r="G40" s="4" t="s">
        <v>28</v>
      </c>
      <c r="H40" s="4" t="s">
        <v>46</v>
      </c>
      <c r="I40" s="4" t="s">
        <v>30</v>
      </c>
      <c r="J40" s="4" t="s">
        <v>50</v>
      </c>
      <c r="K40" s="4" t="s">
        <v>66</v>
      </c>
      <c r="L40" s="4" t="s">
        <v>86</v>
      </c>
      <c r="M40" s="4" t="s">
        <v>79</v>
      </c>
      <c r="N40" s="4" t="s">
        <v>31</v>
      </c>
      <c r="O40" s="4" t="s">
        <v>59</v>
      </c>
      <c r="P40" s="4" t="s">
        <v>63</v>
      </c>
      <c r="Q40" s="4" t="s">
        <v>64</v>
      </c>
      <c r="R40" s="4" t="s">
        <v>65</v>
      </c>
      <c r="S40" s="4" t="s">
        <v>81</v>
      </c>
      <c r="T40" s="4" t="s">
        <v>63</v>
      </c>
      <c r="W40" s="4" t="s">
        <v>202</v>
      </c>
    </row>
    <row r="41">
      <c r="A41" s="3">
        <v>45610.675408888885</v>
      </c>
      <c r="B41" s="4" t="s">
        <v>23</v>
      </c>
      <c r="C41" s="4" t="s">
        <v>24</v>
      </c>
      <c r="D41" s="4" t="s">
        <v>203</v>
      </c>
      <c r="E41" s="4" t="s">
        <v>204</v>
      </c>
      <c r="F41" s="4" t="s">
        <v>27</v>
      </c>
      <c r="G41" s="4" t="s">
        <v>28</v>
      </c>
      <c r="H41" s="4" t="s">
        <v>46</v>
      </c>
      <c r="I41" s="4" t="s">
        <v>30</v>
      </c>
      <c r="J41" s="4" t="s">
        <v>50</v>
      </c>
      <c r="K41" s="4" t="s">
        <v>66</v>
      </c>
      <c r="L41" s="4" t="s">
        <v>94</v>
      </c>
      <c r="M41" s="4" t="s">
        <v>205</v>
      </c>
      <c r="N41" s="4" t="s">
        <v>31</v>
      </c>
      <c r="O41" s="4" t="s">
        <v>35</v>
      </c>
      <c r="P41" s="4" t="s">
        <v>36</v>
      </c>
      <c r="Q41" s="4" t="s">
        <v>73</v>
      </c>
      <c r="S41" s="4" t="s">
        <v>39</v>
      </c>
      <c r="T41" s="4" t="s">
        <v>36</v>
      </c>
      <c r="U41" s="4" t="s">
        <v>78</v>
      </c>
      <c r="V41" s="4" t="s">
        <v>78</v>
      </c>
      <c r="W41" s="4" t="s">
        <v>68</v>
      </c>
    </row>
    <row r="42">
      <c r="A42" s="3">
        <v>45610.729307245376</v>
      </c>
      <c r="B42" s="4" t="s">
        <v>23</v>
      </c>
      <c r="C42" s="4" t="s">
        <v>24</v>
      </c>
      <c r="D42" s="4" t="s">
        <v>206</v>
      </c>
      <c r="E42" s="4" t="s">
        <v>207</v>
      </c>
      <c r="F42" s="4" t="s">
        <v>27</v>
      </c>
      <c r="G42" s="4" t="s">
        <v>77</v>
      </c>
      <c r="H42" s="4" t="s">
        <v>46</v>
      </c>
      <c r="I42" s="4" t="s">
        <v>30</v>
      </c>
      <c r="J42" s="4" t="s">
        <v>50</v>
      </c>
      <c r="K42" s="4" t="s">
        <v>66</v>
      </c>
      <c r="L42" s="4" t="s">
        <v>86</v>
      </c>
      <c r="M42" s="4" t="s">
        <v>120</v>
      </c>
      <c r="N42" s="4" t="s">
        <v>50</v>
      </c>
      <c r="O42" s="4" t="s">
        <v>59</v>
      </c>
      <c r="P42" s="4" t="s">
        <v>63</v>
      </c>
      <c r="Q42" s="4" t="s">
        <v>64</v>
      </c>
      <c r="R42" s="4" t="s">
        <v>208</v>
      </c>
      <c r="S42" s="4" t="s">
        <v>54</v>
      </c>
      <c r="T42" s="4" t="s">
        <v>63</v>
      </c>
      <c r="U42" s="4" t="s">
        <v>78</v>
      </c>
      <c r="V42" s="4" t="s">
        <v>78</v>
      </c>
      <c r="W42" s="4" t="s">
        <v>209</v>
      </c>
    </row>
    <row r="43">
      <c r="A43" s="3">
        <v>45610.746085300925</v>
      </c>
      <c r="B43" s="4" t="s">
        <v>75</v>
      </c>
      <c r="C43" s="4" t="s">
        <v>57</v>
      </c>
      <c r="D43" s="4" t="s">
        <v>210</v>
      </c>
      <c r="E43" s="4" t="s">
        <v>211</v>
      </c>
      <c r="F43" s="4" t="s">
        <v>45</v>
      </c>
      <c r="G43" s="4" t="s">
        <v>28</v>
      </c>
      <c r="H43" s="4" t="s">
        <v>46</v>
      </c>
      <c r="I43" s="4" t="s">
        <v>30</v>
      </c>
      <c r="J43" s="4" t="s">
        <v>31</v>
      </c>
      <c r="K43" s="4" t="s">
        <v>105</v>
      </c>
      <c r="L43" s="4" t="s">
        <v>48</v>
      </c>
      <c r="M43" s="4" t="s">
        <v>174</v>
      </c>
      <c r="N43" s="4" t="s">
        <v>31</v>
      </c>
      <c r="O43" s="4" t="s">
        <v>35</v>
      </c>
      <c r="P43" s="4" t="s">
        <v>36</v>
      </c>
      <c r="Q43" s="4" t="s">
        <v>73</v>
      </c>
      <c r="R43" s="4" t="s">
        <v>144</v>
      </c>
      <c r="S43" s="4" t="s">
        <v>39</v>
      </c>
      <c r="T43" s="4" t="s">
        <v>63</v>
      </c>
      <c r="U43" s="4" t="s">
        <v>67</v>
      </c>
      <c r="V43" s="4" t="s">
        <v>67</v>
      </c>
      <c r="W43" s="4" t="s">
        <v>141</v>
      </c>
    </row>
    <row r="44">
      <c r="A44" s="3">
        <v>45610.86456325231</v>
      </c>
      <c r="B44" s="4" t="s">
        <v>23</v>
      </c>
      <c r="C44" s="4" t="s">
        <v>57</v>
      </c>
      <c r="D44" s="4" t="s">
        <v>212</v>
      </c>
      <c r="E44" s="4" t="s">
        <v>213</v>
      </c>
      <c r="F44" s="4" t="s">
        <v>27</v>
      </c>
      <c r="G44" s="4" t="s">
        <v>59</v>
      </c>
      <c r="H44" s="4" t="s">
        <v>46</v>
      </c>
      <c r="I44" s="4" t="s">
        <v>143</v>
      </c>
      <c r="J44" s="4" t="s">
        <v>31</v>
      </c>
      <c r="L44" s="4" t="s">
        <v>48</v>
      </c>
      <c r="M44" s="4" t="s">
        <v>168</v>
      </c>
      <c r="N44" s="4" t="s">
        <v>31</v>
      </c>
      <c r="O44" s="4" t="s">
        <v>35</v>
      </c>
      <c r="P44" s="4" t="s">
        <v>125</v>
      </c>
      <c r="Q44" s="4" t="s">
        <v>37</v>
      </c>
      <c r="R44" s="4" t="s">
        <v>144</v>
      </c>
      <c r="S44" s="4" t="s">
        <v>81</v>
      </c>
      <c r="T44" s="4" t="s">
        <v>125</v>
      </c>
      <c r="V44" s="4" t="s">
        <v>187</v>
      </c>
      <c r="W44" s="4" t="s">
        <v>68</v>
      </c>
    </row>
    <row r="45">
      <c r="A45" s="3">
        <v>45611.253011990746</v>
      </c>
      <c r="B45" s="4" t="s">
        <v>75</v>
      </c>
      <c r="C45" s="4" t="s">
        <v>69</v>
      </c>
      <c r="D45" s="4" t="s">
        <v>214</v>
      </c>
      <c r="E45" s="4" t="s">
        <v>215</v>
      </c>
      <c r="F45" s="4" t="s">
        <v>27</v>
      </c>
      <c r="G45" s="4" t="s">
        <v>28</v>
      </c>
      <c r="H45" s="4" t="s">
        <v>46</v>
      </c>
      <c r="I45" s="4" t="s">
        <v>30</v>
      </c>
      <c r="J45" s="4" t="s">
        <v>50</v>
      </c>
      <c r="K45" s="4" t="s">
        <v>66</v>
      </c>
      <c r="L45" s="4" t="s">
        <v>94</v>
      </c>
      <c r="M45" s="4" t="s">
        <v>34</v>
      </c>
      <c r="N45" s="4" t="s">
        <v>50</v>
      </c>
      <c r="O45" s="4" t="s">
        <v>59</v>
      </c>
      <c r="P45" s="4" t="s">
        <v>63</v>
      </c>
      <c r="Q45" s="4" t="s">
        <v>64</v>
      </c>
      <c r="R45" s="4" t="s">
        <v>80</v>
      </c>
      <c r="S45" s="4" t="s">
        <v>81</v>
      </c>
      <c r="T45" s="4" t="s">
        <v>63</v>
      </c>
      <c r="V45" s="4" t="s">
        <v>78</v>
      </c>
      <c r="W45" s="4" t="s">
        <v>145</v>
      </c>
    </row>
    <row r="46">
      <c r="A46" s="3">
        <v>45611.272724814815</v>
      </c>
      <c r="B46" s="4" t="s">
        <v>23</v>
      </c>
      <c r="C46" s="4" t="s">
        <v>57</v>
      </c>
      <c r="D46" s="4" t="s">
        <v>216</v>
      </c>
      <c r="E46" s="4" t="s">
        <v>217</v>
      </c>
      <c r="F46" s="4" t="s">
        <v>27</v>
      </c>
      <c r="G46" s="4" t="s">
        <v>59</v>
      </c>
      <c r="H46" s="4" t="s">
        <v>98</v>
      </c>
      <c r="I46" s="4" t="s">
        <v>30</v>
      </c>
      <c r="J46" s="4" t="s">
        <v>31</v>
      </c>
      <c r="K46" s="4" t="s">
        <v>60</v>
      </c>
      <c r="L46" s="4" t="s">
        <v>61</v>
      </c>
      <c r="M46" s="4" t="s">
        <v>139</v>
      </c>
      <c r="N46" s="4" t="s">
        <v>31</v>
      </c>
      <c r="O46" s="4" t="s">
        <v>35</v>
      </c>
      <c r="P46" s="4" t="s">
        <v>63</v>
      </c>
      <c r="Q46" s="4" t="s">
        <v>52</v>
      </c>
      <c r="R46" s="4" t="s">
        <v>114</v>
      </c>
      <c r="S46" s="4" t="s">
        <v>81</v>
      </c>
      <c r="T46" s="4" t="s">
        <v>36</v>
      </c>
      <c r="V46" s="4" t="s">
        <v>78</v>
      </c>
      <c r="W46" s="4" t="s">
        <v>202</v>
      </c>
    </row>
    <row r="47">
      <c r="A47" s="3">
        <v>45611.27756444445</v>
      </c>
      <c r="B47" s="4" t="s">
        <v>23</v>
      </c>
      <c r="C47" s="4" t="s">
        <v>24</v>
      </c>
      <c r="D47" s="4" t="s">
        <v>218</v>
      </c>
      <c r="E47" s="4" t="s">
        <v>219</v>
      </c>
      <c r="F47" s="4" t="s">
        <v>27</v>
      </c>
      <c r="G47" s="4" t="s">
        <v>28</v>
      </c>
      <c r="H47" s="4" t="s">
        <v>46</v>
      </c>
      <c r="I47" s="4" t="s">
        <v>30</v>
      </c>
      <c r="J47" s="4" t="s">
        <v>31</v>
      </c>
      <c r="K47" s="4" t="s">
        <v>82</v>
      </c>
      <c r="L47" s="4" t="s">
        <v>220</v>
      </c>
      <c r="M47" s="4" t="s">
        <v>139</v>
      </c>
      <c r="N47" s="4" t="s">
        <v>50</v>
      </c>
      <c r="O47" s="4" t="s">
        <v>59</v>
      </c>
      <c r="P47" s="4" t="s">
        <v>63</v>
      </c>
      <c r="Q47" s="4" t="s">
        <v>52</v>
      </c>
      <c r="R47" s="4" t="s">
        <v>221</v>
      </c>
      <c r="S47" s="4" t="s">
        <v>81</v>
      </c>
      <c r="T47" s="4" t="s">
        <v>36</v>
      </c>
      <c r="V47" s="4" t="s">
        <v>78</v>
      </c>
      <c r="W47" s="4" t="s">
        <v>222</v>
      </c>
    </row>
    <row r="48">
      <c r="A48" s="3">
        <v>45611.50947967592</v>
      </c>
      <c r="B48" s="4" t="s">
        <v>75</v>
      </c>
      <c r="C48" s="4" t="s">
        <v>84</v>
      </c>
      <c r="D48" s="4" t="s">
        <v>25</v>
      </c>
      <c r="E48" s="4" t="s">
        <v>223</v>
      </c>
      <c r="F48" s="4" t="s">
        <v>27</v>
      </c>
      <c r="G48" s="4" t="s">
        <v>77</v>
      </c>
      <c r="H48" s="4" t="s">
        <v>46</v>
      </c>
      <c r="I48" s="4" t="s">
        <v>138</v>
      </c>
      <c r="J48" s="4" t="s">
        <v>50</v>
      </c>
      <c r="K48" s="4" t="s">
        <v>133</v>
      </c>
      <c r="L48" s="4" t="s">
        <v>160</v>
      </c>
      <c r="M48" s="4" t="s">
        <v>139</v>
      </c>
      <c r="N48" s="4" t="s">
        <v>31</v>
      </c>
      <c r="O48" s="4" t="s">
        <v>35</v>
      </c>
      <c r="P48" s="4" t="s">
        <v>36</v>
      </c>
      <c r="Q48" s="4" t="s">
        <v>64</v>
      </c>
      <c r="R48" s="4" t="s">
        <v>224</v>
      </c>
      <c r="S48" s="4" t="s">
        <v>39</v>
      </c>
      <c r="T48" s="4" t="s">
        <v>36</v>
      </c>
      <c r="U48" s="4" t="s">
        <v>41</v>
      </c>
      <c r="V48" s="4" t="s">
        <v>78</v>
      </c>
      <c r="W48" s="4" t="s">
        <v>91</v>
      </c>
    </row>
    <row r="49">
      <c r="A49" s="3">
        <v>45612.332930543984</v>
      </c>
      <c r="B49" s="4" t="s">
        <v>75</v>
      </c>
      <c r="C49" s="4" t="s">
        <v>84</v>
      </c>
      <c r="D49" s="4" t="s">
        <v>218</v>
      </c>
      <c r="E49" s="4" t="s">
        <v>225</v>
      </c>
      <c r="F49" s="4" t="s">
        <v>45</v>
      </c>
      <c r="G49" s="4" t="s">
        <v>77</v>
      </c>
      <c r="H49" s="4" t="s">
        <v>46</v>
      </c>
      <c r="I49" s="4" t="s">
        <v>30</v>
      </c>
      <c r="J49" s="4" t="s">
        <v>50</v>
      </c>
      <c r="K49" s="4" t="s">
        <v>67</v>
      </c>
      <c r="L49" s="4" t="s">
        <v>220</v>
      </c>
      <c r="M49" s="4" t="s">
        <v>62</v>
      </c>
      <c r="N49" s="4" t="s">
        <v>31</v>
      </c>
      <c r="O49" s="4" t="s">
        <v>59</v>
      </c>
      <c r="P49" s="4" t="s">
        <v>36</v>
      </c>
      <c r="Q49" s="4" t="s">
        <v>37</v>
      </c>
      <c r="R49" s="4" t="s">
        <v>129</v>
      </c>
      <c r="S49" s="4" t="s">
        <v>54</v>
      </c>
      <c r="T49" s="4" t="s">
        <v>63</v>
      </c>
      <c r="W49" s="4" t="s">
        <v>176</v>
      </c>
    </row>
    <row r="50">
      <c r="A50" s="3">
        <v>45612.42638582176</v>
      </c>
      <c r="B50" s="4" t="s">
        <v>23</v>
      </c>
      <c r="C50" s="4" t="s">
        <v>24</v>
      </c>
      <c r="D50" s="4" t="s">
        <v>210</v>
      </c>
      <c r="E50" s="4" t="s">
        <v>226</v>
      </c>
      <c r="F50" s="4" t="s">
        <v>27</v>
      </c>
      <c r="G50" s="4" t="s">
        <v>59</v>
      </c>
      <c r="H50" s="4" t="s">
        <v>46</v>
      </c>
      <c r="I50" s="4" t="s">
        <v>30</v>
      </c>
      <c r="J50" s="4" t="s">
        <v>31</v>
      </c>
      <c r="L50" s="4" t="s">
        <v>155</v>
      </c>
      <c r="M50" s="4" t="s">
        <v>227</v>
      </c>
      <c r="N50" s="4" t="s">
        <v>50</v>
      </c>
      <c r="O50" s="4" t="s">
        <v>59</v>
      </c>
      <c r="P50" s="4" t="s">
        <v>63</v>
      </c>
      <c r="Q50" s="4" t="s">
        <v>73</v>
      </c>
      <c r="R50" s="4" t="s">
        <v>157</v>
      </c>
      <c r="S50" s="4" t="s">
        <v>81</v>
      </c>
      <c r="T50" s="4" t="s">
        <v>63</v>
      </c>
      <c r="V50" s="4" t="s">
        <v>118</v>
      </c>
      <c r="W50" s="4" t="s">
        <v>202</v>
      </c>
    </row>
    <row r="51">
      <c r="A51" s="3">
        <v>45612.45761622685</v>
      </c>
      <c r="B51" s="4" t="s">
        <v>23</v>
      </c>
      <c r="C51" s="4" t="s">
        <v>57</v>
      </c>
      <c r="D51" s="4" t="s">
        <v>228</v>
      </c>
      <c r="E51" s="4" t="s">
        <v>229</v>
      </c>
      <c r="F51" s="4" t="s">
        <v>27</v>
      </c>
      <c r="G51" s="4" t="s">
        <v>28</v>
      </c>
      <c r="H51" s="4" t="s">
        <v>46</v>
      </c>
      <c r="I51" s="4" t="s">
        <v>30</v>
      </c>
      <c r="J51" s="4" t="s">
        <v>31</v>
      </c>
      <c r="K51" s="4" t="s">
        <v>67</v>
      </c>
      <c r="L51" s="4" t="s">
        <v>230</v>
      </c>
      <c r="M51" s="4" t="s">
        <v>49</v>
      </c>
      <c r="N51" s="4" t="s">
        <v>31</v>
      </c>
      <c r="O51" s="4" t="s">
        <v>35</v>
      </c>
      <c r="P51" s="4" t="s">
        <v>51</v>
      </c>
      <c r="Q51" s="4" t="s">
        <v>73</v>
      </c>
      <c r="R51" s="4" t="s">
        <v>90</v>
      </c>
      <c r="S51" s="4" t="s">
        <v>39</v>
      </c>
      <c r="T51" s="4" t="s">
        <v>36</v>
      </c>
      <c r="W51" s="4" t="s">
        <v>150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2" max="4" width="12.63"/>
    <col customWidth="1" min="10" max="10" width="16.25"/>
    <col customWidth="1" min="14" max="14" width="28.38"/>
    <col customWidth="1" min="20" max="20" width="18.13"/>
    <col customWidth="1" min="28" max="28" width="17.25"/>
    <col customWidth="1" min="35" max="35" width="27.0"/>
  </cols>
  <sheetData>
    <row r="1">
      <c r="A1" s="1" t="s">
        <v>0</v>
      </c>
      <c r="B1" s="1" t="s">
        <v>3</v>
      </c>
      <c r="C1" s="1" t="s">
        <v>4</v>
      </c>
      <c r="D1" s="1" t="s">
        <v>5</v>
      </c>
      <c r="E1" s="2" t="s">
        <v>231</v>
      </c>
      <c r="F1" s="2" t="s">
        <v>1</v>
      </c>
      <c r="G1" s="2" t="s">
        <v>232</v>
      </c>
      <c r="H1" s="2" t="s">
        <v>233</v>
      </c>
      <c r="I1" s="2" t="s">
        <v>234</v>
      </c>
      <c r="J1" s="1" t="s">
        <v>6</v>
      </c>
      <c r="K1" s="2" t="s">
        <v>235</v>
      </c>
      <c r="L1" s="1" t="s">
        <v>7</v>
      </c>
      <c r="M1" s="2" t="s">
        <v>236</v>
      </c>
      <c r="N1" s="1" t="s">
        <v>8</v>
      </c>
      <c r="O1" s="2" t="s">
        <v>237</v>
      </c>
      <c r="P1" s="1" t="s">
        <v>9</v>
      </c>
      <c r="Q1" s="2" t="s">
        <v>238</v>
      </c>
      <c r="R1" s="1" t="s">
        <v>10</v>
      </c>
      <c r="S1" s="1" t="s">
        <v>11</v>
      </c>
      <c r="T1" s="1" t="s">
        <v>12</v>
      </c>
      <c r="U1" s="1" t="s">
        <v>13</v>
      </c>
      <c r="V1" s="2" t="s">
        <v>239</v>
      </c>
      <c r="W1" s="1" t="s">
        <v>14</v>
      </c>
      <c r="X1" s="2" t="s">
        <v>240</v>
      </c>
      <c r="Y1" s="1" t="s">
        <v>15</v>
      </c>
      <c r="Z1" s="2" t="s">
        <v>241</v>
      </c>
      <c r="AA1" s="1" t="s">
        <v>16</v>
      </c>
      <c r="AB1" s="1" t="s">
        <v>17</v>
      </c>
      <c r="AC1" s="2" t="s">
        <v>242</v>
      </c>
      <c r="AD1" s="1" t="s">
        <v>18</v>
      </c>
      <c r="AE1" s="2" t="s">
        <v>243</v>
      </c>
      <c r="AF1" s="1" t="s">
        <v>19</v>
      </c>
      <c r="AG1" s="2" t="s">
        <v>20</v>
      </c>
      <c r="AH1" s="2" t="s">
        <v>21</v>
      </c>
      <c r="AI1" s="2" t="s">
        <v>22</v>
      </c>
      <c r="AJ1" s="4" t="s">
        <v>244</v>
      </c>
    </row>
    <row r="2">
      <c r="A2" s="3">
        <v>45186.38248702546</v>
      </c>
      <c r="B2" s="4" t="s">
        <v>25</v>
      </c>
      <c r="C2" s="4" t="s">
        <v>26</v>
      </c>
      <c r="D2" s="4" t="s">
        <v>27</v>
      </c>
      <c r="E2" s="4" t="s">
        <v>23</v>
      </c>
      <c r="F2" s="4">
        <f t="shared" ref="F2:F51" si="1">IF(E2="Female",0,1)</f>
        <v>0</v>
      </c>
      <c r="G2" s="4" t="s">
        <v>24</v>
      </c>
      <c r="H2" s="4">
        <f t="shared" ref="H2:H51" si="2">IF(G2="18-30",0,IF(G2="31-40",1,IF(G2="41-50",2,3)))</f>
        <v>1</v>
      </c>
      <c r="I2" s="4">
        <f t="shared" ref="I2:I51" si="3">IF(D2="Secondary School",0,IF(D2="Certificate",1,IF(D2="Diploma",2,IF(D2="Bachelor Degree",3,IF(D2="Postgraduate (Masters/PhD)",4,5)))))</f>
        <v>2</v>
      </c>
      <c r="J2" s="4" t="s">
        <v>28</v>
      </c>
      <c r="K2" s="4">
        <f t="shared" ref="K2:K51" si="4">IF(J2="Not Familiar at All",0,IF(J2="Somewhat Familiar",1,IF(J2="Moderately Familiar",2,IF(J2="Very Familiar",3,4))))</f>
        <v>2</v>
      </c>
      <c r="L2" s="4" t="s">
        <v>29</v>
      </c>
      <c r="M2" s="4">
        <f t="shared" ref="M2:M51" si="5">IF(L2="Never",0,IF(L2="Sometimes",1,IF(L2="At least once in a week",2,3)))</f>
        <v>1</v>
      </c>
      <c r="N2" s="4" t="s">
        <v>30</v>
      </c>
      <c r="O2" s="4">
        <f t="shared" ref="O2:O51" si="6">IF(N2="Email and Communication Apps (e.g., WhatsApp)",0,IF(N2="Statistical Analysis Software (e.g., MS Excel, SPSS, R, Python)",1,IF(N2="Health Information Systems (HIS)",2,IF(N2="Mobile Health (mHealth) Apps",3,4))))</f>
        <v>0</v>
      </c>
      <c r="P2" s="4" t="s">
        <v>31</v>
      </c>
      <c r="Q2" s="4">
        <f t="shared" ref="Q2:Q51" si="7">IF(P2="No",0,IF(P2="Yes",1,2))</f>
        <v>0</v>
      </c>
      <c r="R2" s="4" t="s">
        <v>32</v>
      </c>
      <c r="S2" s="4" t="s">
        <v>33</v>
      </c>
      <c r="T2" s="4" t="s">
        <v>34</v>
      </c>
      <c r="U2" s="4" t="s">
        <v>31</v>
      </c>
      <c r="V2" s="4">
        <f t="shared" ref="V2:V51" si="8">IF(U2="No",0,1)</f>
        <v>0</v>
      </c>
      <c r="W2" s="4" t="s">
        <v>35</v>
      </c>
      <c r="X2" s="4">
        <f t="shared" ref="X2:X51" si="9">IF(W2="Not Familiar",0,IF(W2="Somewhat Familiar",1,IF(W2="Very Familiar",2,3)))</f>
        <v>0</v>
      </c>
      <c r="Y2" s="4" t="s">
        <v>36</v>
      </c>
      <c r="Z2" s="4">
        <f t="shared" ref="Z2:Z51" si="10">IF(Y2="Strongly Disagree",0,IF(Y2="Disagree",1,IF(Y2="No idea",2,IF(Y2="Agree",3,4))))</f>
        <v>2</v>
      </c>
      <c r="AA2" s="4" t="s">
        <v>37</v>
      </c>
      <c r="AB2" s="4" t="s">
        <v>38</v>
      </c>
      <c r="AC2" s="4">
        <f t="shared" ref="AC2:AC51" si="11">IF(AA2="Not at all",0,IF(AA2="Partially complement",1,IF(AA2="Fully complement",2,3)))</f>
        <v>0</v>
      </c>
      <c r="AD2" s="4" t="s">
        <v>39</v>
      </c>
      <c r="AE2" s="4">
        <f t="shared" ref="AE2:AE51" si="12">IF(AD2="Not Confident",0,IF(AD2="Not sure",1,IF(AD2="Confident",2,3)))</f>
        <v>1</v>
      </c>
      <c r="AF2" s="4" t="s">
        <v>36</v>
      </c>
      <c r="AG2" s="4" t="s">
        <v>40</v>
      </c>
      <c r="AH2" s="4" t="s">
        <v>41</v>
      </c>
      <c r="AI2" s="4" t="s">
        <v>42</v>
      </c>
      <c r="AJ2" s="4">
        <f t="shared" ref="AJ2:AJ51" si="13">IF(AF2="Strongly Disagree",0,IF(AF2="Disagree",1,IF(AF2="No idea",2,IF(AF2="Agree",3,4))))</f>
        <v>2</v>
      </c>
    </row>
    <row r="3">
      <c r="A3" s="3">
        <v>45186.386386087965</v>
      </c>
      <c r="B3" s="4" t="s">
        <v>43</v>
      </c>
      <c r="D3" s="4" t="s">
        <v>45</v>
      </c>
      <c r="E3" s="4" t="s">
        <v>23</v>
      </c>
      <c r="F3" s="4">
        <f t="shared" si="1"/>
        <v>0</v>
      </c>
      <c r="G3" s="4" t="s">
        <v>24</v>
      </c>
      <c r="H3" s="4">
        <f t="shared" si="2"/>
        <v>1</v>
      </c>
      <c r="I3" s="4">
        <f t="shared" si="3"/>
        <v>3</v>
      </c>
      <c r="J3" s="4" t="s">
        <v>28</v>
      </c>
      <c r="K3" s="4">
        <f t="shared" si="4"/>
        <v>2</v>
      </c>
      <c r="L3" s="4" t="s">
        <v>46</v>
      </c>
      <c r="M3" s="4">
        <f t="shared" si="5"/>
        <v>3</v>
      </c>
      <c r="N3" s="4" t="s">
        <v>30</v>
      </c>
      <c r="O3" s="4">
        <f t="shared" si="6"/>
        <v>0</v>
      </c>
      <c r="P3" s="4" t="s">
        <v>31</v>
      </c>
      <c r="Q3" s="4">
        <f t="shared" si="7"/>
        <v>0</v>
      </c>
      <c r="R3" s="4" t="s">
        <v>47</v>
      </c>
      <c r="S3" s="4" t="s">
        <v>48</v>
      </c>
      <c r="T3" s="4" t="s">
        <v>49</v>
      </c>
      <c r="U3" s="4" t="s">
        <v>50</v>
      </c>
      <c r="V3" s="4">
        <f t="shared" si="8"/>
        <v>1</v>
      </c>
      <c r="W3" s="4" t="s">
        <v>35</v>
      </c>
      <c r="X3" s="4">
        <f t="shared" si="9"/>
        <v>0</v>
      </c>
      <c r="Y3" s="4" t="s">
        <v>51</v>
      </c>
      <c r="Z3" s="4">
        <f t="shared" si="10"/>
        <v>4</v>
      </c>
      <c r="AA3" s="4" t="s">
        <v>52</v>
      </c>
      <c r="AB3" s="4" t="s">
        <v>53</v>
      </c>
      <c r="AC3" s="4">
        <f t="shared" si="11"/>
        <v>2</v>
      </c>
      <c r="AD3" s="4" t="s">
        <v>54</v>
      </c>
      <c r="AE3" s="4">
        <f t="shared" si="12"/>
        <v>3</v>
      </c>
      <c r="AF3" s="4" t="s">
        <v>51</v>
      </c>
      <c r="AG3" s="4" t="s">
        <v>55</v>
      </c>
      <c r="AI3" s="4" t="s">
        <v>56</v>
      </c>
      <c r="AJ3" s="4">
        <f t="shared" si="13"/>
        <v>4</v>
      </c>
    </row>
    <row r="4">
      <c r="A4" s="3">
        <v>45186.38826072917</v>
      </c>
      <c r="B4" s="4" t="s">
        <v>25</v>
      </c>
      <c r="C4" s="4" t="s">
        <v>58</v>
      </c>
      <c r="D4" s="4" t="s">
        <v>27</v>
      </c>
      <c r="E4" s="4" t="s">
        <v>23</v>
      </c>
      <c r="F4" s="4">
        <f t="shared" si="1"/>
        <v>0</v>
      </c>
      <c r="G4" s="4" t="s">
        <v>57</v>
      </c>
      <c r="H4" s="4">
        <f t="shared" si="2"/>
        <v>2</v>
      </c>
      <c r="I4" s="4">
        <f t="shared" si="3"/>
        <v>2</v>
      </c>
      <c r="J4" s="4" t="s">
        <v>59</v>
      </c>
      <c r="K4" s="4">
        <f t="shared" si="4"/>
        <v>1</v>
      </c>
      <c r="L4" s="4" t="s">
        <v>29</v>
      </c>
      <c r="M4" s="4">
        <f t="shared" si="5"/>
        <v>1</v>
      </c>
      <c r="N4" s="4" t="s">
        <v>30</v>
      </c>
      <c r="O4" s="4">
        <f t="shared" si="6"/>
        <v>0</v>
      </c>
      <c r="P4" s="4" t="s">
        <v>50</v>
      </c>
      <c r="Q4" s="4">
        <f t="shared" si="7"/>
        <v>1</v>
      </c>
      <c r="R4" s="4" t="s">
        <v>60</v>
      </c>
      <c r="S4" s="4" t="s">
        <v>61</v>
      </c>
      <c r="T4" s="4" t="s">
        <v>62</v>
      </c>
      <c r="U4" s="4" t="s">
        <v>50</v>
      </c>
      <c r="V4" s="4">
        <f t="shared" si="8"/>
        <v>1</v>
      </c>
      <c r="W4" s="4" t="s">
        <v>59</v>
      </c>
      <c r="X4" s="4">
        <f t="shared" si="9"/>
        <v>1</v>
      </c>
      <c r="Y4" s="4" t="s">
        <v>63</v>
      </c>
      <c r="Z4" s="4">
        <f t="shared" si="10"/>
        <v>3</v>
      </c>
      <c r="AA4" s="4" t="s">
        <v>64</v>
      </c>
      <c r="AB4" s="4" t="s">
        <v>65</v>
      </c>
      <c r="AC4" s="4">
        <f t="shared" si="11"/>
        <v>1</v>
      </c>
      <c r="AD4" s="4" t="s">
        <v>54</v>
      </c>
      <c r="AE4" s="4">
        <f t="shared" si="12"/>
        <v>3</v>
      </c>
      <c r="AF4" s="4" t="s">
        <v>63</v>
      </c>
      <c r="AG4" s="4" t="s">
        <v>66</v>
      </c>
      <c r="AH4" s="4" t="s">
        <v>67</v>
      </c>
      <c r="AI4" s="4" t="s">
        <v>68</v>
      </c>
      <c r="AJ4" s="4">
        <f t="shared" si="13"/>
        <v>3</v>
      </c>
    </row>
    <row r="5">
      <c r="A5" s="3">
        <v>45186.39126099537</v>
      </c>
      <c r="B5" s="4" t="s">
        <v>70</v>
      </c>
      <c r="C5" s="4" t="s">
        <v>71</v>
      </c>
      <c r="D5" s="4" t="s">
        <v>27</v>
      </c>
      <c r="E5" s="4" t="s">
        <v>23</v>
      </c>
      <c r="F5" s="4">
        <f t="shared" si="1"/>
        <v>0</v>
      </c>
      <c r="G5" s="4" t="s">
        <v>69</v>
      </c>
      <c r="H5" s="4">
        <f t="shared" si="2"/>
        <v>0</v>
      </c>
      <c r="I5" s="4">
        <f t="shared" si="3"/>
        <v>2</v>
      </c>
      <c r="J5" s="4" t="s">
        <v>28</v>
      </c>
      <c r="K5" s="4">
        <f t="shared" si="4"/>
        <v>2</v>
      </c>
      <c r="L5" s="4" t="s">
        <v>29</v>
      </c>
      <c r="M5" s="4">
        <f t="shared" si="5"/>
        <v>1</v>
      </c>
      <c r="N5" s="4" t="s">
        <v>30</v>
      </c>
      <c r="O5" s="4">
        <f t="shared" si="6"/>
        <v>0</v>
      </c>
      <c r="P5" s="4" t="s">
        <v>31</v>
      </c>
      <c r="Q5" s="4">
        <f t="shared" si="7"/>
        <v>0</v>
      </c>
      <c r="S5" s="4" t="s">
        <v>48</v>
      </c>
      <c r="T5" s="4" t="s">
        <v>72</v>
      </c>
      <c r="U5" s="4" t="s">
        <v>31</v>
      </c>
      <c r="V5" s="4">
        <f t="shared" si="8"/>
        <v>0</v>
      </c>
      <c r="W5" s="4" t="s">
        <v>35</v>
      </c>
      <c r="X5" s="4">
        <f t="shared" si="9"/>
        <v>0</v>
      </c>
      <c r="Y5" s="4" t="s">
        <v>63</v>
      </c>
      <c r="Z5" s="4">
        <f t="shared" si="10"/>
        <v>3</v>
      </c>
      <c r="AA5" s="4" t="s">
        <v>73</v>
      </c>
      <c r="AC5" s="4">
        <f t="shared" si="11"/>
        <v>3</v>
      </c>
      <c r="AD5" s="4" t="s">
        <v>39</v>
      </c>
      <c r="AE5" s="4">
        <f t="shared" si="12"/>
        <v>1</v>
      </c>
      <c r="AF5" s="4" t="s">
        <v>63</v>
      </c>
      <c r="AI5" s="4" t="s">
        <v>74</v>
      </c>
      <c r="AJ5" s="4">
        <f t="shared" si="13"/>
        <v>3</v>
      </c>
    </row>
    <row r="6">
      <c r="A6" s="3">
        <v>45186.39434193287</v>
      </c>
      <c r="B6" s="4" t="s">
        <v>25</v>
      </c>
      <c r="C6" s="4" t="s">
        <v>76</v>
      </c>
      <c r="D6" s="4" t="s">
        <v>27</v>
      </c>
      <c r="E6" s="4" t="s">
        <v>75</v>
      </c>
      <c r="F6" s="4">
        <f t="shared" si="1"/>
        <v>1</v>
      </c>
      <c r="G6" s="4" t="s">
        <v>57</v>
      </c>
      <c r="H6" s="4">
        <f t="shared" si="2"/>
        <v>2</v>
      </c>
      <c r="I6" s="4">
        <f t="shared" si="3"/>
        <v>2</v>
      </c>
      <c r="J6" s="4" t="s">
        <v>77</v>
      </c>
      <c r="K6" s="4">
        <f t="shared" si="4"/>
        <v>3</v>
      </c>
      <c r="L6" s="4" t="s">
        <v>29</v>
      </c>
      <c r="M6" s="4">
        <f t="shared" si="5"/>
        <v>1</v>
      </c>
      <c r="N6" s="4" t="s">
        <v>30</v>
      </c>
      <c r="O6" s="4">
        <f t="shared" si="6"/>
        <v>0</v>
      </c>
      <c r="P6" s="4" t="s">
        <v>31</v>
      </c>
      <c r="Q6" s="4">
        <f t="shared" si="7"/>
        <v>0</v>
      </c>
      <c r="R6" s="4" t="s">
        <v>78</v>
      </c>
      <c r="S6" s="4" t="s">
        <v>48</v>
      </c>
      <c r="T6" s="4" t="s">
        <v>79</v>
      </c>
      <c r="U6" s="4" t="s">
        <v>50</v>
      </c>
      <c r="V6" s="4">
        <f t="shared" si="8"/>
        <v>1</v>
      </c>
      <c r="W6" s="4" t="s">
        <v>59</v>
      </c>
      <c r="X6" s="4">
        <f t="shared" si="9"/>
        <v>1</v>
      </c>
      <c r="Y6" s="4" t="s">
        <v>63</v>
      </c>
      <c r="Z6" s="4">
        <f t="shared" si="10"/>
        <v>3</v>
      </c>
      <c r="AA6" s="4" t="s">
        <v>52</v>
      </c>
      <c r="AB6" s="4" t="s">
        <v>80</v>
      </c>
      <c r="AC6" s="4">
        <f t="shared" si="11"/>
        <v>2</v>
      </c>
      <c r="AD6" s="4" t="s">
        <v>81</v>
      </c>
      <c r="AE6" s="4">
        <f t="shared" si="12"/>
        <v>2</v>
      </c>
      <c r="AF6" s="4" t="s">
        <v>63</v>
      </c>
      <c r="AG6" s="4" t="s">
        <v>82</v>
      </c>
      <c r="AH6" s="4" t="s">
        <v>67</v>
      </c>
      <c r="AI6" s="4" t="s">
        <v>83</v>
      </c>
      <c r="AJ6" s="4">
        <f t="shared" si="13"/>
        <v>3</v>
      </c>
    </row>
    <row r="7">
      <c r="A7" s="3">
        <v>45186.39716489583</v>
      </c>
      <c r="B7" s="4" t="s">
        <v>25</v>
      </c>
      <c r="C7" s="4" t="s">
        <v>85</v>
      </c>
      <c r="D7" s="4" t="s">
        <v>27</v>
      </c>
      <c r="E7" s="4" t="s">
        <v>75</v>
      </c>
      <c r="F7" s="4">
        <f t="shared" si="1"/>
        <v>1</v>
      </c>
      <c r="G7" s="4" t="s">
        <v>84</v>
      </c>
      <c r="H7" s="4">
        <f t="shared" si="2"/>
        <v>3</v>
      </c>
      <c r="I7" s="4">
        <f t="shared" si="3"/>
        <v>2</v>
      </c>
      <c r="J7" s="4" t="s">
        <v>28</v>
      </c>
      <c r="K7" s="4">
        <f t="shared" si="4"/>
        <v>2</v>
      </c>
      <c r="L7" s="4" t="s">
        <v>46</v>
      </c>
      <c r="M7" s="4">
        <f t="shared" si="5"/>
        <v>3</v>
      </c>
      <c r="N7" s="4" t="s">
        <v>30</v>
      </c>
      <c r="O7" s="4">
        <f t="shared" si="6"/>
        <v>0</v>
      </c>
      <c r="P7" s="4" t="s">
        <v>50</v>
      </c>
      <c r="Q7" s="4">
        <f t="shared" si="7"/>
        <v>1</v>
      </c>
      <c r="R7" s="4" t="s">
        <v>78</v>
      </c>
      <c r="S7" s="4" t="s">
        <v>86</v>
      </c>
      <c r="T7" s="4" t="s">
        <v>79</v>
      </c>
      <c r="U7" s="4" t="s">
        <v>31</v>
      </c>
      <c r="V7" s="4">
        <f t="shared" si="8"/>
        <v>0</v>
      </c>
      <c r="W7" s="4" t="s">
        <v>59</v>
      </c>
      <c r="X7" s="4">
        <f t="shared" si="9"/>
        <v>1</v>
      </c>
      <c r="Y7" s="4" t="s">
        <v>36</v>
      </c>
      <c r="Z7" s="4">
        <f t="shared" si="10"/>
        <v>2</v>
      </c>
      <c r="AA7" s="4" t="s">
        <v>64</v>
      </c>
      <c r="AB7" s="4" t="s">
        <v>87</v>
      </c>
      <c r="AC7" s="4">
        <f t="shared" si="11"/>
        <v>1</v>
      </c>
      <c r="AD7" s="4" t="s">
        <v>81</v>
      </c>
      <c r="AE7" s="4">
        <f t="shared" si="12"/>
        <v>2</v>
      </c>
      <c r="AF7" s="4" t="s">
        <v>36</v>
      </c>
      <c r="AG7" s="4" t="s">
        <v>82</v>
      </c>
      <c r="AH7" s="4" t="s">
        <v>67</v>
      </c>
      <c r="AI7" s="4" t="s">
        <v>42</v>
      </c>
      <c r="AJ7" s="4">
        <f t="shared" si="13"/>
        <v>2</v>
      </c>
    </row>
    <row r="8">
      <c r="A8" s="3">
        <v>45186.40020700231</v>
      </c>
      <c r="B8" s="4" t="s">
        <v>43</v>
      </c>
      <c r="C8" s="4" t="s">
        <v>88</v>
      </c>
      <c r="D8" s="4" t="s">
        <v>27</v>
      </c>
      <c r="E8" s="4" t="s">
        <v>23</v>
      </c>
      <c r="F8" s="4">
        <f t="shared" si="1"/>
        <v>0</v>
      </c>
      <c r="G8" s="4" t="s">
        <v>84</v>
      </c>
      <c r="H8" s="4">
        <f t="shared" si="2"/>
        <v>3</v>
      </c>
      <c r="I8" s="4">
        <f t="shared" si="3"/>
        <v>2</v>
      </c>
      <c r="J8" s="4" t="s">
        <v>77</v>
      </c>
      <c r="K8" s="4">
        <f t="shared" si="4"/>
        <v>3</v>
      </c>
      <c r="L8" s="4" t="s">
        <v>46</v>
      </c>
      <c r="M8" s="4">
        <f t="shared" si="5"/>
        <v>3</v>
      </c>
      <c r="N8" s="4" t="s">
        <v>30</v>
      </c>
      <c r="O8" s="4">
        <f t="shared" si="6"/>
        <v>0</v>
      </c>
      <c r="P8" s="4" t="s">
        <v>50</v>
      </c>
      <c r="Q8" s="4">
        <f t="shared" si="7"/>
        <v>1</v>
      </c>
      <c r="S8" s="4" t="s">
        <v>89</v>
      </c>
      <c r="T8" s="4" t="s">
        <v>34</v>
      </c>
      <c r="U8" s="4" t="s">
        <v>50</v>
      </c>
      <c r="V8" s="4">
        <f t="shared" si="8"/>
        <v>1</v>
      </c>
      <c r="W8" s="4" t="s">
        <v>59</v>
      </c>
      <c r="X8" s="4">
        <f t="shared" si="9"/>
        <v>1</v>
      </c>
      <c r="Y8" s="4" t="s">
        <v>63</v>
      </c>
      <c r="Z8" s="4">
        <f t="shared" si="10"/>
        <v>3</v>
      </c>
      <c r="AA8" s="4" t="s">
        <v>52</v>
      </c>
      <c r="AB8" s="4" t="s">
        <v>90</v>
      </c>
      <c r="AC8" s="4">
        <f t="shared" si="11"/>
        <v>2</v>
      </c>
      <c r="AD8" s="4" t="s">
        <v>81</v>
      </c>
      <c r="AE8" s="4">
        <f t="shared" si="12"/>
        <v>2</v>
      </c>
      <c r="AF8" s="4" t="s">
        <v>63</v>
      </c>
      <c r="AH8" s="4" t="s">
        <v>78</v>
      </c>
      <c r="AI8" s="4" t="s">
        <v>91</v>
      </c>
      <c r="AJ8" s="4">
        <f t="shared" si="13"/>
        <v>3</v>
      </c>
    </row>
    <row r="9">
      <c r="A9" s="3">
        <v>45186.40395157407</v>
      </c>
      <c r="B9" s="4" t="s">
        <v>25</v>
      </c>
      <c r="C9" s="4" t="s">
        <v>92</v>
      </c>
      <c r="D9" s="4" t="s">
        <v>93</v>
      </c>
      <c r="E9" s="4" t="s">
        <v>23</v>
      </c>
      <c r="F9" s="4">
        <f t="shared" si="1"/>
        <v>0</v>
      </c>
      <c r="G9" s="4" t="s">
        <v>84</v>
      </c>
      <c r="H9" s="4">
        <f t="shared" si="2"/>
        <v>3</v>
      </c>
      <c r="I9" s="4">
        <f t="shared" si="3"/>
        <v>1</v>
      </c>
      <c r="J9" s="4" t="s">
        <v>28</v>
      </c>
      <c r="K9" s="4">
        <f t="shared" si="4"/>
        <v>2</v>
      </c>
      <c r="L9" s="4" t="s">
        <v>29</v>
      </c>
      <c r="M9" s="4">
        <f t="shared" si="5"/>
        <v>1</v>
      </c>
      <c r="N9" s="4" t="s">
        <v>30</v>
      </c>
      <c r="O9" s="4">
        <f t="shared" si="6"/>
        <v>0</v>
      </c>
      <c r="P9" s="4" t="s">
        <v>31</v>
      </c>
      <c r="Q9" s="4">
        <f t="shared" si="7"/>
        <v>0</v>
      </c>
      <c r="R9" s="4" t="s">
        <v>67</v>
      </c>
      <c r="S9" s="4" t="s">
        <v>94</v>
      </c>
      <c r="T9" s="4" t="s">
        <v>34</v>
      </c>
      <c r="U9" s="4" t="s">
        <v>31</v>
      </c>
      <c r="V9" s="4">
        <f t="shared" si="8"/>
        <v>0</v>
      </c>
      <c r="W9" s="4" t="s">
        <v>59</v>
      </c>
      <c r="X9" s="4">
        <f t="shared" si="9"/>
        <v>1</v>
      </c>
      <c r="Y9" s="4" t="s">
        <v>63</v>
      </c>
      <c r="Z9" s="4">
        <f t="shared" si="10"/>
        <v>3</v>
      </c>
      <c r="AA9" s="4" t="s">
        <v>64</v>
      </c>
      <c r="AB9" s="4" t="s">
        <v>95</v>
      </c>
      <c r="AC9" s="4">
        <f t="shared" si="11"/>
        <v>1</v>
      </c>
      <c r="AD9" s="4" t="s">
        <v>81</v>
      </c>
      <c r="AE9" s="4">
        <f t="shared" si="12"/>
        <v>2</v>
      </c>
      <c r="AF9" s="4" t="s">
        <v>63</v>
      </c>
      <c r="AG9" s="4" t="s">
        <v>78</v>
      </c>
      <c r="AH9" s="4" t="s">
        <v>78</v>
      </c>
      <c r="AI9" s="4" t="s">
        <v>96</v>
      </c>
      <c r="AJ9" s="4">
        <f t="shared" si="13"/>
        <v>3</v>
      </c>
    </row>
    <row r="10">
      <c r="A10" s="3">
        <v>45186.40644636574</v>
      </c>
      <c r="B10" s="4" t="s">
        <v>25</v>
      </c>
      <c r="C10" s="4" t="s">
        <v>97</v>
      </c>
      <c r="D10" s="4" t="s">
        <v>27</v>
      </c>
      <c r="E10" s="4" t="s">
        <v>75</v>
      </c>
      <c r="F10" s="4">
        <f t="shared" si="1"/>
        <v>1</v>
      </c>
      <c r="G10" s="4" t="s">
        <v>24</v>
      </c>
      <c r="H10" s="4">
        <f t="shared" si="2"/>
        <v>1</v>
      </c>
      <c r="I10" s="4">
        <f t="shared" si="3"/>
        <v>2</v>
      </c>
      <c r="J10" s="4" t="s">
        <v>28</v>
      </c>
      <c r="K10" s="4">
        <f t="shared" si="4"/>
        <v>2</v>
      </c>
      <c r="L10" s="4" t="s">
        <v>98</v>
      </c>
      <c r="M10" s="4">
        <f t="shared" si="5"/>
        <v>2</v>
      </c>
      <c r="N10" s="4" t="s">
        <v>30</v>
      </c>
      <c r="O10" s="4">
        <f t="shared" si="6"/>
        <v>0</v>
      </c>
      <c r="P10" s="4" t="s">
        <v>50</v>
      </c>
      <c r="Q10" s="4">
        <f t="shared" si="7"/>
        <v>1</v>
      </c>
      <c r="R10" s="4" t="s">
        <v>99</v>
      </c>
      <c r="S10" s="4" t="s">
        <v>100</v>
      </c>
      <c r="T10" s="4" t="s">
        <v>101</v>
      </c>
      <c r="U10" s="4" t="s">
        <v>50</v>
      </c>
      <c r="V10" s="4">
        <f t="shared" si="8"/>
        <v>1</v>
      </c>
      <c r="W10" s="4" t="s">
        <v>59</v>
      </c>
      <c r="X10" s="4">
        <f t="shared" si="9"/>
        <v>1</v>
      </c>
      <c r="Y10" s="4" t="s">
        <v>51</v>
      </c>
      <c r="Z10" s="4">
        <f t="shared" si="10"/>
        <v>4</v>
      </c>
      <c r="AA10" s="4" t="s">
        <v>52</v>
      </c>
      <c r="AB10" s="4" t="s">
        <v>87</v>
      </c>
      <c r="AC10" s="4">
        <f t="shared" si="11"/>
        <v>2</v>
      </c>
      <c r="AD10" s="4" t="s">
        <v>81</v>
      </c>
      <c r="AE10" s="4">
        <f t="shared" si="12"/>
        <v>2</v>
      </c>
      <c r="AF10" s="4" t="s">
        <v>63</v>
      </c>
      <c r="AG10" s="4" t="s">
        <v>78</v>
      </c>
      <c r="AH10" s="4" t="s">
        <v>67</v>
      </c>
      <c r="AI10" s="4" t="s">
        <v>102</v>
      </c>
      <c r="AJ10" s="4">
        <f t="shared" si="13"/>
        <v>3</v>
      </c>
    </row>
    <row r="11">
      <c r="A11" s="3">
        <v>45186.4097568287</v>
      </c>
      <c r="B11" s="4" t="s">
        <v>25</v>
      </c>
      <c r="C11" s="4" t="s">
        <v>103</v>
      </c>
      <c r="D11" s="4" t="s">
        <v>27</v>
      </c>
      <c r="E11" s="4" t="s">
        <v>23</v>
      </c>
      <c r="F11" s="4">
        <f t="shared" si="1"/>
        <v>0</v>
      </c>
      <c r="G11" s="4" t="s">
        <v>69</v>
      </c>
      <c r="H11" s="4">
        <f t="shared" si="2"/>
        <v>0</v>
      </c>
      <c r="I11" s="4">
        <f t="shared" si="3"/>
        <v>2</v>
      </c>
      <c r="J11" s="4" t="s">
        <v>77</v>
      </c>
      <c r="K11" s="4">
        <f t="shared" si="4"/>
        <v>3</v>
      </c>
      <c r="L11" s="4" t="s">
        <v>46</v>
      </c>
      <c r="M11" s="4">
        <f t="shared" si="5"/>
        <v>3</v>
      </c>
      <c r="N11" s="4" t="s">
        <v>104</v>
      </c>
      <c r="O11" s="4">
        <f t="shared" si="6"/>
        <v>4</v>
      </c>
      <c r="P11" s="4" t="s">
        <v>50</v>
      </c>
      <c r="Q11" s="4">
        <f t="shared" si="7"/>
        <v>1</v>
      </c>
      <c r="R11" s="4" t="s">
        <v>105</v>
      </c>
      <c r="S11" s="4" t="s">
        <v>106</v>
      </c>
      <c r="T11" s="4" t="s">
        <v>62</v>
      </c>
      <c r="U11" s="4" t="s">
        <v>31</v>
      </c>
      <c r="V11" s="4">
        <f t="shared" si="8"/>
        <v>0</v>
      </c>
      <c r="W11" s="4" t="s">
        <v>59</v>
      </c>
      <c r="X11" s="4">
        <f t="shared" si="9"/>
        <v>1</v>
      </c>
      <c r="Y11" s="4" t="s">
        <v>63</v>
      </c>
      <c r="Z11" s="4">
        <f t="shared" si="10"/>
        <v>3</v>
      </c>
      <c r="AA11" s="4" t="s">
        <v>73</v>
      </c>
      <c r="AB11" s="4" t="s">
        <v>107</v>
      </c>
      <c r="AC11" s="4">
        <f t="shared" si="11"/>
        <v>3</v>
      </c>
      <c r="AD11" s="4" t="s">
        <v>81</v>
      </c>
      <c r="AE11" s="4">
        <f t="shared" si="12"/>
        <v>2</v>
      </c>
      <c r="AF11" s="4" t="s">
        <v>63</v>
      </c>
      <c r="AG11" s="4" t="s">
        <v>108</v>
      </c>
      <c r="AH11" s="4" t="s">
        <v>67</v>
      </c>
      <c r="AI11" s="4" t="s">
        <v>109</v>
      </c>
      <c r="AJ11" s="4">
        <f t="shared" si="13"/>
        <v>3</v>
      </c>
    </row>
    <row r="12">
      <c r="A12" s="3">
        <v>45186.4137147338</v>
      </c>
      <c r="B12" s="4" t="s">
        <v>25</v>
      </c>
      <c r="C12" s="4" t="s">
        <v>110</v>
      </c>
      <c r="D12" s="4" t="s">
        <v>45</v>
      </c>
      <c r="E12" s="4" t="s">
        <v>75</v>
      </c>
      <c r="F12" s="4">
        <f t="shared" si="1"/>
        <v>1</v>
      </c>
      <c r="G12" s="4" t="s">
        <v>69</v>
      </c>
      <c r="H12" s="4">
        <f t="shared" si="2"/>
        <v>0</v>
      </c>
      <c r="I12" s="4">
        <f t="shared" si="3"/>
        <v>3</v>
      </c>
      <c r="J12" s="4" t="s">
        <v>59</v>
      </c>
      <c r="K12" s="4">
        <f t="shared" si="4"/>
        <v>1</v>
      </c>
      <c r="L12" s="4" t="s">
        <v>46</v>
      </c>
      <c r="M12" s="4">
        <f t="shared" si="5"/>
        <v>3</v>
      </c>
      <c r="N12" s="4" t="s">
        <v>30</v>
      </c>
      <c r="O12" s="4">
        <f t="shared" si="6"/>
        <v>0</v>
      </c>
      <c r="P12" s="4" t="s">
        <v>31</v>
      </c>
      <c r="Q12" s="4">
        <f t="shared" si="7"/>
        <v>0</v>
      </c>
      <c r="R12" s="4" t="s">
        <v>67</v>
      </c>
      <c r="S12" s="4" t="s">
        <v>111</v>
      </c>
      <c r="T12" s="4" t="s">
        <v>34</v>
      </c>
      <c r="U12" s="4" t="s">
        <v>31</v>
      </c>
      <c r="V12" s="4">
        <f t="shared" si="8"/>
        <v>0</v>
      </c>
      <c r="W12" s="4" t="s">
        <v>59</v>
      </c>
      <c r="X12" s="4">
        <f t="shared" si="9"/>
        <v>1</v>
      </c>
      <c r="Y12" s="4" t="s">
        <v>63</v>
      </c>
      <c r="Z12" s="4">
        <f t="shared" si="10"/>
        <v>3</v>
      </c>
      <c r="AA12" s="4" t="s">
        <v>73</v>
      </c>
      <c r="AB12" s="4" t="s">
        <v>38</v>
      </c>
      <c r="AC12" s="4">
        <f t="shared" si="11"/>
        <v>3</v>
      </c>
      <c r="AD12" s="4" t="s">
        <v>81</v>
      </c>
      <c r="AE12" s="4">
        <f t="shared" si="12"/>
        <v>2</v>
      </c>
      <c r="AF12" s="4" t="s">
        <v>63</v>
      </c>
      <c r="AI12" s="4" t="s">
        <v>68</v>
      </c>
      <c r="AJ12" s="4">
        <f t="shared" si="13"/>
        <v>3</v>
      </c>
    </row>
    <row r="13">
      <c r="A13" s="3">
        <v>45186.41595797453</v>
      </c>
      <c r="B13" s="4" t="s">
        <v>25</v>
      </c>
      <c r="C13" s="4" t="s">
        <v>112</v>
      </c>
      <c r="D13" s="4" t="s">
        <v>27</v>
      </c>
      <c r="E13" s="4" t="s">
        <v>75</v>
      </c>
      <c r="F13" s="4">
        <f t="shared" si="1"/>
        <v>1</v>
      </c>
      <c r="G13" s="4" t="s">
        <v>84</v>
      </c>
      <c r="H13" s="4">
        <f t="shared" si="2"/>
        <v>3</v>
      </c>
      <c r="I13" s="4">
        <f t="shared" si="3"/>
        <v>2</v>
      </c>
      <c r="J13" s="4" t="s">
        <v>59</v>
      </c>
      <c r="K13" s="4">
        <f t="shared" si="4"/>
        <v>1</v>
      </c>
      <c r="L13" s="4" t="s">
        <v>46</v>
      </c>
      <c r="M13" s="4">
        <f t="shared" si="5"/>
        <v>3</v>
      </c>
      <c r="N13" s="4" t="s">
        <v>30</v>
      </c>
      <c r="O13" s="4">
        <f t="shared" si="6"/>
        <v>0</v>
      </c>
      <c r="P13" s="4" t="s">
        <v>31</v>
      </c>
      <c r="Q13" s="4">
        <f t="shared" si="7"/>
        <v>0</v>
      </c>
      <c r="R13" s="4" t="s">
        <v>105</v>
      </c>
      <c r="S13" s="4" t="s">
        <v>113</v>
      </c>
      <c r="T13" s="4" t="s">
        <v>79</v>
      </c>
      <c r="U13" s="4" t="s">
        <v>31</v>
      </c>
      <c r="V13" s="4">
        <f t="shared" si="8"/>
        <v>0</v>
      </c>
      <c r="W13" s="4" t="s">
        <v>59</v>
      </c>
      <c r="X13" s="4">
        <f t="shared" si="9"/>
        <v>1</v>
      </c>
      <c r="Y13" s="4" t="s">
        <v>36</v>
      </c>
      <c r="Z13" s="4">
        <f t="shared" si="10"/>
        <v>2</v>
      </c>
      <c r="AA13" s="4" t="s">
        <v>52</v>
      </c>
      <c r="AB13" s="4" t="s">
        <v>114</v>
      </c>
      <c r="AC13" s="4">
        <f t="shared" si="11"/>
        <v>2</v>
      </c>
      <c r="AD13" s="4" t="s">
        <v>81</v>
      </c>
      <c r="AE13" s="4">
        <f t="shared" si="12"/>
        <v>2</v>
      </c>
      <c r="AF13" s="4" t="s">
        <v>51</v>
      </c>
      <c r="AG13" s="4" t="s">
        <v>66</v>
      </c>
      <c r="AH13" s="4" t="s">
        <v>41</v>
      </c>
      <c r="AI13" s="4" t="s">
        <v>115</v>
      </c>
      <c r="AJ13" s="4">
        <f t="shared" si="13"/>
        <v>4</v>
      </c>
    </row>
    <row r="14">
      <c r="A14" s="3">
        <v>45186.41843049768</v>
      </c>
      <c r="B14" s="4" t="s">
        <v>116</v>
      </c>
      <c r="C14" s="4" t="s">
        <v>117</v>
      </c>
      <c r="D14" s="4" t="s">
        <v>27</v>
      </c>
      <c r="E14" s="4" t="s">
        <v>75</v>
      </c>
      <c r="F14" s="4">
        <f t="shared" si="1"/>
        <v>1</v>
      </c>
      <c r="G14" s="4" t="s">
        <v>84</v>
      </c>
      <c r="H14" s="4">
        <f t="shared" si="2"/>
        <v>3</v>
      </c>
      <c r="I14" s="4">
        <f t="shared" si="3"/>
        <v>2</v>
      </c>
      <c r="J14" s="4" t="s">
        <v>28</v>
      </c>
      <c r="K14" s="4">
        <f t="shared" si="4"/>
        <v>2</v>
      </c>
      <c r="L14" s="4" t="s">
        <v>46</v>
      </c>
      <c r="M14" s="4">
        <f t="shared" si="5"/>
        <v>3</v>
      </c>
      <c r="N14" s="4" t="s">
        <v>30</v>
      </c>
      <c r="O14" s="4">
        <f t="shared" si="6"/>
        <v>0</v>
      </c>
      <c r="P14" s="4" t="s">
        <v>31</v>
      </c>
      <c r="Q14" s="4">
        <f t="shared" si="7"/>
        <v>0</v>
      </c>
      <c r="R14" s="4" t="s">
        <v>118</v>
      </c>
      <c r="S14" s="4" t="s">
        <v>119</v>
      </c>
      <c r="T14" s="4" t="s">
        <v>120</v>
      </c>
      <c r="U14" s="4" t="s">
        <v>50</v>
      </c>
      <c r="V14" s="4">
        <f t="shared" si="8"/>
        <v>1</v>
      </c>
      <c r="W14" s="4" t="s">
        <v>77</v>
      </c>
      <c r="X14" s="4">
        <f t="shared" si="9"/>
        <v>2</v>
      </c>
      <c r="Y14" s="4" t="s">
        <v>63</v>
      </c>
      <c r="Z14" s="4">
        <f t="shared" si="10"/>
        <v>3</v>
      </c>
      <c r="AA14" s="4" t="s">
        <v>73</v>
      </c>
      <c r="AB14" s="4" t="s">
        <v>114</v>
      </c>
      <c r="AC14" s="4">
        <f t="shared" si="11"/>
        <v>3</v>
      </c>
      <c r="AD14" s="4" t="s">
        <v>81</v>
      </c>
      <c r="AE14" s="4">
        <f t="shared" si="12"/>
        <v>2</v>
      </c>
      <c r="AF14" s="4" t="s">
        <v>63</v>
      </c>
      <c r="AI14" s="4" t="s">
        <v>121</v>
      </c>
      <c r="AJ14" s="4">
        <f t="shared" si="13"/>
        <v>3</v>
      </c>
    </row>
    <row r="15">
      <c r="A15" s="3">
        <v>45186.42101931713</v>
      </c>
      <c r="B15" s="4" t="s">
        <v>25</v>
      </c>
      <c r="C15" s="4" t="s">
        <v>122</v>
      </c>
      <c r="D15" s="4" t="s">
        <v>27</v>
      </c>
      <c r="E15" s="4" t="s">
        <v>23</v>
      </c>
      <c r="F15" s="4">
        <f t="shared" si="1"/>
        <v>0</v>
      </c>
      <c r="G15" s="4" t="s">
        <v>24</v>
      </c>
      <c r="H15" s="4">
        <f t="shared" si="2"/>
        <v>1</v>
      </c>
      <c r="I15" s="4">
        <f t="shared" si="3"/>
        <v>2</v>
      </c>
      <c r="J15" s="4" t="s">
        <v>28</v>
      </c>
      <c r="K15" s="4">
        <f t="shared" si="4"/>
        <v>2</v>
      </c>
      <c r="L15" s="4" t="s">
        <v>46</v>
      </c>
      <c r="M15" s="4">
        <f t="shared" si="5"/>
        <v>3</v>
      </c>
      <c r="N15" s="4" t="s">
        <v>123</v>
      </c>
      <c r="O15" s="4">
        <f t="shared" si="6"/>
        <v>4</v>
      </c>
      <c r="P15" s="4" t="s">
        <v>31</v>
      </c>
      <c r="Q15" s="4">
        <f t="shared" si="7"/>
        <v>0</v>
      </c>
      <c r="R15" s="4" t="s">
        <v>105</v>
      </c>
      <c r="S15" s="4" t="s">
        <v>48</v>
      </c>
      <c r="T15" s="4" t="s">
        <v>124</v>
      </c>
      <c r="U15" s="4" t="s">
        <v>31</v>
      </c>
      <c r="V15" s="4">
        <f t="shared" si="8"/>
        <v>0</v>
      </c>
      <c r="W15" s="4" t="s">
        <v>35</v>
      </c>
      <c r="X15" s="4">
        <f t="shared" si="9"/>
        <v>0</v>
      </c>
      <c r="Y15" s="4" t="s">
        <v>125</v>
      </c>
      <c r="Z15" s="4">
        <f t="shared" si="10"/>
        <v>1</v>
      </c>
      <c r="AA15" s="4" t="s">
        <v>37</v>
      </c>
      <c r="AB15" s="4" t="s">
        <v>126</v>
      </c>
      <c r="AC15" s="4">
        <f t="shared" si="11"/>
        <v>0</v>
      </c>
      <c r="AD15" s="4" t="s">
        <v>39</v>
      </c>
      <c r="AE15" s="4">
        <f t="shared" si="12"/>
        <v>1</v>
      </c>
      <c r="AF15" s="4" t="s">
        <v>36</v>
      </c>
      <c r="AG15" s="4" t="s">
        <v>78</v>
      </c>
      <c r="AH15" s="4" t="s">
        <v>78</v>
      </c>
      <c r="AI15" s="4" t="s">
        <v>127</v>
      </c>
      <c r="AJ15" s="4">
        <f t="shared" si="13"/>
        <v>2</v>
      </c>
    </row>
    <row r="16">
      <c r="A16" s="3">
        <v>45186.42350125</v>
      </c>
      <c r="B16" s="4" t="s">
        <v>70</v>
      </c>
      <c r="C16" s="4" t="s">
        <v>128</v>
      </c>
      <c r="D16" s="4" t="s">
        <v>27</v>
      </c>
      <c r="E16" s="4" t="s">
        <v>75</v>
      </c>
      <c r="F16" s="4">
        <f t="shared" si="1"/>
        <v>1</v>
      </c>
      <c r="G16" s="4" t="s">
        <v>24</v>
      </c>
      <c r="H16" s="4">
        <f t="shared" si="2"/>
        <v>1</v>
      </c>
      <c r="I16" s="4">
        <f t="shared" si="3"/>
        <v>2</v>
      </c>
      <c r="J16" s="4" t="s">
        <v>59</v>
      </c>
      <c r="K16" s="4">
        <f t="shared" si="4"/>
        <v>1</v>
      </c>
      <c r="L16" s="4" t="s">
        <v>46</v>
      </c>
      <c r="M16" s="4">
        <f t="shared" si="5"/>
        <v>3</v>
      </c>
      <c r="N16" s="4" t="s">
        <v>30</v>
      </c>
      <c r="O16" s="4">
        <f t="shared" si="6"/>
        <v>0</v>
      </c>
      <c r="P16" s="4" t="s">
        <v>50</v>
      </c>
      <c r="Q16" s="4">
        <f t="shared" si="7"/>
        <v>1</v>
      </c>
      <c r="R16" s="4" t="s">
        <v>32</v>
      </c>
      <c r="S16" s="4" t="s">
        <v>113</v>
      </c>
      <c r="T16" s="4" t="s">
        <v>34</v>
      </c>
      <c r="U16" s="4" t="s">
        <v>50</v>
      </c>
      <c r="V16" s="4">
        <f t="shared" si="8"/>
        <v>1</v>
      </c>
      <c r="W16" s="4" t="s">
        <v>59</v>
      </c>
      <c r="X16" s="4">
        <f t="shared" si="9"/>
        <v>1</v>
      </c>
      <c r="Y16" s="4" t="s">
        <v>63</v>
      </c>
      <c r="Z16" s="4">
        <f t="shared" si="10"/>
        <v>3</v>
      </c>
      <c r="AA16" s="4" t="s">
        <v>64</v>
      </c>
      <c r="AB16" s="4" t="s">
        <v>129</v>
      </c>
      <c r="AC16" s="4">
        <f t="shared" si="11"/>
        <v>1</v>
      </c>
      <c r="AD16" s="4" t="s">
        <v>81</v>
      </c>
      <c r="AE16" s="4">
        <f t="shared" si="12"/>
        <v>2</v>
      </c>
      <c r="AF16" s="4" t="s">
        <v>63</v>
      </c>
      <c r="AH16" s="4" t="s">
        <v>130</v>
      </c>
      <c r="AI16" s="4" t="s">
        <v>131</v>
      </c>
      <c r="AJ16" s="4">
        <f t="shared" si="13"/>
        <v>3</v>
      </c>
    </row>
    <row r="17">
      <c r="A17" s="3">
        <v>45186.42580546296</v>
      </c>
      <c r="B17" s="4" t="s">
        <v>70</v>
      </c>
      <c r="C17" s="4" t="s">
        <v>132</v>
      </c>
      <c r="D17" s="4" t="s">
        <v>27</v>
      </c>
      <c r="E17" s="4" t="s">
        <v>23</v>
      </c>
      <c r="F17" s="4">
        <f t="shared" si="1"/>
        <v>0</v>
      </c>
      <c r="G17" s="4" t="s">
        <v>84</v>
      </c>
      <c r="H17" s="4">
        <f t="shared" si="2"/>
        <v>3</v>
      </c>
      <c r="I17" s="4">
        <f t="shared" si="3"/>
        <v>2</v>
      </c>
      <c r="J17" s="4" t="s">
        <v>28</v>
      </c>
      <c r="K17" s="4">
        <f t="shared" si="4"/>
        <v>2</v>
      </c>
      <c r="L17" s="4" t="s">
        <v>29</v>
      </c>
      <c r="M17" s="4">
        <f t="shared" si="5"/>
        <v>1</v>
      </c>
      <c r="N17" s="4" t="s">
        <v>30</v>
      </c>
      <c r="O17" s="4">
        <f t="shared" si="6"/>
        <v>0</v>
      </c>
      <c r="P17" s="4" t="s">
        <v>31</v>
      </c>
      <c r="Q17" s="4">
        <f t="shared" si="7"/>
        <v>0</v>
      </c>
      <c r="R17" s="4" t="s">
        <v>133</v>
      </c>
      <c r="S17" s="4" t="s">
        <v>134</v>
      </c>
      <c r="T17" s="4" t="s">
        <v>34</v>
      </c>
      <c r="U17" s="4" t="s">
        <v>31</v>
      </c>
      <c r="V17" s="4">
        <f t="shared" si="8"/>
        <v>0</v>
      </c>
      <c r="W17" s="4" t="s">
        <v>35</v>
      </c>
      <c r="X17" s="4">
        <f t="shared" si="9"/>
        <v>0</v>
      </c>
      <c r="Y17" s="4" t="s">
        <v>36</v>
      </c>
      <c r="Z17" s="4">
        <f t="shared" si="10"/>
        <v>2</v>
      </c>
      <c r="AA17" s="4" t="s">
        <v>37</v>
      </c>
      <c r="AB17" s="4" t="s">
        <v>135</v>
      </c>
      <c r="AC17" s="4">
        <f t="shared" si="11"/>
        <v>0</v>
      </c>
      <c r="AD17" s="4" t="s">
        <v>81</v>
      </c>
      <c r="AE17" s="4">
        <f t="shared" si="12"/>
        <v>2</v>
      </c>
      <c r="AF17" s="4" t="s">
        <v>63</v>
      </c>
      <c r="AG17" s="4" t="s">
        <v>40</v>
      </c>
      <c r="AI17" s="4" t="s">
        <v>136</v>
      </c>
      <c r="AJ17" s="4">
        <f t="shared" si="13"/>
        <v>3</v>
      </c>
    </row>
    <row r="18">
      <c r="A18" s="3">
        <v>45186.427711446755</v>
      </c>
      <c r="B18" s="4" t="s">
        <v>43</v>
      </c>
      <c r="C18" s="4" t="s">
        <v>137</v>
      </c>
      <c r="D18" s="4" t="s">
        <v>27</v>
      </c>
      <c r="E18" s="4" t="s">
        <v>23</v>
      </c>
      <c r="F18" s="4">
        <f t="shared" si="1"/>
        <v>0</v>
      </c>
      <c r="G18" s="4" t="s">
        <v>69</v>
      </c>
      <c r="H18" s="4">
        <f t="shared" si="2"/>
        <v>0</v>
      </c>
      <c r="I18" s="4">
        <f t="shared" si="3"/>
        <v>2</v>
      </c>
      <c r="J18" s="4" t="s">
        <v>28</v>
      </c>
      <c r="K18" s="4">
        <f t="shared" si="4"/>
        <v>2</v>
      </c>
      <c r="L18" s="4" t="s">
        <v>29</v>
      </c>
      <c r="M18" s="4">
        <f t="shared" si="5"/>
        <v>1</v>
      </c>
      <c r="N18" s="4" t="s">
        <v>138</v>
      </c>
      <c r="O18" s="4">
        <f t="shared" si="6"/>
        <v>4</v>
      </c>
      <c r="P18" s="4" t="s">
        <v>31</v>
      </c>
      <c r="Q18" s="4">
        <f t="shared" si="7"/>
        <v>0</v>
      </c>
      <c r="S18" s="4" t="s">
        <v>100</v>
      </c>
      <c r="T18" s="4" t="s">
        <v>139</v>
      </c>
      <c r="U18" s="4" t="s">
        <v>31</v>
      </c>
      <c r="V18" s="4">
        <f t="shared" si="8"/>
        <v>0</v>
      </c>
      <c r="W18" s="4" t="s">
        <v>35</v>
      </c>
      <c r="X18" s="4">
        <f t="shared" si="9"/>
        <v>0</v>
      </c>
      <c r="Y18" s="4" t="s">
        <v>51</v>
      </c>
      <c r="Z18" s="4">
        <f t="shared" si="10"/>
        <v>4</v>
      </c>
      <c r="AA18" s="4" t="s">
        <v>52</v>
      </c>
      <c r="AB18" s="4" t="s">
        <v>140</v>
      </c>
      <c r="AC18" s="4">
        <f t="shared" si="11"/>
        <v>2</v>
      </c>
      <c r="AD18" s="4" t="s">
        <v>54</v>
      </c>
      <c r="AE18" s="4">
        <f t="shared" si="12"/>
        <v>3</v>
      </c>
      <c r="AF18" s="4" t="s">
        <v>51</v>
      </c>
      <c r="AG18" s="4" t="s">
        <v>78</v>
      </c>
      <c r="AI18" s="4" t="s">
        <v>141</v>
      </c>
      <c r="AJ18" s="4">
        <f t="shared" si="13"/>
        <v>4</v>
      </c>
    </row>
    <row r="19">
      <c r="A19" s="3">
        <v>45186.429769490744</v>
      </c>
      <c r="B19" s="4" t="s">
        <v>43</v>
      </c>
      <c r="C19" s="4" t="s">
        <v>142</v>
      </c>
      <c r="D19" s="4" t="s">
        <v>27</v>
      </c>
      <c r="E19" s="4" t="s">
        <v>23</v>
      </c>
      <c r="F19" s="4">
        <f t="shared" si="1"/>
        <v>0</v>
      </c>
      <c r="G19" s="4" t="s">
        <v>24</v>
      </c>
      <c r="H19" s="4">
        <f t="shared" si="2"/>
        <v>1</v>
      </c>
      <c r="I19" s="4">
        <f t="shared" si="3"/>
        <v>2</v>
      </c>
      <c r="J19" s="4" t="s">
        <v>28</v>
      </c>
      <c r="K19" s="4">
        <f t="shared" si="4"/>
        <v>2</v>
      </c>
      <c r="L19" s="4" t="s">
        <v>46</v>
      </c>
      <c r="M19" s="4">
        <f t="shared" si="5"/>
        <v>3</v>
      </c>
      <c r="N19" s="4" t="s">
        <v>143</v>
      </c>
      <c r="O19" s="4">
        <f t="shared" si="6"/>
        <v>3</v>
      </c>
      <c r="P19" s="4" t="s">
        <v>31</v>
      </c>
      <c r="Q19" s="4">
        <f t="shared" si="7"/>
        <v>0</v>
      </c>
      <c r="R19" s="4" t="s">
        <v>32</v>
      </c>
      <c r="S19" s="4" t="s">
        <v>86</v>
      </c>
      <c r="T19" s="4" t="s">
        <v>79</v>
      </c>
      <c r="U19" s="4" t="s">
        <v>31</v>
      </c>
      <c r="V19" s="4">
        <f t="shared" si="8"/>
        <v>0</v>
      </c>
      <c r="W19" s="4" t="s">
        <v>59</v>
      </c>
      <c r="X19" s="4">
        <f t="shared" si="9"/>
        <v>1</v>
      </c>
      <c r="Y19" s="4" t="s">
        <v>36</v>
      </c>
      <c r="Z19" s="4">
        <f t="shared" si="10"/>
        <v>2</v>
      </c>
      <c r="AA19" s="4" t="s">
        <v>37</v>
      </c>
      <c r="AB19" s="4" t="s">
        <v>144</v>
      </c>
      <c r="AC19" s="4">
        <f t="shared" si="11"/>
        <v>0</v>
      </c>
      <c r="AD19" s="4" t="s">
        <v>39</v>
      </c>
      <c r="AE19" s="4">
        <f t="shared" si="12"/>
        <v>1</v>
      </c>
      <c r="AF19" s="4" t="s">
        <v>36</v>
      </c>
      <c r="AG19" s="4" t="s">
        <v>55</v>
      </c>
      <c r="AH19" s="4" t="s">
        <v>60</v>
      </c>
      <c r="AI19" s="4" t="s">
        <v>145</v>
      </c>
      <c r="AJ19" s="4">
        <f t="shared" si="13"/>
        <v>2</v>
      </c>
    </row>
    <row r="20">
      <c r="A20" s="3">
        <v>45186.43195722222</v>
      </c>
      <c r="B20" s="4" t="s">
        <v>43</v>
      </c>
      <c r="C20" s="4" t="s">
        <v>146</v>
      </c>
      <c r="D20" s="4" t="s">
        <v>27</v>
      </c>
      <c r="E20" s="4" t="s">
        <v>75</v>
      </c>
      <c r="F20" s="4">
        <f t="shared" si="1"/>
        <v>1</v>
      </c>
      <c r="G20" s="4" t="s">
        <v>24</v>
      </c>
      <c r="H20" s="4">
        <f t="shared" si="2"/>
        <v>1</v>
      </c>
      <c r="I20" s="4">
        <f t="shared" si="3"/>
        <v>2</v>
      </c>
      <c r="J20" s="4" t="s">
        <v>28</v>
      </c>
      <c r="K20" s="4">
        <f t="shared" si="4"/>
        <v>2</v>
      </c>
      <c r="L20" s="4" t="s">
        <v>46</v>
      </c>
      <c r="M20" s="4">
        <f t="shared" si="5"/>
        <v>3</v>
      </c>
      <c r="N20" s="4" t="s">
        <v>147</v>
      </c>
      <c r="O20" s="4">
        <f t="shared" si="6"/>
        <v>2</v>
      </c>
      <c r="P20" s="4" t="s">
        <v>31</v>
      </c>
      <c r="Q20" s="4">
        <f t="shared" si="7"/>
        <v>0</v>
      </c>
      <c r="R20" s="4" t="s">
        <v>67</v>
      </c>
      <c r="S20" s="4" t="s">
        <v>61</v>
      </c>
      <c r="T20" s="4" t="s">
        <v>120</v>
      </c>
      <c r="U20" s="4" t="s">
        <v>31</v>
      </c>
      <c r="V20" s="4">
        <f t="shared" si="8"/>
        <v>0</v>
      </c>
      <c r="W20" s="4" t="s">
        <v>59</v>
      </c>
      <c r="X20" s="4">
        <f t="shared" si="9"/>
        <v>1</v>
      </c>
      <c r="Y20" s="4" t="s">
        <v>36</v>
      </c>
      <c r="Z20" s="4">
        <f t="shared" si="10"/>
        <v>2</v>
      </c>
      <c r="AA20" s="4" t="s">
        <v>52</v>
      </c>
      <c r="AB20" s="4" t="s">
        <v>114</v>
      </c>
      <c r="AC20" s="4">
        <f t="shared" si="11"/>
        <v>2</v>
      </c>
      <c r="AD20" s="4" t="s">
        <v>54</v>
      </c>
      <c r="AE20" s="4">
        <f t="shared" si="12"/>
        <v>3</v>
      </c>
      <c r="AF20" s="4" t="s">
        <v>63</v>
      </c>
      <c r="AH20" s="4" t="s">
        <v>41</v>
      </c>
      <c r="AI20" s="4" t="s">
        <v>145</v>
      </c>
      <c r="AJ20" s="4">
        <f t="shared" si="13"/>
        <v>3</v>
      </c>
    </row>
    <row r="21">
      <c r="A21" s="3">
        <v>45186.433325624996</v>
      </c>
      <c r="B21" s="4" t="s">
        <v>43</v>
      </c>
      <c r="D21" s="4" t="s">
        <v>27</v>
      </c>
      <c r="E21" s="4" t="s">
        <v>75</v>
      </c>
      <c r="F21" s="4">
        <f t="shared" si="1"/>
        <v>1</v>
      </c>
      <c r="G21" s="4" t="s">
        <v>24</v>
      </c>
      <c r="H21" s="4">
        <f t="shared" si="2"/>
        <v>1</v>
      </c>
      <c r="I21" s="4">
        <f t="shared" si="3"/>
        <v>2</v>
      </c>
      <c r="J21" s="4" t="s">
        <v>77</v>
      </c>
      <c r="K21" s="4">
        <f t="shared" si="4"/>
        <v>3</v>
      </c>
      <c r="L21" s="4" t="s">
        <v>46</v>
      </c>
      <c r="M21" s="4">
        <f t="shared" si="5"/>
        <v>3</v>
      </c>
      <c r="N21" s="4" t="s">
        <v>30</v>
      </c>
      <c r="O21" s="4">
        <f t="shared" si="6"/>
        <v>0</v>
      </c>
      <c r="P21" s="4" t="s">
        <v>31</v>
      </c>
      <c r="Q21" s="4">
        <f t="shared" si="7"/>
        <v>0</v>
      </c>
      <c r="R21" s="4" t="s">
        <v>32</v>
      </c>
      <c r="S21" s="4" t="s">
        <v>100</v>
      </c>
      <c r="T21" s="4" t="s">
        <v>124</v>
      </c>
      <c r="U21" s="4" t="s">
        <v>50</v>
      </c>
      <c r="V21" s="4">
        <f t="shared" si="8"/>
        <v>1</v>
      </c>
      <c r="W21" s="4" t="s">
        <v>59</v>
      </c>
      <c r="X21" s="4">
        <f t="shared" si="9"/>
        <v>1</v>
      </c>
      <c r="Y21" s="4" t="s">
        <v>63</v>
      </c>
      <c r="Z21" s="4">
        <f t="shared" si="10"/>
        <v>3</v>
      </c>
      <c r="AA21" s="4" t="s">
        <v>64</v>
      </c>
      <c r="AB21" s="4" t="s">
        <v>149</v>
      </c>
      <c r="AC21" s="4">
        <f t="shared" si="11"/>
        <v>1</v>
      </c>
      <c r="AD21" s="4" t="s">
        <v>81</v>
      </c>
      <c r="AE21" s="4">
        <f t="shared" si="12"/>
        <v>2</v>
      </c>
      <c r="AF21" s="4" t="s">
        <v>63</v>
      </c>
      <c r="AG21" s="4" t="s">
        <v>105</v>
      </c>
      <c r="AH21" s="4" t="s">
        <v>40</v>
      </c>
      <c r="AI21" s="4" t="s">
        <v>150</v>
      </c>
      <c r="AJ21" s="4">
        <f t="shared" si="13"/>
        <v>3</v>
      </c>
    </row>
    <row r="22">
      <c r="A22" s="3">
        <v>45186.43523905093</v>
      </c>
      <c r="B22" s="4" t="s">
        <v>25</v>
      </c>
      <c r="C22" s="4" t="s">
        <v>71</v>
      </c>
      <c r="D22" s="4" t="s">
        <v>45</v>
      </c>
      <c r="E22" s="4" t="s">
        <v>75</v>
      </c>
      <c r="F22" s="4">
        <f t="shared" si="1"/>
        <v>1</v>
      </c>
      <c r="G22" s="4" t="s">
        <v>24</v>
      </c>
      <c r="H22" s="4">
        <f t="shared" si="2"/>
        <v>1</v>
      </c>
      <c r="I22" s="4">
        <f t="shared" si="3"/>
        <v>3</v>
      </c>
      <c r="J22" s="4" t="s">
        <v>77</v>
      </c>
      <c r="K22" s="4">
        <f t="shared" si="4"/>
        <v>3</v>
      </c>
      <c r="L22" s="4" t="s">
        <v>46</v>
      </c>
      <c r="M22" s="4">
        <f t="shared" si="5"/>
        <v>3</v>
      </c>
      <c r="N22" s="4" t="s">
        <v>138</v>
      </c>
      <c r="O22" s="4">
        <f t="shared" si="6"/>
        <v>4</v>
      </c>
      <c r="P22" s="4" t="s">
        <v>50</v>
      </c>
      <c r="Q22" s="4">
        <f t="shared" si="7"/>
        <v>1</v>
      </c>
      <c r="R22" s="4" t="s">
        <v>32</v>
      </c>
      <c r="S22" s="4" t="s">
        <v>100</v>
      </c>
      <c r="T22" s="4" t="s">
        <v>34</v>
      </c>
      <c r="U22" s="4" t="s">
        <v>50</v>
      </c>
      <c r="V22" s="4">
        <f t="shared" si="8"/>
        <v>1</v>
      </c>
      <c r="W22" s="4" t="s">
        <v>59</v>
      </c>
      <c r="X22" s="4">
        <f t="shared" si="9"/>
        <v>1</v>
      </c>
      <c r="Y22" s="4" t="s">
        <v>63</v>
      </c>
      <c r="Z22" s="4">
        <f t="shared" si="10"/>
        <v>3</v>
      </c>
      <c r="AA22" s="4" t="s">
        <v>73</v>
      </c>
      <c r="AB22" s="4" t="s">
        <v>151</v>
      </c>
      <c r="AC22" s="4">
        <f t="shared" si="11"/>
        <v>3</v>
      </c>
      <c r="AD22" s="4" t="s">
        <v>81</v>
      </c>
      <c r="AE22" s="4">
        <f t="shared" si="12"/>
        <v>2</v>
      </c>
      <c r="AF22" s="4" t="s">
        <v>63</v>
      </c>
      <c r="AH22" s="4" t="s">
        <v>130</v>
      </c>
      <c r="AI22" s="4" t="s">
        <v>152</v>
      </c>
      <c r="AJ22" s="4">
        <f t="shared" si="13"/>
        <v>3</v>
      </c>
    </row>
    <row r="23">
      <c r="A23" s="3">
        <v>45186.43741670139</v>
      </c>
      <c r="B23" s="4" t="s">
        <v>43</v>
      </c>
      <c r="D23" s="4" t="s">
        <v>27</v>
      </c>
      <c r="E23" s="4" t="s">
        <v>75</v>
      </c>
      <c r="F23" s="4">
        <f t="shared" si="1"/>
        <v>1</v>
      </c>
      <c r="G23" s="4" t="s">
        <v>24</v>
      </c>
      <c r="H23" s="4">
        <f t="shared" si="2"/>
        <v>1</v>
      </c>
      <c r="I23" s="4">
        <f t="shared" si="3"/>
        <v>2</v>
      </c>
      <c r="J23" s="4" t="s">
        <v>77</v>
      </c>
      <c r="K23" s="4">
        <f t="shared" si="4"/>
        <v>3</v>
      </c>
      <c r="L23" s="4" t="s">
        <v>46</v>
      </c>
      <c r="M23" s="4">
        <f t="shared" si="5"/>
        <v>3</v>
      </c>
      <c r="N23" s="4" t="s">
        <v>154</v>
      </c>
      <c r="O23" s="4">
        <f t="shared" si="6"/>
        <v>4</v>
      </c>
      <c r="P23" s="4" t="s">
        <v>50</v>
      </c>
      <c r="Q23" s="4">
        <f t="shared" si="7"/>
        <v>1</v>
      </c>
      <c r="R23" s="4" t="s">
        <v>108</v>
      </c>
      <c r="S23" s="4" t="s">
        <v>155</v>
      </c>
      <c r="T23" s="4" t="s">
        <v>156</v>
      </c>
      <c r="U23" s="4" t="s">
        <v>50</v>
      </c>
      <c r="V23" s="4">
        <f t="shared" si="8"/>
        <v>1</v>
      </c>
      <c r="W23" s="4" t="s">
        <v>77</v>
      </c>
      <c r="X23" s="4">
        <f t="shared" si="9"/>
        <v>2</v>
      </c>
      <c r="Y23" s="4" t="s">
        <v>51</v>
      </c>
      <c r="Z23" s="4">
        <f t="shared" si="10"/>
        <v>4</v>
      </c>
      <c r="AA23" s="4" t="s">
        <v>73</v>
      </c>
      <c r="AB23" s="4" t="s">
        <v>157</v>
      </c>
      <c r="AC23" s="4">
        <f t="shared" si="11"/>
        <v>3</v>
      </c>
      <c r="AD23" s="4" t="s">
        <v>81</v>
      </c>
      <c r="AE23" s="4">
        <f t="shared" si="12"/>
        <v>2</v>
      </c>
      <c r="AF23" s="4" t="s">
        <v>63</v>
      </c>
      <c r="AG23" s="4" t="s">
        <v>41</v>
      </c>
      <c r="AH23" s="4" t="s">
        <v>158</v>
      </c>
      <c r="AI23" s="4" t="s">
        <v>159</v>
      </c>
      <c r="AJ23" s="4">
        <f t="shared" si="13"/>
        <v>3</v>
      </c>
    </row>
    <row r="24">
      <c r="A24" s="3">
        <v>45186.43973303241</v>
      </c>
      <c r="B24" s="4" t="s">
        <v>43</v>
      </c>
      <c r="D24" s="4" t="s">
        <v>45</v>
      </c>
      <c r="E24" s="4" t="s">
        <v>75</v>
      </c>
      <c r="F24" s="4">
        <f t="shared" si="1"/>
        <v>1</v>
      </c>
      <c r="G24" s="4" t="s">
        <v>24</v>
      </c>
      <c r="H24" s="4">
        <f t="shared" si="2"/>
        <v>1</v>
      </c>
      <c r="I24" s="4">
        <f t="shared" si="3"/>
        <v>3</v>
      </c>
      <c r="J24" s="4" t="s">
        <v>28</v>
      </c>
      <c r="K24" s="4">
        <f t="shared" si="4"/>
        <v>2</v>
      </c>
      <c r="L24" s="4" t="s">
        <v>29</v>
      </c>
      <c r="M24" s="4">
        <f t="shared" si="5"/>
        <v>1</v>
      </c>
      <c r="N24" s="4" t="s">
        <v>30</v>
      </c>
      <c r="O24" s="4">
        <f t="shared" si="6"/>
        <v>0</v>
      </c>
      <c r="P24" s="4" t="s">
        <v>50</v>
      </c>
      <c r="Q24" s="4">
        <f t="shared" si="7"/>
        <v>1</v>
      </c>
      <c r="R24" s="4" t="s">
        <v>78</v>
      </c>
      <c r="S24" s="4" t="s">
        <v>160</v>
      </c>
      <c r="T24" s="4" t="s">
        <v>161</v>
      </c>
      <c r="U24" s="4" t="s">
        <v>50</v>
      </c>
      <c r="V24" s="4">
        <f t="shared" si="8"/>
        <v>1</v>
      </c>
      <c r="W24" s="4" t="s">
        <v>59</v>
      </c>
      <c r="X24" s="4">
        <f t="shared" si="9"/>
        <v>1</v>
      </c>
      <c r="Y24" s="4" t="s">
        <v>63</v>
      </c>
      <c r="Z24" s="4">
        <f t="shared" si="10"/>
        <v>3</v>
      </c>
      <c r="AA24" s="4" t="s">
        <v>73</v>
      </c>
      <c r="AB24" s="4" t="s">
        <v>162</v>
      </c>
      <c r="AC24" s="4">
        <f t="shared" si="11"/>
        <v>3</v>
      </c>
      <c r="AD24" s="4" t="s">
        <v>39</v>
      </c>
      <c r="AE24" s="4">
        <f t="shared" si="12"/>
        <v>1</v>
      </c>
      <c r="AF24" s="4" t="s">
        <v>36</v>
      </c>
      <c r="AG24" s="4" t="s">
        <v>78</v>
      </c>
      <c r="AH24" s="4" t="s">
        <v>78</v>
      </c>
      <c r="AI24" s="4" t="s">
        <v>163</v>
      </c>
      <c r="AJ24" s="4">
        <f t="shared" si="13"/>
        <v>2</v>
      </c>
    </row>
    <row r="25">
      <c r="A25" s="3">
        <v>45186.441772881946</v>
      </c>
      <c r="B25" s="4" t="s">
        <v>43</v>
      </c>
      <c r="D25" s="4" t="s">
        <v>27</v>
      </c>
      <c r="E25" s="4" t="s">
        <v>75</v>
      </c>
      <c r="F25" s="4">
        <f t="shared" si="1"/>
        <v>1</v>
      </c>
      <c r="G25" s="4" t="s">
        <v>84</v>
      </c>
      <c r="H25" s="4">
        <f t="shared" si="2"/>
        <v>3</v>
      </c>
      <c r="I25" s="4">
        <f t="shared" si="3"/>
        <v>2</v>
      </c>
      <c r="J25" s="4" t="s">
        <v>28</v>
      </c>
      <c r="K25" s="4">
        <f t="shared" si="4"/>
        <v>2</v>
      </c>
      <c r="L25" s="4" t="s">
        <v>46</v>
      </c>
      <c r="M25" s="4">
        <f t="shared" si="5"/>
        <v>3</v>
      </c>
      <c r="N25" s="4" t="s">
        <v>30</v>
      </c>
      <c r="O25" s="4">
        <f t="shared" si="6"/>
        <v>0</v>
      </c>
      <c r="P25" s="4" t="s">
        <v>31</v>
      </c>
      <c r="Q25" s="4">
        <f t="shared" si="7"/>
        <v>0</v>
      </c>
      <c r="R25" s="4" t="s">
        <v>66</v>
      </c>
      <c r="S25" s="4" t="s">
        <v>155</v>
      </c>
      <c r="T25" s="4" t="s">
        <v>34</v>
      </c>
      <c r="U25" s="4" t="s">
        <v>50</v>
      </c>
      <c r="V25" s="4">
        <f t="shared" si="8"/>
        <v>1</v>
      </c>
      <c r="W25" s="4" t="s">
        <v>59</v>
      </c>
      <c r="X25" s="4">
        <f t="shared" si="9"/>
        <v>1</v>
      </c>
      <c r="Y25" s="4" t="s">
        <v>63</v>
      </c>
      <c r="Z25" s="4">
        <f t="shared" si="10"/>
        <v>3</v>
      </c>
      <c r="AA25" s="4" t="s">
        <v>73</v>
      </c>
      <c r="AB25" s="4" t="s">
        <v>165</v>
      </c>
      <c r="AC25" s="4">
        <f t="shared" si="11"/>
        <v>3</v>
      </c>
      <c r="AD25" s="4" t="s">
        <v>81</v>
      </c>
      <c r="AE25" s="4">
        <f t="shared" si="12"/>
        <v>2</v>
      </c>
      <c r="AF25" s="4" t="s">
        <v>63</v>
      </c>
      <c r="AH25" s="4" t="s">
        <v>158</v>
      </c>
      <c r="AI25" s="4" t="s">
        <v>121</v>
      </c>
      <c r="AJ25" s="4">
        <f t="shared" si="13"/>
        <v>3</v>
      </c>
    </row>
    <row r="26">
      <c r="A26" s="3">
        <v>45457.3774515625</v>
      </c>
      <c r="B26" s="4" t="s">
        <v>25</v>
      </c>
      <c r="C26" s="4" t="s">
        <v>166</v>
      </c>
      <c r="D26" s="4" t="s">
        <v>27</v>
      </c>
      <c r="E26" s="4" t="s">
        <v>75</v>
      </c>
      <c r="F26" s="4">
        <f t="shared" si="1"/>
        <v>1</v>
      </c>
      <c r="G26" s="4" t="s">
        <v>84</v>
      </c>
      <c r="H26" s="4">
        <f t="shared" si="2"/>
        <v>3</v>
      </c>
      <c r="I26" s="4">
        <f t="shared" si="3"/>
        <v>2</v>
      </c>
      <c r="J26" s="4" t="s">
        <v>77</v>
      </c>
      <c r="K26" s="4">
        <f t="shared" si="4"/>
        <v>3</v>
      </c>
      <c r="L26" s="4" t="s">
        <v>46</v>
      </c>
      <c r="M26" s="4">
        <f t="shared" si="5"/>
        <v>3</v>
      </c>
      <c r="N26" s="4" t="s">
        <v>30</v>
      </c>
      <c r="O26" s="4">
        <f t="shared" si="6"/>
        <v>0</v>
      </c>
      <c r="P26" s="4" t="s">
        <v>50</v>
      </c>
      <c r="Q26" s="4">
        <f t="shared" si="7"/>
        <v>1</v>
      </c>
      <c r="R26" s="4" t="s">
        <v>167</v>
      </c>
      <c r="S26" s="4" t="s">
        <v>155</v>
      </c>
      <c r="T26" s="4" t="s">
        <v>168</v>
      </c>
      <c r="U26" s="4" t="s">
        <v>50</v>
      </c>
      <c r="V26" s="4">
        <f t="shared" si="8"/>
        <v>1</v>
      </c>
      <c r="W26" s="4" t="s">
        <v>59</v>
      </c>
      <c r="X26" s="4">
        <f t="shared" si="9"/>
        <v>1</v>
      </c>
      <c r="Y26" s="4" t="s">
        <v>63</v>
      </c>
      <c r="Z26" s="4">
        <f t="shared" si="10"/>
        <v>3</v>
      </c>
      <c r="AA26" s="4" t="s">
        <v>64</v>
      </c>
      <c r="AB26" s="4" t="s">
        <v>157</v>
      </c>
      <c r="AC26" s="4">
        <f t="shared" si="11"/>
        <v>1</v>
      </c>
      <c r="AD26" s="4" t="s">
        <v>81</v>
      </c>
      <c r="AE26" s="4">
        <f t="shared" si="12"/>
        <v>2</v>
      </c>
      <c r="AF26" s="4" t="s">
        <v>63</v>
      </c>
      <c r="AH26" s="4" t="s">
        <v>78</v>
      </c>
      <c r="AI26" s="4" t="s">
        <v>163</v>
      </c>
      <c r="AJ26" s="4">
        <f t="shared" si="13"/>
        <v>3</v>
      </c>
    </row>
    <row r="27">
      <c r="A27" s="3">
        <v>45457.37940489584</v>
      </c>
      <c r="B27" s="4" t="s">
        <v>169</v>
      </c>
      <c r="C27" s="4" t="s">
        <v>166</v>
      </c>
      <c r="D27" s="4" t="s">
        <v>27</v>
      </c>
      <c r="E27" s="4" t="s">
        <v>75</v>
      </c>
      <c r="F27" s="4">
        <f t="shared" si="1"/>
        <v>1</v>
      </c>
      <c r="G27" s="4" t="s">
        <v>57</v>
      </c>
      <c r="H27" s="4">
        <f t="shared" si="2"/>
        <v>2</v>
      </c>
      <c r="I27" s="4">
        <f t="shared" si="3"/>
        <v>2</v>
      </c>
      <c r="J27" s="4" t="s">
        <v>77</v>
      </c>
      <c r="K27" s="4">
        <f t="shared" si="4"/>
        <v>3</v>
      </c>
      <c r="L27" s="4" t="s">
        <v>46</v>
      </c>
      <c r="M27" s="4">
        <f t="shared" si="5"/>
        <v>3</v>
      </c>
      <c r="N27" s="4" t="s">
        <v>30</v>
      </c>
      <c r="O27" s="4">
        <f t="shared" si="6"/>
        <v>0</v>
      </c>
      <c r="P27" s="4" t="s">
        <v>50</v>
      </c>
      <c r="Q27" s="4">
        <f t="shared" si="7"/>
        <v>1</v>
      </c>
      <c r="R27" s="4" t="s">
        <v>167</v>
      </c>
      <c r="S27" s="4" t="s">
        <v>155</v>
      </c>
      <c r="T27" s="4" t="s">
        <v>168</v>
      </c>
      <c r="U27" s="4" t="s">
        <v>50</v>
      </c>
      <c r="V27" s="4">
        <f t="shared" si="8"/>
        <v>1</v>
      </c>
      <c r="W27" s="4" t="s">
        <v>59</v>
      </c>
      <c r="X27" s="4">
        <f t="shared" si="9"/>
        <v>1</v>
      </c>
      <c r="Y27" s="4" t="s">
        <v>63</v>
      </c>
      <c r="Z27" s="4">
        <f t="shared" si="10"/>
        <v>3</v>
      </c>
      <c r="AA27" s="4" t="s">
        <v>64</v>
      </c>
      <c r="AB27" s="4" t="s">
        <v>157</v>
      </c>
      <c r="AC27" s="4">
        <f t="shared" si="11"/>
        <v>1</v>
      </c>
      <c r="AD27" s="4" t="s">
        <v>81</v>
      </c>
      <c r="AE27" s="4">
        <f t="shared" si="12"/>
        <v>2</v>
      </c>
      <c r="AF27" s="4" t="s">
        <v>63</v>
      </c>
      <c r="AH27" s="4" t="s">
        <v>78</v>
      </c>
      <c r="AI27" s="4" t="s">
        <v>163</v>
      </c>
      <c r="AJ27" s="4">
        <f t="shared" si="13"/>
        <v>3</v>
      </c>
    </row>
    <row r="28">
      <c r="A28" s="3">
        <v>45457.38304630787</v>
      </c>
      <c r="B28" s="4" t="s">
        <v>169</v>
      </c>
      <c r="C28" s="4" t="s">
        <v>170</v>
      </c>
      <c r="D28" s="4" t="s">
        <v>27</v>
      </c>
      <c r="E28" s="4" t="s">
        <v>75</v>
      </c>
      <c r="F28" s="4">
        <f t="shared" si="1"/>
        <v>1</v>
      </c>
      <c r="G28" s="4" t="s">
        <v>57</v>
      </c>
      <c r="H28" s="4">
        <f t="shared" si="2"/>
        <v>2</v>
      </c>
      <c r="I28" s="4">
        <f t="shared" si="3"/>
        <v>2</v>
      </c>
      <c r="J28" s="4" t="s">
        <v>77</v>
      </c>
      <c r="K28" s="4">
        <f t="shared" si="4"/>
        <v>3</v>
      </c>
      <c r="L28" s="4" t="s">
        <v>46</v>
      </c>
      <c r="M28" s="4">
        <f t="shared" si="5"/>
        <v>3</v>
      </c>
      <c r="N28" s="4" t="s">
        <v>143</v>
      </c>
      <c r="O28" s="4">
        <f t="shared" si="6"/>
        <v>3</v>
      </c>
      <c r="P28" s="4" t="s">
        <v>31</v>
      </c>
      <c r="Q28" s="4">
        <f t="shared" si="7"/>
        <v>0</v>
      </c>
      <c r="R28" s="4" t="s">
        <v>99</v>
      </c>
      <c r="S28" s="4" t="s">
        <v>61</v>
      </c>
      <c r="T28" s="4" t="s">
        <v>120</v>
      </c>
      <c r="U28" s="4" t="s">
        <v>50</v>
      </c>
      <c r="V28" s="4">
        <f t="shared" si="8"/>
        <v>1</v>
      </c>
      <c r="W28" s="4" t="s">
        <v>77</v>
      </c>
      <c r="X28" s="4">
        <f t="shared" si="9"/>
        <v>2</v>
      </c>
      <c r="Y28" s="4" t="s">
        <v>63</v>
      </c>
      <c r="Z28" s="4">
        <f t="shared" si="10"/>
        <v>3</v>
      </c>
      <c r="AA28" s="4" t="s">
        <v>73</v>
      </c>
      <c r="AB28" s="4" t="s">
        <v>171</v>
      </c>
      <c r="AC28" s="4">
        <f t="shared" si="11"/>
        <v>3</v>
      </c>
      <c r="AD28" s="4" t="s">
        <v>81</v>
      </c>
      <c r="AE28" s="4">
        <f t="shared" si="12"/>
        <v>2</v>
      </c>
      <c r="AF28" s="4" t="s">
        <v>51</v>
      </c>
      <c r="AG28" s="4" t="s">
        <v>99</v>
      </c>
      <c r="AI28" s="4" t="s">
        <v>172</v>
      </c>
      <c r="AJ28" s="4">
        <f t="shared" si="13"/>
        <v>4</v>
      </c>
    </row>
    <row r="29">
      <c r="A29" s="3">
        <v>45457.38465150463</v>
      </c>
      <c r="B29" s="4" t="s">
        <v>25</v>
      </c>
      <c r="C29" s="4" t="s">
        <v>173</v>
      </c>
      <c r="D29" s="4" t="s">
        <v>27</v>
      </c>
      <c r="E29" s="4" t="s">
        <v>75</v>
      </c>
      <c r="F29" s="4">
        <f t="shared" si="1"/>
        <v>1</v>
      </c>
      <c r="G29" s="4" t="s">
        <v>24</v>
      </c>
      <c r="H29" s="4">
        <f t="shared" si="2"/>
        <v>1</v>
      </c>
      <c r="I29" s="4">
        <f t="shared" si="3"/>
        <v>2</v>
      </c>
      <c r="J29" s="4" t="s">
        <v>77</v>
      </c>
      <c r="K29" s="4">
        <f t="shared" si="4"/>
        <v>3</v>
      </c>
      <c r="L29" s="4" t="s">
        <v>46</v>
      </c>
      <c r="M29" s="4">
        <f t="shared" si="5"/>
        <v>3</v>
      </c>
      <c r="N29" s="4" t="s">
        <v>138</v>
      </c>
      <c r="O29" s="4">
        <f t="shared" si="6"/>
        <v>4</v>
      </c>
      <c r="P29" s="4" t="s">
        <v>50</v>
      </c>
      <c r="Q29" s="4">
        <f t="shared" si="7"/>
        <v>1</v>
      </c>
      <c r="R29" s="4" t="s">
        <v>118</v>
      </c>
      <c r="S29" s="4" t="s">
        <v>155</v>
      </c>
      <c r="T29" s="4" t="s">
        <v>174</v>
      </c>
      <c r="U29" s="4" t="s">
        <v>50</v>
      </c>
      <c r="V29" s="4">
        <f t="shared" si="8"/>
        <v>1</v>
      </c>
      <c r="W29" s="4" t="s">
        <v>59</v>
      </c>
      <c r="X29" s="4">
        <f t="shared" si="9"/>
        <v>1</v>
      </c>
      <c r="Y29" s="4" t="s">
        <v>51</v>
      </c>
      <c r="Z29" s="4">
        <f t="shared" si="10"/>
        <v>4</v>
      </c>
      <c r="AA29" s="4" t="s">
        <v>52</v>
      </c>
      <c r="AB29" s="4" t="s">
        <v>175</v>
      </c>
      <c r="AC29" s="4">
        <f t="shared" si="11"/>
        <v>2</v>
      </c>
      <c r="AD29" s="4" t="s">
        <v>54</v>
      </c>
      <c r="AE29" s="4">
        <f t="shared" si="12"/>
        <v>3</v>
      </c>
      <c r="AF29" s="4" t="s">
        <v>51</v>
      </c>
      <c r="AH29" s="4" t="s">
        <v>40</v>
      </c>
      <c r="AI29" s="4" t="s">
        <v>176</v>
      </c>
      <c r="AJ29" s="4">
        <f t="shared" si="13"/>
        <v>4</v>
      </c>
    </row>
    <row r="30">
      <c r="A30" s="3">
        <v>45457.38655490741</v>
      </c>
      <c r="B30" s="4" t="s">
        <v>25</v>
      </c>
      <c r="C30" s="4" t="s">
        <v>173</v>
      </c>
      <c r="D30" s="4" t="s">
        <v>27</v>
      </c>
      <c r="E30" s="4" t="s">
        <v>23</v>
      </c>
      <c r="F30" s="4">
        <f t="shared" si="1"/>
        <v>0</v>
      </c>
      <c r="G30" s="4" t="s">
        <v>57</v>
      </c>
      <c r="H30" s="4">
        <f t="shared" si="2"/>
        <v>2</v>
      </c>
      <c r="I30" s="4">
        <f t="shared" si="3"/>
        <v>2</v>
      </c>
      <c r="J30" s="4" t="s">
        <v>77</v>
      </c>
      <c r="K30" s="4">
        <f t="shared" si="4"/>
        <v>3</v>
      </c>
      <c r="L30" s="4" t="s">
        <v>46</v>
      </c>
      <c r="M30" s="4">
        <f t="shared" si="5"/>
        <v>3</v>
      </c>
      <c r="N30" s="4" t="s">
        <v>138</v>
      </c>
      <c r="O30" s="4">
        <f t="shared" si="6"/>
        <v>4</v>
      </c>
      <c r="P30" s="4" t="s">
        <v>50</v>
      </c>
      <c r="Q30" s="4">
        <f t="shared" si="7"/>
        <v>1</v>
      </c>
      <c r="R30" s="4" t="s">
        <v>118</v>
      </c>
      <c r="S30" s="4" t="s">
        <v>155</v>
      </c>
      <c r="T30" s="4" t="s">
        <v>174</v>
      </c>
      <c r="U30" s="4" t="s">
        <v>50</v>
      </c>
      <c r="V30" s="4">
        <f t="shared" si="8"/>
        <v>1</v>
      </c>
      <c r="W30" s="4" t="s">
        <v>59</v>
      </c>
      <c r="X30" s="4">
        <f t="shared" si="9"/>
        <v>1</v>
      </c>
      <c r="Y30" s="4" t="s">
        <v>51</v>
      </c>
      <c r="Z30" s="4">
        <f t="shared" si="10"/>
        <v>4</v>
      </c>
      <c r="AA30" s="4" t="s">
        <v>52</v>
      </c>
      <c r="AB30" s="4" t="s">
        <v>175</v>
      </c>
      <c r="AC30" s="4">
        <f t="shared" si="11"/>
        <v>2</v>
      </c>
      <c r="AD30" s="4" t="s">
        <v>81</v>
      </c>
      <c r="AE30" s="4">
        <f t="shared" si="12"/>
        <v>2</v>
      </c>
      <c r="AF30" s="4" t="s">
        <v>51</v>
      </c>
      <c r="AH30" s="4" t="s">
        <v>40</v>
      </c>
      <c r="AI30" s="4" t="s">
        <v>176</v>
      </c>
      <c r="AJ30" s="4">
        <f t="shared" si="13"/>
        <v>4</v>
      </c>
    </row>
    <row r="31">
      <c r="A31" s="3">
        <v>45457.38810790509</v>
      </c>
      <c r="B31" s="4" t="s">
        <v>25</v>
      </c>
      <c r="C31" s="4" t="s">
        <v>177</v>
      </c>
      <c r="D31" s="4" t="s">
        <v>45</v>
      </c>
      <c r="E31" s="4" t="s">
        <v>75</v>
      </c>
      <c r="F31" s="4">
        <f t="shared" si="1"/>
        <v>1</v>
      </c>
      <c r="G31" s="4" t="s">
        <v>24</v>
      </c>
      <c r="H31" s="4">
        <f t="shared" si="2"/>
        <v>1</v>
      </c>
      <c r="I31" s="4">
        <f t="shared" si="3"/>
        <v>3</v>
      </c>
      <c r="J31" s="4" t="s">
        <v>28</v>
      </c>
      <c r="K31" s="4">
        <f t="shared" si="4"/>
        <v>2</v>
      </c>
      <c r="L31" s="4" t="s">
        <v>46</v>
      </c>
      <c r="M31" s="4">
        <f t="shared" si="5"/>
        <v>3</v>
      </c>
      <c r="N31" s="4" t="s">
        <v>30</v>
      </c>
      <c r="O31" s="4">
        <f t="shared" si="6"/>
        <v>0</v>
      </c>
      <c r="P31" s="4" t="s">
        <v>31</v>
      </c>
      <c r="Q31" s="4">
        <f t="shared" si="7"/>
        <v>0</v>
      </c>
      <c r="S31" s="4" t="s">
        <v>178</v>
      </c>
      <c r="T31" s="4" t="s">
        <v>62</v>
      </c>
      <c r="U31" s="4" t="s">
        <v>50</v>
      </c>
      <c r="V31" s="4">
        <f t="shared" si="8"/>
        <v>1</v>
      </c>
      <c r="W31" s="4" t="s">
        <v>59</v>
      </c>
      <c r="X31" s="4">
        <f t="shared" si="9"/>
        <v>1</v>
      </c>
      <c r="Y31" s="4" t="s">
        <v>63</v>
      </c>
      <c r="Z31" s="4">
        <f t="shared" si="10"/>
        <v>3</v>
      </c>
      <c r="AA31" s="4" t="s">
        <v>73</v>
      </c>
      <c r="AB31" s="4" t="s">
        <v>95</v>
      </c>
      <c r="AC31" s="4">
        <f t="shared" si="11"/>
        <v>3</v>
      </c>
      <c r="AD31" s="4" t="s">
        <v>81</v>
      </c>
      <c r="AE31" s="4">
        <f t="shared" si="12"/>
        <v>2</v>
      </c>
      <c r="AF31" s="4" t="s">
        <v>63</v>
      </c>
      <c r="AI31" s="4" t="s">
        <v>179</v>
      </c>
      <c r="AJ31" s="4">
        <f t="shared" si="13"/>
        <v>3</v>
      </c>
    </row>
    <row r="32">
      <c r="A32" s="3">
        <v>45457.389842199074</v>
      </c>
      <c r="B32" s="4" t="s">
        <v>25</v>
      </c>
      <c r="C32" s="4" t="s">
        <v>180</v>
      </c>
      <c r="D32" s="4" t="s">
        <v>45</v>
      </c>
      <c r="E32" s="4" t="s">
        <v>23</v>
      </c>
      <c r="F32" s="4">
        <f t="shared" si="1"/>
        <v>0</v>
      </c>
      <c r="G32" s="4" t="s">
        <v>57</v>
      </c>
      <c r="H32" s="4">
        <f t="shared" si="2"/>
        <v>2</v>
      </c>
      <c r="I32" s="4">
        <f t="shared" si="3"/>
        <v>3</v>
      </c>
      <c r="J32" s="4" t="s">
        <v>77</v>
      </c>
      <c r="K32" s="4">
        <f t="shared" si="4"/>
        <v>3</v>
      </c>
      <c r="L32" s="4" t="s">
        <v>46</v>
      </c>
      <c r="M32" s="4">
        <f t="shared" si="5"/>
        <v>3</v>
      </c>
      <c r="N32" s="4" t="s">
        <v>181</v>
      </c>
      <c r="O32" s="4">
        <f t="shared" si="6"/>
        <v>4</v>
      </c>
      <c r="P32" s="4" t="s">
        <v>50</v>
      </c>
      <c r="Q32" s="4">
        <f t="shared" si="7"/>
        <v>1</v>
      </c>
      <c r="R32" s="4" t="s">
        <v>105</v>
      </c>
      <c r="S32" s="4" t="s">
        <v>182</v>
      </c>
      <c r="T32" s="4" t="s">
        <v>62</v>
      </c>
      <c r="U32" s="4" t="s">
        <v>31</v>
      </c>
      <c r="V32" s="4">
        <f t="shared" si="8"/>
        <v>0</v>
      </c>
      <c r="W32" s="4" t="s">
        <v>35</v>
      </c>
      <c r="X32" s="4">
        <f t="shared" si="9"/>
        <v>0</v>
      </c>
      <c r="Y32" s="4" t="s">
        <v>51</v>
      </c>
      <c r="Z32" s="4">
        <f t="shared" si="10"/>
        <v>4</v>
      </c>
      <c r="AA32" s="4" t="s">
        <v>73</v>
      </c>
      <c r="AB32" s="4" t="s">
        <v>183</v>
      </c>
      <c r="AC32" s="4">
        <f t="shared" si="11"/>
        <v>3</v>
      </c>
      <c r="AD32" s="4" t="s">
        <v>81</v>
      </c>
      <c r="AE32" s="4">
        <f t="shared" si="12"/>
        <v>2</v>
      </c>
      <c r="AF32" s="4" t="s">
        <v>63</v>
      </c>
      <c r="AI32" s="4" t="s">
        <v>184</v>
      </c>
      <c r="AJ32" s="4">
        <f t="shared" si="13"/>
        <v>3</v>
      </c>
    </row>
    <row r="33">
      <c r="A33" s="3">
        <v>45457.392438634255</v>
      </c>
      <c r="B33" s="4" t="s">
        <v>25</v>
      </c>
      <c r="C33" s="4" t="s">
        <v>185</v>
      </c>
      <c r="D33" s="4" t="s">
        <v>27</v>
      </c>
      <c r="E33" s="4" t="s">
        <v>75</v>
      </c>
      <c r="F33" s="4">
        <f t="shared" si="1"/>
        <v>1</v>
      </c>
      <c r="G33" s="4" t="s">
        <v>24</v>
      </c>
      <c r="H33" s="4">
        <f t="shared" si="2"/>
        <v>1</v>
      </c>
      <c r="I33" s="4">
        <f t="shared" si="3"/>
        <v>2</v>
      </c>
      <c r="J33" s="4" t="s">
        <v>186</v>
      </c>
      <c r="K33" s="4">
        <f t="shared" si="4"/>
        <v>4</v>
      </c>
      <c r="L33" s="4" t="s">
        <v>46</v>
      </c>
      <c r="M33" s="4">
        <f t="shared" si="5"/>
        <v>3</v>
      </c>
      <c r="N33" s="4" t="s">
        <v>181</v>
      </c>
      <c r="O33" s="4">
        <f t="shared" si="6"/>
        <v>4</v>
      </c>
      <c r="P33" s="4" t="s">
        <v>50</v>
      </c>
      <c r="Q33" s="4">
        <f t="shared" si="7"/>
        <v>1</v>
      </c>
      <c r="R33" s="4" t="s">
        <v>118</v>
      </c>
      <c r="S33" s="4" t="s">
        <v>155</v>
      </c>
      <c r="T33" s="4" t="s">
        <v>49</v>
      </c>
      <c r="U33" s="4" t="s">
        <v>50</v>
      </c>
      <c r="V33" s="4">
        <f t="shared" si="8"/>
        <v>1</v>
      </c>
      <c r="W33" s="4" t="s">
        <v>59</v>
      </c>
      <c r="X33" s="4">
        <f t="shared" si="9"/>
        <v>1</v>
      </c>
      <c r="Y33" s="4" t="s">
        <v>63</v>
      </c>
      <c r="Z33" s="4">
        <f t="shared" si="10"/>
        <v>3</v>
      </c>
      <c r="AA33" s="4" t="s">
        <v>73</v>
      </c>
      <c r="AB33" s="4" t="s">
        <v>129</v>
      </c>
      <c r="AC33" s="4">
        <f t="shared" si="11"/>
        <v>3</v>
      </c>
      <c r="AD33" s="4" t="s">
        <v>81</v>
      </c>
      <c r="AE33" s="4">
        <f t="shared" si="12"/>
        <v>2</v>
      </c>
      <c r="AF33" s="4" t="s">
        <v>63</v>
      </c>
      <c r="AH33" s="4" t="s">
        <v>40</v>
      </c>
      <c r="AI33" s="4" t="s">
        <v>121</v>
      </c>
      <c r="AJ33" s="4">
        <f t="shared" si="13"/>
        <v>3</v>
      </c>
    </row>
    <row r="34">
      <c r="A34" s="3">
        <v>45457.393762685184</v>
      </c>
      <c r="B34" s="4" t="s">
        <v>25</v>
      </c>
      <c r="C34" s="4" t="s">
        <v>166</v>
      </c>
      <c r="D34" s="4" t="s">
        <v>27</v>
      </c>
      <c r="E34" s="4" t="s">
        <v>23</v>
      </c>
      <c r="F34" s="4">
        <f t="shared" si="1"/>
        <v>0</v>
      </c>
      <c r="G34" s="4" t="s">
        <v>24</v>
      </c>
      <c r="H34" s="4">
        <f t="shared" si="2"/>
        <v>1</v>
      </c>
      <c r="I34" s="4">
        <f t="shared" si="3"/>
        <v>2</v>
      </c>
      <c r="J34" s="4" t="s">
        <v>28</v>
      </c>
      <c r="K34" s="4">
        <f t="shared" si="4"/>
        <v>2</v>
      </c>
      <c r="L34" s="4" t="s">
        <v>46</v>
      </c>
      <c r="M34" s="4">
        <f t="shared" si="5"/>
        <v>3</v>
      </c>
      <c r="N34" s="4" t="s">
        <v>181</v>
      </c>
      <c r="O34" s="4">
        <f t="shared" si="6"/>
        <v>4</v>
      </c>
      <c r="P34" s="4" t="s">
        <v>50</v>
      </c>
      <c r="Q34" s="4">
        <f t="shared" si="7"/>
        <v>1</v>
      </c>
      <c r="R34" s="4" t="s">
        <v>187</v>
      </c>
      <c r="S34" s="4" t="s">
        <v>155</v>
      </c>
      <c r="T34" s="4" t="s">
        <v>79</v>
      </c>
      <c r="U34" s="4" t="s">
        <v>50</v>
      </c>
      <c r="V34" s="4">
        <f t="shared" si="8"/>
        <v>1</v>
      </c>
      <c r="W34" s="4" t="s">
        <v>59</v>
      </c>
      <c r="X34" s="4">
        <f t="shared" si="9"/>
        <v>1</v>
      </c>
      <c r="Y34" s="4" t="s">
        <v>51</v>
      </c>
      <c r="Z34" s="4">
        <f t="shared" si="10"/>
        <v>4</v>
      </c>
      <c r="AA34" s="4" t="s">
        <v>73</v>
      </c>
      <c r="AB34" s="4" t="s">
        <v>107</v>
      </c>
      <c r="AC34" s="4">
        <f t="shared" si="11"/>
        <v>3</v>
      </c>
      <c r="AD34" s="4" t="s">
        <v>54</v>
      </c>
      <c r="AE34" s="4">
        <f t="shared" si="12"/>
        <v>3</v>
      </c>
      <c r="AF34" s="4" t="s">
        <v>51</v>
      </c>
      <c r="AI34" s="4" t="s">
        <v>188</v>
      </c>
      <c r="AJ34" s="4">
        <f t="shared" si="13"/>
        <v>4</v>
      </c>
    </row>
    <row r="35">
      <c r="A35" s="3">
        <v>45457.39499907407</v>
      </c>
      <c r="B35" s="4" t="s">
        <v>25</v>
      </c>
      <c r="C35" s="4" t="s">
        <v>189</v>
      </c>
      <c r="D35" s="4" t="s">
        <v>93</v>
      </c>
      <c r="E35" s="4" t="s">
        <v>23</v>
      </c>
      <c r="F35" s="4">
        <f t="shared" si="1"/>
        <v>0</v>
      </c>
      <c r="G35" s="4" t="s">
        <v>24</v>
      </c>
      <c r="H35" s="4">
        <f t="shared" si="2"/>
        <v>1</v>
      </c>
      <c r="I35" s="4">
        <f t="shared" si="3"/>
        <v>1</v>
      </c>
      <c r="J35" s="4" t="s">
        <v>190</v>
      </c>
      <c r="K35" s="4">
        <f t="shared" si="4"/>
        <v>0</v>
      </c>
      <c r="L35" s="4" t="s">
        <v>191</v>
      </c>
      <c r="M35" s="4">
        <f t="shared" si="5"/>
        <v>0</v>
      </c>
      <c r="N35" s="4" t="s">
        <v>30</v>
      </c>
      <c r="O35" s="4">
        <f t="shared" si="6"/>
        <v>0</v>
      </c>
      <c r="P35" s="4" t="s">
        <v>31</v>
      </c>
      <c r="Q35" s="4">
        <f t="shared" si="7"/>
        <v>0</v>
      </c>
      <c r="R35" s="4" t="s">
        <v>55</v>
      </c>
      <c r="S35" s="4" t="s">
        <v>192</v>
      </c>
      <c r="T35" s="4" t="s">
        <v>49</v>
      </c>
      <c r="U35" s="4" t="s">
        <v>50</v>
      </c>
      <c r="V35" s="4">
        <f t="shared" si="8"/>
        <v>1</v>
      </c>
      <c r="W35" s="4" t="s">
        <v>35</v>
      </c>
      <c r="X35" s="4">
        <f t="shared" si="9"/>
        <v>0</v>
      </c>
      <c r="Y35" s="4" t="s">
        <v>36</v>
      </c>
      <c r="Z35" s="4">
        <f t="shared" si="10"/>
        <v>2</v>
      </c>
      <c r="AA35" s="4" t="s">
        <v>39</v>
      </c>
      <c r="AC35" s="4">
        <f t="shared" si="11"/>
        <v>3</v>
      </c>
      <c r="AD35" s="4" t="s">
        <v>39</v>
      </c>
      <c r="AE35" s="4">
        <f t="shared" si="12"/>
        <v>1</v>
      </c>
      <c r="AF35" s="4" t="s">
        <v>36</v>
      </c>
      <c r="AG35" s="4" t="s">
        <v>78</v>
      </c>
      <c r="AH35" s="4" t="s">
        <v>108</v>
      </c>
      <c r="AJ35" s="4">
        <f t="shared" si="13"/>
        <v>2</v>
      </c>
    </row>
    <row r="36">
      <c r="A36" s="3">
        <v>45457.39603884259</v>
      </c>
      <c r="B36" s="4" t="s">
        <v>25</v>
      </c>
      <c r="C36" s="4" t="s">
        <v>193</v>
      </c>
      <c r="D36" s="4" t="s">
        <v>93</v>
      </c>
      <c r="E36" s="4" t="s">
        <v>75</v>
      </c>
      <c r="F36" s="4">
        <f t="shared" si="1"/>
        <v>1</v>
      </c>
      <c r="G36" s="4" t="s">
        <v>24</v>
      </c>
      <c r="H36" s="4">
        <f t="shared" si="2"/>
        <v>1</v>
      </c>
      <c r="I36" s="4">
        <f t="shared" si="3"/>
        <v>1</v>
      </c>
      <c r="J36" s="4" t="s">
        <v>190</v>
      </c>
      <c r="K36" s="4">
        <f t="shared" si="4"/>
        <v>0</v>
      </c>
      <c r="L36" s="4" t="s">
        <v>191</v>
      </c>
      <c r="M36" s="4">
        <f t="shared" si="5"/>
        <v>0</v>
      </c>
      <c r="N36" s="4" t="s">
        <v>30</v>
      </c>
      <c r="O36" s="4">
        <f t="shared" si="6"/>
        <v>0</v>
      </c>
      <c r="P36" s="4" t="s">
        <v>31</v>
      </c>
      <c r="Q36" s="4">
        <f t="shared" si="7"/>
        <v>0</v>
      </c>
      <c r="R36" s="4" t="s">
        <v>55</v>
      </c>
      <c r="S36" s="4" t="s">
        <v>192</v>
      </c>
      <c r="T36" s="4" t="s">
        <v>49</v>
      </c>
      <c r="U36" s="4" t="s">
        <v>31</v>
      </c>
      <c r="V36" s="4">
        <f t="shared" si="8"/>
        <v>0</v>
      </c>
      <c r="W36" s="4" t="s">
        <v>35</v>
      </c>
      <c r="X36" s="4">
        <f t="shared" si="9"/>
        <v>0</v>
      </c>
      <c r="Y36" s="4" t="s">
        <v>36</v>
      </c>
      <c r="Z36" s="4">
        <f t="shared" si="10"/>
        <v>2</v>
      </c>
      <c r="AA36" s="4" t="s">
        <v>39</v>
      </c>
      <c r="AC36" s="4">
        <f t="shared" si="11"/>
        <v>3</v>
      </c>
      <c r="AD36" s="4" t="s">
        <v>39</v>
      </c>
      <c r="AE36" s="4">
        <f t="shared" si="12"/>
        <v>1</v>
      </c>
      <c r="AF36" s="4" t="s">
        <v>36</v>
      </c>
      <c r="AG36" s="4" t="s">
        <v>78</v>
      </c>
      <c r="AH36" s="4" t="s">
        <v>108</v>
      </c>
      <c r="AJ36" s="4">
        <f t="shared" si="13"/>
        <v>2</v>
      </c>
    </row>
    <row r="37">
      <c r="A37" s="3">
        <v>45457.39743863426</v>
      </c>
      <c r="B37" s="4" t="s">
        <v>25</v>
      </c>
      <c r="C37" s="4" t="s">
        <v>58</v>
      </c>
      <c r="D37" s="4" t="s">
        <v>27</v>
      </c>
      <c r="E37" s="4" t="s">
        <v>75</v>
      </c>
      <c r="F37" s="4">
        <f t="shared" si="1"/>
        <v>1</v>
      </c>
      <c r="G37" s="4" t="s">
        <v>69</v>
      </c>
      <c r="H37" s="4">
        <f t="shared" si="2"/>
        <v>0</v>
      </c>
      <c r="I37" s="4">
        <f t="shared" si="3"/>
        <v>2</v>
      </c>
      <c r="J37" s="4" t="s">
        <v>77</v>
      </c>
      <c r="K37" s="4">
        <f t="shared" si="4"/>
        <v>3</v>
      </c>
      <c r="L37" s="4" t="s">
        <v>46</v>
      </c>
      <c r="M37" s="4">
        <f t="shared" si="5"/>
        <v>3</v>
      </c>
      <c r="N37" s="4" t="s">
        <v>30</v>
      </c>
      <c r="O37" s="4">
        <f t="shared" si="6"/>
        <v>0</v>
      </c>
      <c r="P37" s="4" t="s">
        <v>50</v>
      </c>
      <c r="Q37" s="4">
        <f t="shared" si="7"/>
        <v>1</v>
      </c>
      <c r="S37" s="4" t="s">
        <v>113</v>
      </c>
      <c r="T37" s="4" t="s">
        <v>79</v>
      </c>
      <c r="U37" s="4" t="s">
        <v>50</v>
      </c>
      <c r="V37" s="4">
        <f t="shared" si="8"/>
        <v>1</v>
      </c>
      <c r="W37" s="4" t="s">
        <v>59</v>
      </c>
      <c r="X37" s="4">
        <f t="shared" si="9"/>
        <v>1</v>
      </c>
      <c r="Y37" s="4" t="s">
        <v>63</v>
      </c>
      <c r="Z37" s="4">
        <f t="shared" si="10"/>
        <v>3</v>
      </c>
      <c r="AA37" s="4" t="s">
        <v>52</v>
      </c>
      <c r="AB37" s="4" t="s">
        <v>194</v>
      </c>
      <c r="AC37" s="4">
        <f t="shared" si="11"/>
        <v>2</v>
      </c>
      <c r="AD37" s="4" t="s">
        <v>81</v>
      </c>
      <c r="AE37" s="4">
        <f t="shared" si="12"/>
        <v>2</v>
      </c>
      <c r="AF37" s="4" t="s">
        <v>51</v>
      </c>
      <c r="AI37" s="4" t="s">
        <v>152</v>
      </c>
      <c r="AJ37" s="4">
        <f t="shared" si="13"/>
        <v>4</v>
      </c>
    </row>
    <row r="38">
      <c r="A38" s="3">
        <v>45457.39874373843</v>
      </c>
      <c r="B38" s="4" t="s">
        <v>25</v>
      </c>
      <c r="C38" s="4" t="s">
        <v>195</v>
      </c>
      <c r="D38" s="4" t="s">
        <v>27</v>
      </c>
      <c r="E38" s="4" t="s">
        <v>23</v>
      </c>
      <c r="F38" s="4">
        <f t="shared" si="1"/>
        <v>0</v>
      </c>
      <c r="G38" s="4" t="s">
        <v>24</v>
      </c>
      <c r="H38" s="4">
        <f t="shared" si="2"/>
        <v>1</v>
      </c>
      <c r="I38" s="4">
        <f t="shared" si="3"/>
        <v>2</v>
      </c>
      <c r="J38" s="4" t="s">
        <v>186</v>
      </c>
      <c r="K38" s="4">
        <f t="shared" si="4"/>
        <v>4</v>
      </c>
      <c r="L38" s="4" t="s">
        <v>46</v>
      </c>
      <c r="M38" s="4">
        <f t="shared" si="5"/>
        <v>3</v>
      </c>
      <c r="N38" s="4" t="s">
        <v>138</v>
      </c>
      <c r="O38" s="4">
        <f t="shared" si="6"/>
        <v>4</v>
      </c>
      <c r="P38" s="4" t="s">
        <v>50</v>
      </c>
      <c r="Q38" s="4">
        <f t="shared" si="7"/>
        <v>1</v>
      </c>
      <c r="R38" s="4" t="s">
        <v>66</v>
      </c>
      <c r="S38" s="4" t="s">
        <v>160</v>
      </c>
      <c r="T38" s="4" t="s">
        <v>174</v>
      </c>
      <c r="U38" s="4" t="s">
        <v>50</v>
      </c>
      <c r="V38" s="4">
        <f t="shared" si="8"/>
        <v>1</v>
      </c>
      <c r="W38" s="4" t="s">
        <v>59</v>
      </c>
      <c r="X38" s="4">
        <f t="shared" si="9"/>
        <v>1</v>
      </c>
      <c r="Y38" s="4" t="s">
        <v>51</v>
      </c>
      <c r="Z38" s="4">
        <f t="shared" si="10"/>
        <v>4</v>
      </c>
      <c r="AA38" s="4" t="s">
        <v>52</v>
      </c>
      <c r="AB38" s="4" t="s">
        <v>196</v>
      </c>
      <c r="AC38" s="4">
        <f t="shared" si="11"/>
        <v>2</v>
      </c>
      <c r="AD38" s="4" t="s">
        <v>54</v>
      </c>
      <c r="AE38" s="4">
        <f t="shared" si="12"/>
        <v>3</v>
      </c>
      <c r="AF38" s="4" t="s">
        <v>51</v>
      </c>
      <c r="AI38" s="4" t="s">
        <v>197</v>
      </c>
      <c r="AJ38" s="4">
        <f t="shared" si="13"/>
        <v>4</v>
      </c>
    </row>
    <row r="39">
      <c r="A39" s="3">
        <v>45457.402086180555</v>
      </c>
      <c r="B39" s="4" t="s">
        <v>25</v>
      </c>
      <c r="C39" s="4" t="s">
        <v>198</v>
      </c>
      <c r="D39" s="4" t="s">
        <v>27</v>
      </c>
      <c r="E39" s="4" t="s">
        <v>23</v>
      </c>
      <c r="F39" s="4">
        <f t="shared" si="1"/>
        <v>0</v>
      </c>
      <c r="G39" s="4" t="s">
        <v>57</v>
      </c>
      <c r="H39" s="4">
        <f t="shared" si="2"/>
        <v>2</v>
      </c>
      <c r="I39" s="4">
        <f t="shared" si="3"/>
        <v>2</v>
      </c>
      <c r="J39" s="4" t="s">
        <v>28</v>
      </c>
      <c r="K39" s="4">
        <f t="shared" si="4"/>
        <v>2</v>
      </c>
      <c r="L39" s="4" t="s">
        <v>46</v>
      </c>
      <c r="M39" s="4">
        <f t="shared" si="5"/>
        <v>3</v>
      </c>
      <c r="N39" s="4" t="s">
        <v>30</v>
      </c>
      <c r="O39" s="4">
        <f t="shared" si="6"/>
        <v>0</v>
      </c>
      <c r="P39" s="4" t="s">
        <v>31</v>
      </c>
      <c r="Q39" s="4">
        <f t="shared" si="7"/>
        <v>0</v>
      </c>
      <c r="R39" s="4" t="s">
        <v>99</v>
      </c>
      <c r="S39" s="4" t="s">
        <v>199</v>
      </c>
      <c r="T39" s="4" t="s">
        <v>101</v>
      </c>
      <c r="U39" s="4" t="s">
        <v>31</v>
      </c>
      <c r="V39" s="4">
        <f t="shared" si="8"/>
        <v>0</v>
      </c>
      <c r="W39" s="4" t="s">
        <v>59</v>
      </c>
      <c r="X39" s="4">
        <f t="shared" si="9"/>
        <v>1</v>
      </c>
      <c r="Y39" s="4" t="s">
        <v>36</v>
      </c>
      <c r="Z39" s="4">
        <f t="shared" si="10"/>
        <v>2</v>
      </c>
      <c r="AA39" s="4" t="s">
        <v>39</v>
      </c>
      <c r="AB39" s="4" t="s">
        <v>129</v>
      </c>
      <c r="AC39" s="4">
        <f t="shared" si="11"/>
        <v>3</v>
      </c>
      <c r="AD39" s="4" t="s">
        <v>39</v>
      </c>
      <c r="AE39" s="4">
        <f t="shared" si="12"/>
        <v>1</v>
      </c>
      <c r="AF39" s="4" t="s">
        <v>51</v>
      </c>
      <c r="AG39" s="4" t="s">
        <v>108</v>
      </c>
      <c r="AI39" s="4" t="s">
        <v>200</v>
      </c>
      <c r="AJ39" s="4">
        <f t="shared" si="13"/>
        <v>4</v>
      </c>
    </row>
    <row r="40">
      <c r="A40" s="3">
        <v>45610.52460694444</v>
      </c>
      <c r="B40" s="4" t="s">
        <v>25</v>
      </c>
      <c r="C40" s="4" t="s">
        <v>201</v>
      </c>
      <c r="D40" s="4" t="s">
        <v>45</v>
      </c>
      <c r="E40" s="4" t="s">
        <v>23</v>
      </c>
      <c r="F40" s="4">
        <f t="shared" si="1"/>
        <v>0</v>
      </c>
      <c r="G40" s="4" t="s">
        <v>24</v>
      </c>
      <c r="H40" s="4">
        <f t="shared" si="2"/>
        <v>1</v>
      </c>
      <c r="I40" s="4">
        <f t="shared" si="3"/>
        <v>3</v>
      </c>
      <c r="J40" s="4" t="s">
        <v>28</v>
      </c>
      <c r="K40" s="4">
        <f t="shared" si="4"/>
        <v>2</v>
      </c>
      <c r="L40" s="4" t="s">
        <v>46</v>
      </c>
      <c r="M40" s="4">
        <f t="shared" si="5"/>
        <v>3</v>
      </c>
      <c r="N40" s="4" t="s">
        <v>30</v>
      </c>
      <c r="O40" s="4">
        <f t="shared" si="6"/>
        <v>0</v>
      </c>
      <c r="P40" s="4" t="s">
        <v>50</v>
      </c>
      <c r="Q40" s="4">
        <f t="shared" si="7"/>
        <v>1</v>
      </c>
      <c r="R40" s="4" t="s">
        <v>66</v>
      </c>
      <c r="S40" s="4" t="s">
        <v>86</v>
      </c>
      <c r="T40" s="4" t="s">
        <v>79</v>
      </c>
      <c r="U40" s="4" t="s">
        <v>31</v>
      </c>
      <c r="V40" s="4">
        <f t="shared" si="8"/>
        <v>0</v>
      </c>
      <c r="W40" s="4" t="s">
        <v>59</v>
      </c>
      <c r="X40" s="4">
        <f t="shared" si="9"/>
        <v>1</v>
      </c>
      <c r="Y40" s="4" t="s">
        <v>63</v>
      </c>
      <c r="Z40" s="4">
        <f t="shared" si="10"/>
        <v>3</v>
      </c>
      <c r="AA40" s="4" t="s">
        <v>64</v>
      </c>
      <c r="AB40" s="4" t="s">
        <v>65</v>
      </c>
      <c r="AC40" s="4">
        <f t="shared" si="11"/>
        <v>1</v>
      </c>
      <c r="AD40" s="4" t="s">
        <v>81</v>
      </c>
      <c r="AE40" s="4">
        <f t="shared" si="12"/>
        <v>2</v>
      </c>
      <c r="AF40" s="4" t="s">
        <v>63</v>
      </c>
      <c r="AI40" s="4" t="s">
        <v>202</v>
      </c>
      <c r="AJ40" s="4">
        <f t="shared" si="13"/>
        <v>3</v>
      </c>
    </row>
    <row r="41">
      <c r="A41" s="3">
        <v>45610.675408888885</v>
      </c>
      <c r="B41" s="4" t="s">
        <v>203</v>
      </c>
      <c r="C41" s="4" t="s">
        <v>204</v>
      </c>
      <c r="D41" s="4" t="s">
        <v>27</v>
      </c>
      <c r="E41" s="4" t="s">
        <v>23</v>
      </c>
      <c r="F41" s="4">
        <f t="shared" si="1"/>
        <v>0</v>
      </c>
      <c r="G41" s="4" t="s">
        <v>24</v>
      </c>
      <c r="H41" s="4">
        <f t="shared" si="2"/>
        <v>1</v>
      </c>
      <c r="I41" s="4">
        <f t="shared" si="3"/>
        <v>2</v>
      </c>
      <c r="J41" s="4" t="s">
        <v>28</v>
      </c>
      <c r="K41" s="4">
        <f t="shared" si="4"/>
        <v>2</v>
      </c>
      <c r="L41" s="4" t="s">
        <v>46</v>
      </c>
      <c r="M41" s="4">
        <f t="shared" si="5"/>
        <v>3</v>
      </c>
      <c r="N41" s="4" t="s">
        <v>30</v>
      </c>
      <c r="O41" s="4">
        <f t="shared" si="6"/>
        <v>0</v>
      </c>
      <c r="P41" s="4" t="s">
        <v>50</v>
      </c>
      <c r="Q41" s="4">
        <f t="shared" si="7"/>
        <v>1</v>
      </c>
      <c r="R41" s="4" t="s">
        <v>66</v>
      </c>
      <c r="S41" s="4" t="s">
        <v>94</v>
      </c>
      <c r="T41" s="4" t="s">
        <v>205</v>
      </c>
      <c r="U41" s="4" t="s">
        <v>31</v>
      </c>
      <c r="V41" s="4">
        <f t="shared" si="8"/>
        <v>0</v>
      </c>
      <c r="W41" s="4" t="s">
        <v>35</v>
      </c>
      <c r="X41" s="4">
        <f t="shared" si="9"/>
        <v>0</v>
      </c>
      <c r="Y41" s="4" t="s">
        <v>36</v>
      </c>
      <c r="Z41" s="4">
        <f t="shared" si="10"/>
        <v>2</v>
      </c>
      <c r="AA41" s="4" t="s">
        <v>73</v>
      </c>
      <c r="AC41" s="4">
        <f t="shared" si="11"/>
        <v>3</v>
      </c>
      <c r="AD41" s="4" t="s">
        <v>39</v>
      </c>
      <c r="AE41" s="4">
        <f t="shared" si="12"/>
        <v>1</v>
      </c>
      <c r="AF41" s="4" t="s">
        <v>36</v>
      </c>
      <c r="AG41" s="4" t="s">
        <v>78</v>
      </c>
      <c r="AH41" s="4" t="s">
        <v>78</v>
      </c>
      <c r="AI41" s="4" t="s">
        <v>68</v>
      </c>
      <c r="AJ41" s="4">
        <f t="shared" si="13"/>
        <v>2</v>
      </c>
    </row>
    <row r="42">
      <c r="A42" s="3">
        <v>45610.729307245376</v>
      </c>
      <c r="B42" s="4" t="s">
        <v>206</v>
      </c>
      <c r="C42" s="4" t="s">
        <v>207</v>
      </c>
      <c r="D42" s="4" t="s">
        <v>27</v>
      </c>
      <c r="E42" s="4" t="s">
        <v>23</v>
      </c>
      <c r="F42" s="4">
        <f t="shared" si="1"/>
        <v>0</v>
      </c>
      <c r="G42" s="4" t="s">
        <v>24</v>
      </c>
      <c r="H42" s="4">
        <f t="shared" si="2"/>
        <v>1</v>
      </c>
      <c r="I42" s="4">
        <f t="shared" si="3"/>
        <v>2</v>
      </c>
      <c r="J42" s="4" t="s">
        <v>77</v>
      </c>
      <c r="K42" s="4">
        <f t="shared" si="4"/>
        <v>3</v>
      </c>
      <c r="L42" s="4" t="s">
        <v>46</v>
      </c>
      <c r="M42" s="4">
        <f t="shared" si="5"/>
        <v>3</v>
      </c>
      <c r="N42" s="4" t="s">
        <v>30</v>
      </c>
      <c r="O42" s="4">
        <f t="shared" si="6"/>
        <v>0</v>
      </c>
      <c r="P42" s="4" t="s">
        <v>50</v>
      </c>
      <c r="Q42" s="4">
        <f t="shared" si="7"/>
        <v>1</v>
      </c>
      <c r="R42" s="4" t="s">
        <v>66</v>
      </c>
      <c r="S42" s="4" t="s">
        <v>86</v>
      </c>
      <c r="T42" s="4" t="s">
        <v>120</v>
      </c>
      <c r="U42" s="4" t="s">
        <v>50</v>
      </c>
      <c r="V42" s="4">
        <f t="shared" si="8"/>
        <v>1</v>
      </c>
      <c r="W42" s="4" t="s">
        <v>59</v>
      </c>
      <c r="X42" s="4">
        <f t="shared" si="9"/>
        <v>1</v>
      </c>
      <c r="Y42" s="4" t="s">
        <v>63</v>
      </c>
      <c r="Z42" s="4">
        <f t="shared" si="10"/>
        <v>3</v>
      </c>
      <c r="AA42" s="4" t="s">
        <v>64</v>
      </c>
      <c r="AB42" s="4" t="s">
        <v>208</v>
      </c>
      <c r="AC42" s="4">
        <f t="shared" si="11"/>
        <v>1</v>
      </c>
      <c r="AD42" s="4" t="s">
        <v>54</v>
      </c>
      <c r="AE42" s="4">
        <f t="shared" si="12"/>
        <v>3</v>
      </c>
      <c r="AF42" s="4" t="s">
        <v>63</v>
      </c>
      <c r="AG42" s="4" t="s">
        <v>78</v>
      </c>
      <c r="AH42" s="4" t="s">
        <v>78</v>
      </c>
      <c r="AI42" s="4" t="s">
        <v>209</v>
      </c>
      <c r="AJ42" s="4">
        <f t="shared" si="13"/>
        <v>3</v>
      </c>
    </row>
    <row r="43">
      <c r="A43" s="3">
        <v>45610.746085300925</v>
      </c>
      <c r="B43" s="4" t="s">
        <v>210</v>
      </c>
      <c r="C43" s="4" t="s">
        <v>211</v>
      </c>
      <c r="D43" s="4" t="s">
        <v>45</v>
      </c>
      <c r="E43" s="4" t="s">
        <v>75</v>
      </c>
      <c r="F43" s="4">
        <f t="shared" si="1"/>
        <v>1</v>
      </c>
      <c r="G43" s="4" t="s">
        <v>57</v>
      </c>
      <c r="H43" s="4">
        <f t="shared" si="2"/>
        <v>2</v>
      </c>
      <c r="I43" s="4">
        <f t="shared" si="3"/>
        <v>3</v>
      </c>
      <c r="J43" s="4" t="s">
        <v>28</v>
      </c>
      <c r="K43" s="4">
        <f t="shared" si="4"/>
        <v>2</v>
      </c>
      <c r="L43" s="4" t="s">
        <v>46</v>
      </c>
      <c r="M43" s="4">
        <f t="shared" si="5"/>
        <v>3</v>
      </c>
      <c r="N43" s="4" t="s">
        <v>30</v>
      </c>
      <c r="O43" s="4">
        <f t="shared" si="6"/>
        <v>0</v>
      </c>
      <c r="P43" s="4" t="s">
        <v>31</v>
      </c>
      <c r="Q43" s="4">
        <f t="shared" si="7"/>
        <v>0</v>
      </c>
      <c r="R43" s="4" t="s">
        <v>105</v>
      </c>
      <c r="S43" s="4" t="s">
        <v>48</v>
      </c>
      <c r="T43" s="4" t="s">
        <v>174</v>
      </c>
      <c r="U43" s="4" t="s">
        <v>31</v>
      </c>
      <c r="V43" s="4">
        <f t="shared" si="8"/>
        <v>0</v>
      </c>
      <c r="W43" s="4" t="s">
        <v>35</v>
      </c>
      <c r="X43" s="4">
        <f t="shared" si="9"/>
        <v>0</v>
      </c>
      <c r="Y43" s="4" t="s">
        <v>36</v>
      </c>
      <c r="Z43" s="4">
        <f t="shared" si="10"/>
        <v>2</v>
      </c>
      <c r="AA43" s="4" t="s">
        <v>73</v>
      </c>
      <c r="AB43" s="4" t="s">
        <v>144</v>
      </c>
      <c r="AC43" s="4">
        <f t="shared" si="11"/>
        <v>3</v>
      </c>
      <c r="AD43" s="4" t="s">
        <v>39</v>
      </c>
      <c r="AE43" s="4">
        <f t="shared" si="12"/>
        <v>1</v>
      </c>
      <c r="AF43" s="4" t="s">
        <v>63</v>
      </c>
      <c r="AG43" s="4" t="s">
        <v>67</v>
      </c>
      <c r="AH43" s="4" t="s">
        <v>67</v>
      </c>
      <c r="AI43" s="4" t="s">
        <v>141</v>
      </c>
      <c r="AJ43" s="4">
        <f t="shared" si="13"/>
        <v>3</v>
      </c>
    </row>
    <row r="44">
      <c r="A44" s="3">
        <v>45610.86456325231</v>
      </c>
      <c r="B44" s="4" t="s">
        <v>212</v>
      </c>
      <c r="C44" s="4" t="s">
        <v>213</v>
      </c>
      <c r="D44" s="4" t="s">
        <v>27</v>
      </c>
      <c r="E44" s="4" t="s">
        <v>23</v>
      </c>
      <c r="F44" s="4">
        <f t="shared" si="1"/>
        <v>0</v>
      </c>
      <c r="G44" s="4" t="s">
        <v>57</v>
      </c>
      <c r="H44" s="4">
        <f t="shared" si="2"/>
        <v>2</v>
      </c>
      <c r="I44" s="4">
        <f t="shared" si="3"/>
        <v>2</v>
      </c>
      <c r="J44" s="4" t="s">
        <v>59</v>
      </c>
      <c r="K44" s="4">
        <f t="shared" si="4"/>
        <v>1</v>
      </c>
      <c r="L44" s="4" t="s">
        <v>46</v>
      </c>
      <c r="M44" s="4">
        <f t="shared" si="5"/>
        <v>3</v>
      </c>
      <c r="N44" s="4" t="s">
        <v>143</v>
      </c>
      <c r="O44" s="4">
        <f t="shared" si="6"/>
        <v>3</v>
      </c>
      <c r="P44" s="4" t="s">
        <v>31</v>
      </c>
      <c r="Q44" s="4">
        <f t="shared" si="7"/>
        <v>0</v>
      </c>
      <c r="S44" s="4" t="s">
        <v>48</v>
      </c>
      <c r="T44" s="4" t="s">
        <v>168</v>
      </c>
      <c r="U44" s="4" t="s">
        <v>31</v>
      </c>
      <c r="V44" s="4">
        <f t="shared" si="8"/>
        <v>0</v>
      </c>
      <c r="W44" s="4" t="s">
        <v>35</v>
      </c>
      <c r="X44" s="4">
        <f t="shared" si="9"/>
        <v>0</v>
      </c>
      <c r="Y44" s="4" t="s">
        <v>125</v>
      </c>
      <c r="Z44" s="4">
        <f t="shared" si="10"/>
        <v>1</v>
      </c>
      <c r="AA44" s="4" t="s">
        <v>37</v>
      </c>
      <c r="AB44" s="4" t="s">
        <v>144</v>
      </c>
      <c r="AC44" s="4">
        <f t="shared" si="11"/>
        <v>0</v>
      </c>
      <c r="AD44" s="4" t="s">
        <v>81</v>
      </c>
      <c r="AE44" s="4">
        <f t="shared" si="12"/>
        <v>2</v>
      </c>
      <c r="AF44" s="4" t="s">
        <v>125</v>
      </c>
      <c r="AH44" s="4" t="s">
        <v>187</v>
      </c>
      <c r="AI44" s="4" t="s">
        <v>68</v>
      </c>
      <c r="AJ44" s="4">
        <f t="shared" si="13"/>
        <v>1</v>
      </c>
    </row>
    <row r="45">
      <c r="A45" s="3">
        <v>45611.253011990746</v>
      </c>
      <c r="B45" s="4" t="s">
        <v>214</v>
      </c>
      <c r="C45" s="4" t="s">
        <v>215</v>
      </c>
      <c r="D45" s="4" t="s">
        <v>27</v>
      </c>
      <c r="E45" s="4" t="s">
        <v>75</v>
      </c>
      <c r="F45" s="4">
        <f t="shared" si="1"/>
        <v>1</v>
      </c>
      <c r="G45" s="4" t="s">
        <v>69</v>
      </c>
      <c r="H45" s="4">
        <f t="shared" si="2"/>
        <v>0</v>
      </c>
      <c r="I45" s="4">
        <f t="shared" si="3"/>
        <v>2</v>
      </c>
      <c r="J45" s="4" t="s">
        <v>28</v>
      </c>
      <c r="K45" s="4">
        <f t="shared" si="4"/>
        <v>2</v>
      </c>
      <c r="L45" s="4" t="s">
        <v>46</v>
      </c>
      <c r="M45" s="4">
        <f t="shared" si="5"/>
        <v>3</v>
      </c>
      <c r="N45" s="4" t="s">
        <v>30</v>
      </c>
      <c r="O45" s="4">
        <f t="shared" si="6"/>
        <v>0</v>
      </c>
      <c r="P45" s="4" t="s">
        <v>50</v>
      </c>
      <c r="Q45" s="4">
        <f t="shared" si="7"/>
        <v>1</v>
      </c>
      <c r="R45" s="4" t="s">
        <v>66</v>
      </c>
      <c r="S45" s="4" t="s">
        <v>94</v>
      </c>
      <c r="T45" s="4" t="s">
        <v>34</v>
      </c>
      <c r="U45" s="4" t="s">
        <v>50</v>
      </c>
      <c r="V45" s="4">
        <f t="shared" si="8"/>
        <v>1</v>
      </c>
      <c r="W45" s="4" t="s">
        <v>59</v>
      </c>
      <c r="X45" s="4">
        <f t="shared" si="9"/>
        <v>1</v>
      </c>
      <c r="Y45" s="4" t="s">
        <v>63</v>
      </c>
      <c r="Z45" s="4">
        <f t="shared" si="10"/>
        <v>3</v>
      </c>
      <c r="AA45" s="4" t="s">
        <v>64</v>
      </c>
      <c r="AB45" s="4" t="s">
        <v>80</v>
      </c>
      <c r="AC45" s="4">
        <f t="shared" si="11"/>
        <v>1</v>
      </c>
      <c r="AD45" s="4" t="s">
        <v>81</v>
      </c>
      <c r="AE45" s="4">
        <f t="shared" si="12"/>
        <v>2</v>
      </c>
      <c r="AF45" s="4" t="s">
        <v>63</v>
      </c>
      <c r="AH45" s="4" t="s">
        <v>78</v>
      </c>
      <c r="AI45" s="4" t="s">
        <v>145</v>
      </c>
      <c r="AJ45" s="4">
        <f t="shared" si="13"/>
        <v>3</v>
      </c>
    </row>
    <row r="46">
      <c r="A46" s="3">
        <v>45611.272724814815</v>
      </c>
      <c r="B46" s="4" t="s">
        <v>216</v>
      </c>
      <c r="C46" s="4" t="s">
        <v>217</v>
      </c>
      <c r="D46" s="4" t="s">
        <v>27</v>
      </c>
      <c r="E46" s="4" t="s">
        <v>23</v>
      </c>
      <c r="F46" s="4">
        <f t="shared" si="1"/>
        <v>0</v>
      </c>
      <c r="G46" s="4" t="s">
        <v>57</v>
      </c>
      <c r="H46" s="4">
        <f t="shared" si="2"/>
        <v>2</v>
      </c>
      <c r="I46" s="4">
        <f t="shared" si="3"/>
        <v>2</v>
      </c>
      <c r="J46" s="4" t="s">
        <v>59</v>
      </c>
      <c r="K46" s="4">
        <f t="shared" si="4"/>
        <v>1</v>
      </c>
      <c r="L46" s="4" t="s">
        <v>98</v>
      </c>
      <c r="M46" s="4">
        <f t="shared" si="5"/>
        <v>2</v>
      </c>
      <c r="N46" s="4" t="s">
        <v>30</v>
      </c>
      <c r="O46" s="4">
        <f t="shared" si="6"/>
        <v>0</v>
      </c>
      <c r="P46" s="4" t="s">
        <v>31</v>
      </c>
      <c r="Q46" s="4">
        <f t="shared" si="7"/>
        <v>0</v>
      </c>
      <c r="R46" s="4" t="s">
        <v>60</v>
      </c>
      <c r="S46" s="4" t="s">
        <v>61</v>
      </c>
      <c r="T46" s="4" t="s">
        <v>139</v>
      </c>
      <c r="U46" s="4" t="s">
        <v>31</v>
      </c>
      <c r="V46" s="4">
        <f t="shared" si="8"/>
        <v>0</v>
      </c>
      <c r="W46" s="4" t="s">
        <v>35</v>
      </c>
      <c r="X46" s="4">
        <f t="shared" si="9"/>
        <v>0</v>
      </c>
      <c r="Y46" s="4" t="s">
        <v>63</v>
      </c>
      <c r="Z46" s="4">
        <f t="shared" si="10"/>
        <v>3</v>
      </c>
      <c r="AA46" s="4" t="s">
        <v>52</v>
      </c>
      <c r="AB46" s="4" t="s">
        <v>114</v>
      </c>
      <c r="AC46" s="4">
        <f t="shared" si="11"/>
        <v>2</v>
      </c>
      <c r="AD46" s="4" t="s">
        <v>81</v>
      </c>
      <c r="AE46" s="4">
        <f t="shared" si="12"/>
        <v>2</v>
      </c>
      <c r="AF46" s="4" t="s">
        <v>36</v>
      </c>
      <c r="AH46" s="4" t="s">
        <v>78</v>
      </c>
      <c r="AI46" s="4" t="s">
        <v>202</v>
      </c>
      <c r="AJ46" s="4">
        <f t="shared" si="13"/>
        <v>2</v>
      </c>
    </row>
    <row r="47">
      <c r="A47" s="3">
        <v>45611.27756444445</v>
      </c>
      <c r="B47" s="4" t="s">
        <v>218</v>
      </c>
      <c r="C47" s="4" t="s">
        <v>219</v>
      </c>
      <c r="D47" s="4" t="s">
        <v>27</v>
      </c>
      <c r="E47" s="4" t="s">
        <v>23</v>
      </c>
      <c r="F47" s="4">
        <f t="shared" si="1"/>
        <v>0</v>
      </c>
      <c r="G47" s="4" t="s">
        <v>24</v>
      </c>
      <c r="H47" s="4">
        <f t="shared" si="2"/>
        <v>1</v>
      </c>
      <c r="I47" s="4">
        <f t="shared" si="3"/>
        <v>2</v>
      </c>
      <c r="J47" s="4" t="s">
        <v>28</v>
      </c>
      <c r="K47" s="4">
        <f t="shared" si="4"/>
        <v>2</v>
      </c>
      <c r="L47" s="4" t="s">
        <v>46</v>
      </c>
      <c r="M47" s="4">
        <f t="shared" si="5"/>
        <v>3</v>
      </c>
      <c r="N47" s="4" t="s">
        <v>30</v>
      </c>
      <c r="O47" s="4">
        <f t="shared" si="6"/>
        <v>0</v>
      </c>
      <c r="P47" s="4" t="s">
        <v>31</v>
      </c>
      <c r="Q47" s="4">
        <f t="shared" si="7"/>
        <v>0</v>
      </c>
      <c r="R47" s="4" t="s">
        <v>82</v>
      </c>
      <c r="S47" s="4" t="s">
        <v>220</v>
      </c>
      <c r="T47" s="4" t="s">
        <v>139</v>
      </c>
      <c r="U47" s="4" t="s">
        <v>50</v>
      </c>
      <c r="V47" s="4">
        <f t="shared" si="8"/>
        <v>1</v>
      </c>
      <c r="W47" s="4" t="s">
        <v>59</v>
      </c>
      <c r="X47" s="4">
        <f t="shared" si="9"/>
        <v>1</v>
      </c>
      <c r="Y47" s="4" t="s">
        <v>63</v>
      </c>
      <c r="Z47" s="4">
        <f t="shared" si="10"/>
        <v>3</v>
      </c>
      <c r="AA47" s="4" t="s">
        <v>52</v>
      </c>
      <c r="AB47" s="4" t="s">
        <v>221</v>
      </c>
      <c r="AC47" s="4">
        <f t="shared" si="11"/>
        <v>2</v>
      </c>
      <c r="AD47" s="4" t="s">
        <v>81</v>
      </c>
      <c r="AE47" s="4">
        <f t="shared" si="12"/>
        <v>2</v>
      </c>
      <c r="AF47" s="4" t="s">
        <v>36</v>
      </c>
      <c r="AH47" s="4" t="s">
        <v>78</v>
      </c>
      <c r="AI47" s="4" t="s">
        <v>222</v>
      </c>
      <c r="AJ47" s="4">
        <f t="shared" si="13"/>
        <v>2</v>
      </c>
    </row>
    <row r="48">
      <c r="A48" s="3">
        <v>45611.50947967592</v>
      </c>
      <c r="B48" s="4" t="s">
        <v>25</v>
      </c>
      <c r="C48" s="4" t="s">
        <v>223</v>
      </c>
      <c r="D48" s="4" t="s">
        <v>27</v>
      </c>
      <c r="E48" s="4" t="s">
        <v>75</v>
      </c>
      <c r="F48" s="4">
        <f t="shared" si="1"/>
        <v>1</v>
      </c>
      <c r="G48" s="4" t="s">
        <v>84</v>
      </c>
      <c r="H48" s="4">
        <f t="shared" si="2"/>
        <v>3</v>
      </c>
      <c r="I48" s="4">
        <f t="shared" si="3"/>
        <v>2</v>
      </c>
      <c r="J48" s="4" t="s">
        <v>77</v>
      </c>
      <c r="K48" s="4">
        <f t="shared" si="4"/>
        <v>3</v>
      </c>
      <c r="L48" s="4" t="s">
        <v>46</v>
      </c>
      <c r="M48" s="4">
        <f t="shared" si="5"/>
        <v>3</v>
      </c>
      <c r="N48" s="4" t="s">
        <v>138</v>
      </c>
      <c r="O48" s="4">
        <f t="shared" si="6"/>
        <v>4</v>
      </c>
      <c r="P48" s="4" t="s">
        <v>50</v>
      </c>
      <c r="Q48" s="4">
        <f t="shared" si="7"/>
        <v>1</v>
      </c>
      <c r="R48" s="4" t="s">
        <v>133</v>
      </c>
      <c r="S48" s="4" t="s">
        <v>160</v>
      </c>
      <c r="T48" s="4" t="s">
        <v>139</v>
      </c>
      <c r="U48" s="4" t="s">
        <v>31</v>
      </c>
      <c r="V48" s="4">
        <f t="shared" si="8"/>
        <v>0</v>
      </c>
      <c r="W48" s="4" t="s">
        <v>35</v>
      </c>
      <c r="X48" s="4">
        <f t="shared" si="9"/>
        <v>0</v>
      </c>
      <c r="Y48" s="4" t="s">
        <v>36</v>
      </c>
      <c r="Z48" s="4">
        <f t="shared" si="10"/>
        <v>2</v>
      </c>
      <c r="AA48" s="4" t="s">
        <v>64</v>
      </c>
      <c r="AB48" s="4" t="s">
        <v>224</v>
      </c>
      <c r="AC48" s="4">
        <f t="shared" si="11"/>
        <v>1</v>
      </c>
      <c r="AD48" s="4" t="s">
        <v>39</v>
      </c>
      <c r="AE48" s="4">
        <f t="shared" si="12"/>
        <v>1</v>
      </c>
      <c r="AF48" s="4" t="s">
        <v>36</v>
      </c>
      <c r="AG48" s="4" t="s">
        <v>41</v>
      </c>
      <c r="AH48" s="4" t="s">
        <v>78</v>
      </c>
      <c r="AI48" s="4" t="s">
        <v>91</v>
      </c>
      <c r="AJ48" s="4">
        <f t="shared" si="13"/>
        <v>2</v>
      </c>
    </row>
    <row r="49">
      <c r="A49" s="3">
        <v>45612.332930543984</v>
      </c>
      <c r="B49" s="4" t="s">
        <v>218</v>
      </c>
      <c r="C49" s="4" t="s">
        <v>225</v>
      </c>
      <c r="D49" s="4" t="s">
        <v>45</v>
      </c>
      <c r="E49" s="4" t="s">
        <v>75</v>
      </c>
      <c r="F49" s="4">
        <f t="shared" si="1"/>
        <v>1</v>
      </c>
      <c r="G49" s="4" t="s">
        <v>84</v>
      </c>
      <c r="H49" s="4">
        <f t="shared" si="2"/>
        <v>3</v>
      </c>
      <c r="I49" s="4">
        <f t="shared" si="3"/>
        <v>3</v>
      </c>
      <c r="J49" s="4" t="s">
        <v>77</v>
      </c>
      <c r="K49" s="4">
        <f t="shared" si="4"/>
        <v>3</v>
      </c>
      <c r="L49" s="4" t="s">
        <v>46</v>
      </c>
      <c r="M49" s="4">
        <f t="shared" si="5"/>
        <v>3</v>
      </c>
      <c r="N49" s="4" t="s">
        <v>30</v>
      </c>
      <c r="O49" s="4">
        <f t="shared" si="6"/>
        <v>0</v>
      </c>
      <c r="P49" s="4" t="s">
        <v>50</v>
      </c>
      <c r="Q49" s="4">
        <f t="shared" si="7"/>
        <v>1</v>
      </c>
      <c r="R49" s="4" t="s">
        <v>67</v>
      </c>
      <c r="S49" s="4" t="s">
        <v>220</v>
      </c>
      <c r="T49" s="4" t="s">
        <v>62</v>
      </c>
      <c r="U49" s="4" t="s">
        <v>31</v>
      </c>
      <c r="V49" s="4">
        <f t="shared" si="8"/>
        <v>0</v>
      </c>
      <c r="W49" s="4" t="s">
        <v>59</v>
      </c>
      <c r="X49" s="4">
        <f t="shared" si="9"/>
        <v>1</v>
      </c>
      <c r="Y49" s="4" t="s">
        <v>36</v>
      </c>
      <c r="Z49" s="4">
        <f t="shared" si="10"/>
        <v>2</v>
      </c>
      <c r="AA49" s="4" t="s">
        <v>37</v>
      </c>
      <c r="AB49" s="4" t="s">
        <v>129</v>
      </c>
      <c r="AC49" s="4">
        <f t="shared" si="11"/>
        <v>0</v>
      </c>
      <c r="AD49" s="4" t="s">
        <v>54</v>
      </c>
      <c r="AE49" s="4">
        <f t="shared" si="12"/>
        <v>3</v>
      </c>
      <c r="AF49" s="4" t="s">
        <v>63</v>
      </c>
      <c r="AI49" s="4" t="s">
        <v>176</v>
      </c>
      <c r="AJ49" s="4">
        <f t="shared" si="13"/>
        <v>3</v>
      </c>
    </row>
    <row r="50">
      <c r="A50" s="3">
        <v>45612.42638582176</v>
      </c>
      <c r="B50" s="4" t="s">
        <v>210</v>
      </c>
      <c r="C50" s="4" t="s">
        <v>226</v>
      </c>
      <c r="D50" s="4" t="s">
        <v>27</v>
      </c>
      <c r="E50" s="4" t="s">
        <v>23</v>
      </c>
      <c r="F50" s="4">
        <f t="shared" si="1"/>
        <v>0</v>
      </c>
      <c r="G50" s="4" t="s">
        <v>24</v>
      </c>
      <c r="H50" s="4">
        <f t="shared" si="2"/>
        <v>1</v>
      </c>
      <c r="I50" s="4">
        <f t="shared" si="3"/>
        <v>2</v>
      </c>
      <c r="J50" s="4" t="s">
        <v>59</v>
      </c>
      <c r="K50" s="4">
        <f t="shared" si="4"/>
        <v>1</v>
      </c>
      <c r="L50" s="4" t="s">
        <v>46</v>
      </c>
      <c r="M50" s="4">
        <f t="shared" si="5"/>
        <v>3</v>
      </c>
      <c r="N50" s="4" t="s">
        <v>30</v>
      </c>
      <c r="O50" s="4">
        <f t="shared" si="6"/>
        <v>0</v>
      </c>
      <c r="P50" s="4" t="s">
        <v>31</v>
      </c>
      <c r="Q50" s="4">
        <f t="shared" si="7"/>
        <v>0</v>
      </c>
      <c r="S50" s="4" t="s">
        <v>155</v>
      </c>
      <c r="T50" s="4" t="s">
        <v>227</v>
      </c>
      <c r="U50" s="4" t="s">
        <v>50</v>
      </c>
      <c r="V50" s="4">
        <f t="shared" si="8"/>
        <v>1</v>
      </c>
      <c r="W50" s="4" t="s">
        <v>59</v>
      </c>
      <c r="X50" s="4">
        <f t="shared" si="9"/>
        <v>1</v>
      </c>
      <c r="Y50" s="4" t="s">
        <v>63</v>
      </c>
      <c r="Z50" s="4">
        <f t="shared" si="10"/>
        <v>3</v>
      </c>
      <c r="AA50" s="4" t="s">
        <v>73</v>
      </c>
      <c r="AB50" s="4" t="s">
        <v>157</v>
      </c>
      <c r="AC50" s="4">
        <f t="shared" si="11"/>
        <v>3</v>
      </c>
      <c r="AD50" s="4" t="s">
        <v>81</v>
      </c>
      <c r="AE50" s="4">
        <f t="shared" si="12"/>
        <v>2</v>
      </c>
      <c r="AF50" s="4" t="s">
        <v>63</v>
      </c>
      <c r="AH50" s="4" t="s">
        <v>118</v>
      </c>
      <c r="AI50" s="4" t="s">
        <v>202</v>
      </c>
      <c r="AJ50" s="4">
        <f t="shared" si="13"/>
        <v>3</v>
      </c>
    </row>
    <row r="51">
      <c r="A51" s="3">
        <v>45612.45761622685</v>
      </c>
      <c r="B51" s="4" t="s">
        <v>228</v>
      </c>
      <c r="C51" s="4" t="s">
        <v>229</v>
      </c>
      <c r="D51" s="4" t="s">
        <v>27</v>
      </c>
      <c r="E51" s="4" t="s">
        <v>23</v>
      </c>
      <c r="F51" s="4">
        <f t="shared" si="1"/>
        <v>0</v>
      </c>
      <c r="G51" s="4" t="s">
        <v>57</v>
      </c>
      <c r="H51" s="4">
        <f t="shared" si="2"/>
        <v>2</v>
      </c>
      <c r="I51" s="4">
        <f t="shared" si="3"/>
        <v>2</v>
      </c>
      <c r="J51" s="4" t="s">
        <v>28</v>
      </c>
      <c r="K51" s="4">
        <f t="shared" si="4"/>
        <v>2</v>
      </c>
      <c r="L51" s="4" t="s">
        <v>46</v>
      </c>
      <c r="M51" s="4">
        <f t="shared" si="5"/>
        <v>3</v>
      </c>
      <c r="N51" s="4" t="s">
        <v>30</v>
      </c>
      <c r="O51" s="4">
        <f t="shared" si="6"/>
        <v>0</v>
      </c>
      <c r="P51" s="4" t="s">
        <v>31</v>
      </c>
      <c r="Q51" s="4">
        <f t="shared" si="7"/>
        <v>0</v>
      </c>
      <c r="R51" s="4" t="s">
        <v>67</v>
      </c>
      <c r="S51" s="4" t="s">
        <v>230</v>
      </c>
      <c r="T51" s="4" t="s">
        <v>49</v>
      </c>
      <c r="U51" s="4" t="s">
        <v>31</v>
      </c>
      <c r="V51" s="4">
        <f t="shared" si="8"/>
        <v>0</v>
      </c>
      <c r="W51" s="4" t="s">
        <v>35</v>
      </c>
      <c r="X51" s="4">
        <f t="shared" si="9"/>
        <v>0</v>
      </c>
      <c r="Y51" s="4" t="s">
        <v>51</v>
      </c>
      <c r="Z51" s="4">
        <f t="shared" si="10"/>
        <v>4</v>
      </c>
      <c r="AA51" s="4" t="s">
        <v>73</v>
      </c>
      <c r="AB51" s="4" t="s">
        <v>90</v>
      </c>
      <c r="AC51" s="4">
        <f t="shared" si="11"/>
        <v>3</v>
      </c>
      <c r="AD51" s="4" t="s">
        <v>39</v>
      </c>
      <c r="AE51" s="4">
        <f t="shared" si="12"/>
        <v>1</v>
      </c>
      <c r="AF51" s="4" t="s">
        <v>36</v>
      </c>
      <c r="AI51" s="4" t="s">
        <v>150</v>
      </c>
      <c r="AJ51" s="4">
        <f t="shared" si="13"/>
        <v>2</v>
      </c>
    </row>
    <row r="54">
      <c r="D54" s="4" t="s">
        <v>245</v>
      </c>
      <c r="E54" s="4"/>
      <c r="F54" s="4"/>
      <c r="G54" s="4"/>
      <c r="H54" s="4"/>
      <c r="I54" s="4"/>
      <c r="J54" s="4">
        <v>0.0</v>
      </c>
      <c r="K54" s="4" t="s">
        <v>190</v>
      </c>
    </row>
    <row r="55">
      <c r="E55" s="4"/>
      <c r="F55" s="4"/>
      <c r="G55" s="4"/>
      <c r="H55" s="4"/>
      <c r="I55" s="4"/>
      <c r="J55" s="4">
        <v>1.0</v>
      </c>
      <c r="K55" s="4" t="s">
        <v>59</v>
      </c>
    </row>
    <row r="56">
      <c r="E56" s="4"/>
      <c r="F56" s="4"/>
      <c r="G56" s="4"/>
      <c r="H56" s="4"/>
      <c r="I56" s="4"/>
      <c r="J56" s="4">
        <v>2.0</v>
      </c>
      <c r="K56" s="4" t="s">
        <v>28</v>
      </c>
    </row>
    <row r="57">
      <c r="E57" s="4"/>
      <c r="F57" s="4"/>
      <c r="G57" s="4"/>
      <c r="H57" s="4"/>
      <c r="I57" s="4"/>
      <c r="J57" s="4">
        <v>3.0</v>
      </c>
      <c r="K57" s="4" t="s">
        <v>77</v>
      </c>
    </row>
    <row r="58">
      <c r="E58" s="4"/>
      <c r="F58" s="4"/>
      <c r="G58" s="4"/>
      <c r="H58" s="4"/>
      <c r="I58" s="4"/>
      <c r="J58" s="4">
        <v>4.0</v>
      </c>
      <c r="K58" s="4" t="s">
        <v>186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234</v>
      </c>
      <c r="B1" s="4" t="s">
        <v>235</v>
      </c>
      <c r="C1" s="4" t="s">
        <v>236</v>
      </c>
      <c r="D1" s="4" t="s">
        <v>238</v>
      </c>
      <c r="E1" s="4" t="s">
        <v>239</v>
      </c>
      <c r="F1" s="4" t="s">
        <v>240</v>
      </c>
      <c r="G1" s="4" t="s">
        <v>241</v>
      </c>
      <c r="H1" s="4" t="s">
        <v>242</v>
      </c>
      <c r="I1" s="4" t="s">
        <v>243</v>
      </c>
      <c r="J1" s="4" t="s">
        <v>244</v>
      </c>
    </row>
    <row r="2">
      <c r="A2" s="4">
        <v>2.0</v>
      </c>
      <c r="B2" s="4">
        <v>2.0</v>
      </c>
      <c r="C2" s="4">
        <v>1.0</v>
      </c>
      <c r="D2" s="4">
        <v>0.0</v>
      </c>
      <c r="E2" s="4">
        <v>0.0</v>
      </c>
      <c r="F2" s="4">
        <v>0.0</v>
      </c>
      <c r="G2" s="4">
        <v>2.0</v>
      </c>
      <c r="H2" s="4">
        <v>0.0</v>
      </c>
      <c r="I2" s="4">
        <v>1.0</v>
      </c>
      <c r="J2" s="4">
        <v>2.0</v>
      </c>
    </row>
    <row r="3">
      <c r="A3" s="4">
        <v>3.0</v>
      </c>
      <c r="B3" s="4">
        <v>2.0</v>
      </c>
      <c r="C3" s="4">
        <v>3.0</v>
      </c>
      <c r="D3" s="4">
        <v>0.0</v>
      </c>
      <c r="E3" s="4">
        <v>1.0</v>
      </c>
      <c r="F3" s="4">
        <v>0.0</v>
      </c>
      <c r="G3" s="4">
        <v>4.0</v>
      </c>
      <c r="H3" s="4">
        <v>2.0</v>
      </c>
      <c r="I3" s="4">
        <v>3.0</v>
      </c>
      <c r="J3" s="4">
        <v>4.0</v>
      </c>
    </row>
    <row r="4">
      <c r="A4" s="4">
        <v>2.0</v>
      </c>
      <c r="B4" s="4">
        <v>1.0</v>
      </c>
      <c r="C4" s="4">
        <v>1.0</v>
      </c>
      <c r="D4" s="4">
        <v>1.0</v>
      </c>
      <c r="E4" s="4">
        <v>1.0</v>
      </c>
      <c r="F4" s="4">
        <v>1.0</v>
      </c>
      <c r="G4" s="4">
        <v>3.0</v>
      </c>
      <c r="H4" s="4">
        <v>1.0</v>
      </c>
      <c r="I4" s="4">
        <v>3.0</v>
      </c>
      <c r="J4" s="4">
        <v>3.0</v>
      </c>
    </row>
    <row r="5">
      <c r="A5" s="4">
        <v>2.0</v>
      </c>
      <c r="B5" s="4">
        <v>2.0</v>
      </c>
      <c r="C5" s="4">
        <v>1.0</v>
      </c>
      <c r="D5" s="4">
        <v>0.0</v>
      </c>
      <c r="E5" s="4">
        <v>0.0</v>
      </c>
      <c r="F5" s="4">
        <v>0.0</v>
      </c>
      <c r="G5" s="4">
        <v>3.0</v>
      </c>
      <c r="H5" s="4">
        <v>3.0</v>
      </c>
      <c r="I5" s="4">
        <v>1.0</v>
      </c>
      <c r="J5" s="4">
        <v>3.0</v>
      </c>
    </row>
    <row r="6">
      <c r="A6" s="4">
        <v>2.0</v>
      </c>
      <c r="B6" s="4">
        <v>3.0</v>
      </c>
      <c r="C6" s="4">
        <v>1.0</v>
      </c>
      <c r="D6" s="4">
        <v>0.0</v>
      </c>
      <c r="E6" s="4">
        <v>1.0</v>
      </c>
      <c r="F6" s="4">
        <v>1.0</v>
      </c>
      <c r="G6" s="4">
        <v>3.0</v>
      </c>
      <c r="H6" s="4">
        <v>2.0</v>
      </c>
      <c r="I6" s="4">
        <v>2.0</v>
      </c>
      <c r="J6" s="4">
        <v>3.0</v>
      </c>
    </row>
    <row r="7">
      <c r="A7" s="4">
        <v>2.0</v>
      </c>
      <c r="B7" s="4">
        <v>2.0</v>
      </c>
      <c r="C7" s="4">
        <v>3.0</v>
      </c>
      <c r="D7" s="4">
        <v>1.0</v>
      </c>
      <c r="E7" s="4">
        <v>0.0</v>
      </c>
      <c r="F7" s="4">
        <v>1.0</v>
      </c>
      <c r="G7" s="4">
        <v>2.0</v>
      </c>
      <c r="H7" s="4">
        <v>1.0</v>
      </c>
      <c r="I7" s="4">
        <v>2.0</v>
      </c>
      <c r="J7" s="4">
        <v>2.0</v>
      </c>
    </row>
    <row r="8">
      <c r="A8" s="4">
        <v>2.0</v>
      </c>
      <c r="B8" s="4">
        <v>3.0</v>
      </c>
      <c r="C8" s="4">
        <v>3.0</v>
      </c>
      <c r="D8" s="4">
        <v>1.0</v>
      </c>
      <c r="E8" s="4">
        <v>1.0</v>
      </c>
      <c r="F8" s="4">
        <v>1.0</v>
      </c>
      <c r="G8" s="4">
        <v>3.0</v>
      </c>
      <c r="H8" s="4">
        <v>2.0</v>
      </c>
      <c r="I8" s="4">
        <v>2.0</v>
      </c>
      <c r="J8" s="4">
        <v>3.0</v>
      </c>
    </row>
    <row r="9">
      <c r="A9" s="4">
        <v>1.0</v>
      </c>
      <c r="B9" s="4">
        <v>2.0</v>
      </c>
      <c r="C9" s="4">
        <v>1.0</v>
      </c>
      <c r="D9" s="4">
        <v>0.0</v>
      </c>
      <c r="E9" s="4">
        <v>0.0</v>
      </c>
      <c r="F9" s="4">
        <v>1.0</v>
      </c>
      <c r="G9" s="4">
        <v>3.0</v>
      </c>
      <c r="H9" s="4">
        <v>1.0</v>
      </c>
      <c r="I9" s="4">
        <v>2.0</v>
      </c>
      <c r="J9" s="4">
        <v>3.0</v>
      </c>
    </row>
    <row r="10">
      <c r="A10" s="4">
        <v>2.0</v>
      </c>
      <c r="B10" s="4">
        <v>2.0</v>
      </c>
      <c r="C10" s="4">
        <v>2.0</v>
      </c>
      <c r="D10" s="4">
        <v>1.0</v>
      </c>
      <c r="E10" s="4">
        <v>1.0</v>
      </c>
      <c r="F10" s="4">
        <v>1.0</v>
      </c>
      <c r="G10" s="4">
        <v>4.0</v>
      </c>
      <c r="H10" s="4">
        <v>2.0</v>
      </c>
      <c r="I10" s="4">
        <v>2.0</v>
      </c>
      <c r="J10" s="4">
        <v>3.0</v>
      </c>
    </row>
    <row r="11">
      <c r="A11" s="4">
        <v>2.0</v>
      </c>
      <c r="B11" s="4">
        <v>3.0</v>
      </c>
      <c r="C11" s="4">
        <v>3.0</v>
      </c>
      <c r="D11" s="4">
        <v>1.0</v>
      </c>
      <c r="E11" s="4">
        <v>0.0</v>
      </c>
      <c r="F11" s="4">
        <v>1.0</v>
      </c>
      <c r="G11" s="4">
        <v>3.0</v>
      </c>
      <c r="H11" s="4">
        <v>3.0</v>
      </c>
      <c r="I11" s="4">
        <v>2.0</v>
      </c>
      <c r="J11" s="4">
        <v>3.0</v>
      </c>
    </row>
    <row r="12">
      <c r="A12" s="4">
        <v>3.0</v>
      </c>
      <c r="B12" s="4">
        <v>1.0</v>
      </c>
      <c r="C12" s="4">
        <v>3.0</v>
      </c>
      <c r="D12" s="4">
        <v>0.0</v>
      </c>
      <c r="E12" s="4">
        <v>0.0</v>
      </c>
      <c r="F12" s="4">
        <v>1.0</v>
      </c>
      <c r="G12" s="4">
        <v>3.0</v>
      </c>
      <c r="H12" s="4">
        <v>3.0</v>
      </c>
      <c r="I12" s="4">
        <v>2.0</v>
      </c>
      <c r="J12" s="4">
        <v>3.0</v>
      </c>
    </row>
    <row r="13">
      <c r="A13" s="4">
        <v>2.0</v>
      </c>
      <c r="B13" s="4">
        <v>1.0</v>
      </c>
      <c r="C13" s="4">
        <v>3.0</v>
      </c>
      <c r="D13" s="4">
        <v>0.0</v>
      </c>
      <c r="E13" s="4">
        <v>0.0</v>
      </c>
      <c r="F13" s="4">
        <v>1.0</v>
      </c>
      <c r="G13" s="4">
        <v>2.0</v>
      </c>
      <c r="H13" s="4">
        <v>2.0</v>
      </c>
      <c r="I13" s="4">
        <v>2.0</v>
      </c>
      <c r="J13" s="4">
        <v>4.0</v>
      </c>
    </row>
    <row r="14">
      <c r="A14" s="4">
        <v>2.0</v>
      </c>
      <c r="B14" s="4">
        <v>2.0</v>
      </c>
      <c r="C14" s="4">
        <v>3.0</v>
      </c>
      <c r="D14" s="4">
        <v>0.0</v>
      </c>
      <c r="E14" s="4">
        <v>1.0</v>
      </c>
      <c r="F14" s="4">
        <v>2.0</v>
      </c>
      <c r="G14" s="4">
        <v>3.0</v>
      </c>
      <c r="H14" s="4">
        <v>3.0</v>
      </c>
      <c r="I14" s="4">
        <v>2.0</v>
      </c>
      <c r="J14" s="4">
        <v>3.0</v>
      </c>
    </row>
    <row r="15">
      <c r="A15" s="4">
        <v>2.0</v>
      </c>
      <c r="B15" s="4">
        <v>2.0</v>
      </c>
      <c r="C15" s="4">
        <v>3.0</v>
      </c>
      <c r="D15" s="4">
        <v>0.0</v>
      </c>
      <c r="E15" s="4">
        <v>0.0</v>
      </c>
      <c r="F15" s="4">
        <v>0.0</v>
      </c>
      <c r="G15" s="4">
        <v>1.0</v>
      </c>
      <c r="H15" s="4">
        <v>0.0</v>
      </c>
      <c r="I15" s="4">
        <v>1.0</v>
      </c>
      <c r="J15" s="4">
        <v>2.0</v>
      </c>
    </row>
    <row r="16">
      <c r="A16" s="4">
        <v>2.0</v>
      </c>
      <c r="B16" s="4">
        <v>1.0</v>
      </c>
      <c r="C16" s="4">
        <v>3.0</v>
      </c>
      <c r="D16" s="4">
        <v>1.0</v>
      </c>
      <c r="E16" s="4">
        <v>1.0</v>
      </c>
      <c r="F16" s="4">
        <v>1.0</v>
      </c>
      <c r="G16" s="4">
        <v>3.0</v>
      </c>
      <c r="H16" s="4">
        <v>1.0</v>
      </c>
      <c r="I16" s="4">
        <v>2.0</v>
      </c>
      <c r="J16" s="4">
        <v>3.0</v>
      </c>
    </row>
    <row r="17">
      <c r="A17" s="4">
        <v>2.0</v>
      </c>
      <c r="B17" s="4">
        <v>2.0</v>
      </c>
      <c r="C17" s="4">
        <v>1.0</v>
      </c>
      <c r="D17" s="4">
        <v>0.0</v>
      </c>
      <c r="E17" s="4">
        <v>0.0</v>
      </c>
      <c r="F17" s="4">
        <v>0.0</v>
      </c>
      <c r="G17" s="4">
        <v>2.0</v>
      </c>
      <c r="H17" s="4">
        <v>0.0</v>
      </c>
      <c r="I17" s="4">
        <v>2.0</v>
      </c>
      <c r="J17" s="4">
        <v>3.0</v>
      </c>
    </row>
    <row r="18">
      <c r="A18" s="4">
        <v>2.0</v>
      </c>
      <c r="B18" s="4">
        <v>2.0</v>
      </c>
      <c r="C18" s="4">
        <v>1.0</v>
      </c>
      <c r="D18" s="4">
        <v>0.0</v>
      </c>
      <c r="E18" s="4">
        <v>0.0</v>
      </c>
      <c r="F18" s="4">
        <v>0.0</v>
      </c>
      <c r="G18" s="4">
        <v>4.0</v>
      </c>
      <c r="H18" s="4">
        <v>2.0</v>
      </c>
      <c r="I18" s="4">
        <v>3.0</v>
      </c>
      <c r="J18" s="4">
        <v>4.0</v>
      </c>
    </row>
    <row r="19">
      <c r="A19" s="4">
        <v>2.0</v>
      </c>
      <c r="B19" s="4">
        <v>2.0</v>
      </c>
      <c r="C19" s="4">
        <v>3.0</v>
      </c>
      <c r="D19" s="4">
        <v>0.0</v>
      </c>
      <c r="E19" s="4">
        <v>0.0</v>
      </c>
      <c r="F19" s="4">
        <v>1.0</v>
      </c>
      <c r="G19" s="4">
        <v>2.0</v>
      </c>
      <c r="H19" s="4">
        <v>0.0</v>
      </c>
      <c r="I19" s="4">
        <v>1.0</v>
      </c>
      <c r="J19" s="4">
        <v>2.0</v>
      </c>
    </row>
    <row r="20">
      <c r="A20" s="4">
        <v>2.0</v>
      </c>
      <c r="B20" s="4">
        <v>2.0</v>
      </c>
      <c r="C20" s="4">
        <v>3.0</v>
      </c>
      <c r="D20" s="4">
        <v>0.0</v>
      </c>
      <c r="E20" s="4">
        <v>0.0</v>
      </c>
      <c r="F20" s="4">
        <v>1.0</v>
      </c>
      <c r="G20" s="4">
        <v>2.0</v>
      </c>
      <c r="H20" s="4">
        <v>2.0</v>
      </c>
      <c r="I20" s="4">
        <v>3.0</v>
      </c>
      <c r="J20" s="4">
        <v>3.0</v>
      </c>
    </row>
    <row r="21">
      <c r="A21" s="4">
        <v>2.0</v>
      </c>
      <c r="B21" s="4">
        <v>3.0</v>
      </c>
      <c r="C21" s="4">
        <v>3.0</v>
      </c>
      <c r="D21" s="4">
        <v>0.0</v>
      </c>
      <c r="E21" s="4">
        <v>1.0</v>
      </c>
      <c r="F21" s="4">
        <v>1.0</v>
      </c>
      <c r="G21" s="4">
        <v>3.0</v>
      </c>
      <c r="H21" s="4">
        <v>1.0</v>
      </c>
      <c r="I21" s="4">
        <v>2.0</v>
      </c>
      <c r="J21" s="4">
        <v>3.0</v>
      </c>
    </row>
    <row r="22">
      <c r="A22" s="4">
        <v>3.0</v>
      </c>
      <c r="B22" s="4">
        <v>3.0</v>
      </c>
      <c r="C22" s="4">
        <v>3.0</v>
      </c>
      <c r="D22" s="4">
        <v>1.0</v>
      </c>
      <c r="E22" s="4">
        <v>1.0</v>
      </c>
      <c r="F22" s="4">
        <v>1.0</v>
      </c>
      <c r="G22" s="4">
        <v>3.0</v>
      </c>
      <c r="H22" s="4">
        <v>3.0</v>
      </c>
      <c r="I22" s="4">
        <v>2.0</v>
      </c>
      <c r="J22" s="4">
        <v>3.0</v>
      </c>
    </row>
    <row r="23">
      <c r="A23" s="4">
        <v>2.0</v>
      </c>
      <c r="B23" s="4">
        <v>3.0</v>
      </c>
      <c r="C23" s="4">
        <v>3.0</v>
      </c>
      <c r="D23" s="4">
        <v>1.0</v>
      </c>
      <c r="E23" s="4">
        <v>1.0</v>
      </c>
      <c r="F23" s="4">
        <v>2.0</v>
      </c>
      <c r="G23" s="4">
        <v>4.0</v>
      </c>
      <c r="H23" s="4">
        <v>3.0</v>
      </c>
      <c r="I23" s="4">
        <v>2.0</v>
      </c>
      <c r="J23" s="4">
        <v>3.0</v>
      </c>
    </row>
    <row r="24">
      <c r="A24" s="4">
        <v>3.0</v>
      </c>
      <c r="B24" s="4">
        <v>2.0</v>
      </c>
      <c r="C24" s="4">
        <v>1.0</v>
      </c>
      <c r="D24" s="4">
        <v>1.0</v>
      </c>
      <c r="E24" s="4">
        <v>1.0</v>
      </c>
      <c r="F24" s="4">
        <v>1.0</v>
      </c>
      <c r="G24" s="4">
        <v>3.0</v>
      </c>
      <c r="H24" s="4">
        <v>3.0</v>
      </c>
      <c r="I24" s="4">
        <v>1.0</v>
      </c>
      <c r="J24" s="4">
        <v>2.0</v>
      </c>
    </row>
    <row r="25">
      <c r="A25" s="4">
        <v>2.0</v>
      </c>
      <c r="B25" s="4">
        <v>2.0</v>
      </c>
      <c r="C25" s="4">
        <v>3.0</v>
      </c>
      <c r="D25" s="4">
        <v>0.0</v>
      </c>
      <c r="E25" s="4">
        <v>1.0</v>
      </c>
      <c r="F25" s="4">
        <v>1.0</v>
      </c>
      <c r="G25" s="4">
        <v>3.0</v>
      </c>
      <c r="H25" s="4">
        <v>3.0</v>
      </c>
      <c r="I25" s="4">
        <v>2.0</v>
      </c>
      <c r="J25" s="4">
        <v>3.0</v>
      </c>
    </row>
    <row r="26">
      <c r="A26" s="4">
        <v>2.0</v>
      </c>
      <c r="B26" s="4">
        <v>3.0</v>
      </c>
      <c r="C26" s="4">
        <v>3.0</v>
      </c>
      <c r="D26" s="4">
        <v>1.0</v>
      </c>
      <c r="E26" s="4">
        <v>1.0</v>
      </c>
      <c r="F26" s="4">
        <v>1.0</v>
      </c>
      <c r="G26" s="4">
        <v>3.0</v>
      </c>
      <c r="H26" s="4">
        <v>1.0</v>
      </c>
      <c r="I26" s="4">
        <v>2.0</v>
      </c>
      <c r="J26" s="4">
        <v>3.0</v>
      </c>
    </row>
    <row r="27">
      <c r="A27" s="4">
        <v>2.0</v>
      </c>
      <c r="B27" s="4">
        <v>3.0</v>
      </c>
      <c r="C27" s="4">
        <v>3.0</v>
      </c>
      <c r="D27" s="4">
        <v>1.0</v>
      </c>
      <c r="E27" s="4">
        <v>1.0</v>
      </c>
      <c r="F27" s="4">
        <v>1.0</v>
      </c>
      <c r="G27" s="4">
        <v>3.0</v>
      </c>
      <c r="H27" s="4">
        <v>1.0</v>
      </c>
      <c r="I27" s="4">
        <v>2.0</v>
      </c>
      <c r="J27" s="4">
        <v>3.0</v>
      </c>
    </row>
    <row r="28">
      <c r="A28" s="4">
        <v>2.0</v>
      </c>
      <c r="B28" s="4">
        <v>3.0</v>
      </c>
      <c r="C28" s="4">
        <v>3.0</v>
      </c>
      <c r="D28" s="4">
        <v>0.0</v>
      </c>
      <c r="E28" s="4">
        <v>1.0</v>
      </c>
      <c r="F28" s="4">
        <v>2.0</v>
      </c>
      <c r="G28" s="4">
        <v>3.0</v>
      </c>
      <c r="H28" s="4">
        <v>3.0</v>
      </c>
      <c r="I28" s="4">
        <v>2.0</v>
      </c>
      <c r="J28" s="4">
        <v>4.0</v>
      </c>
    </row>
    <row r="29">
      <c r="A29" s="4">
        <v>2.0</v>
      </c>
      <c r="B29" s="4">
        <v>3.0</v>
      </c>
      <c r="C29" s="4">
        <v>3.0</v>
      </c>
      <c r="D29" s="4">
        <v>1.0</v>
      </c>
      <c r="E29" s="4">
        <v>1.0</v>
      </c>
      <c r="F29" s="4">
        <v>1.0</v>
      </c>
      <c r="G29" s="4">
        <v>4.0</v>
      </c>
      <c r="H29" s="4">
        <v>2.0</v>
      </c>
      <c r="I29" s="4">
        <v>3.0</v>
      </c>
      <c r="J29" s="4">
        <v>4.0</v>
      </c>
    </row>
    <row r="30">
      <c r="A30" s="4">
        <v>2.0</v>
      </c>
      <c r="B30" s="4">
        <v>3.0</v>
      </c>
      <c r="C30" s="4">
        <v>3.0</v>
      </c>
      <c r="D30" s="4">
        <v>1.0</v>
      </c>
      <c r="E30" s="4">
        <v>1.0</v>
      </c>
      <c r="F30" s="4">
        <v>1.0</v>
      </c>
      <c r="G30" s="4">
        <v>4.0</v>
      </c>
      <c r="H30" s="4">
        <v>2.0</v>
      </c>
      <c r="I30" s="4">
        <v>2.0</v>
      </c>
      <c r="J30" s="4">
        <v>4.0</v>
      </c>
    </row>
    <row r="31">
      <c r="A31" s="4">
        <v>3.0</v>
      </c>
      <c r="B31" s="4">
        <v>2.0</v>
      </c>
      <c r="C31" s="4">
        <v>3.0</v>
      </c>
      <c r="D31" s="4">
        <v>0.0</v>
      </c>
      <c r="E31" s="4">
        <v>1.0</v>
      </c>
      <c r="F31" s="4">
        <v>1.0</v>
      </c>
      <c r="G31" s="4">
        <v>3.0</v>
      </c>
      <c r="H31" s="4">
        <v>3.0</v>
      </c>
      <c r="I31" s="4">
        <v>2.0</v>
      </c>
      <c r="J31" s="4">
        <v>3.0</v>
      </c>
    </row>
    <row r="32">
      <c r="A32" s="4">
        <v>3.0</v>
      </c>
      <c r="B32" s="4">
        <v>3.0</v>
      </c>
      <c r="C32" s="4">
        <v>3.0</v>
      </c>
      <c r="D32" s="4">
        <v>1.0</v>
      </c>
      <c r="E32" s="4">
        <v>0.0</v>
      </c>
      <c r="F32" s="4">
        <v>0.0</v>
      </c>
      <c r="G32" s="4">
        <v>4.0</v>
      </c>
      <c r="H32" s="4">
        <v>3.0</v>
      </c>
      <c r="I32" s="4">
        <v>2.0</v>
      </c>
      <c r="J32" s="4">
        <v>3.0</v>
      </c>
    </row>
    <row r="33">
      <c r="A33" s="4">
        <v>2.0</v>
      </c>
      <c r="B33" s="4">
        <v>4.0</v>
      </c>
      <c r="C33" s="4">
        <v>3.0</v>
      </c>
      <c r="D33" s="4">
        <v>1.0</v>
      </c>
      <c r="E33" s="4">
        <v>1.0</v>
      </c>
      <c r="F33" s="4">
        <v>1.0</v>
      </c>
      <c r="G33" s="4">
        <v>3.0</v>
      </c>
      <c r="H33" s="4">
        <v>3.0</v>
      </c>
      <c r="I33" s="4">
        <v>2.0</v>
      </c>
      <c r="J33" s="4">
        <v>3.0</v>
      </c>
    </row>
    <row r="34">
      <c r="A34" s="4">
        <v>2.0</v>
      </c>
      <c r="B34" s="4">
        <v>2.0</v>
      </c>
      <c r="C34" s="4">
        <v>3.0</v>
      </c>
      <c r="D34" s="4">
        <v>1.0</v>
      </c>
      <c r="E34" s="4">
        <v>1.0</v>
      </c>
      <c r="F34" s="4">
        <v>1.0</v>
      </c>
      <c r="G34" s="4">
        <v>4.0</v>
      </c>
      <c r="H34" s="4">
        <v>3.0</v>
      </c>
      <c r="I34" s="4">
        <v>3.0</v>
      </c>
      <c r="J34" s="4">
        <v>4.0</v>
      </c>
    </row>
    <row r="35">
      <c r="A35" s="4">
        <v>1.0</v>
      </c>
      <c r="B35" s="4">
        <v>0.0</v>
      </c>
      <c r="C35" s="4">
        <v>0.0</v>
      </c>
      <c r="D35" s="4">
        <v>0.0</v>
      </c>
      <c r="E35" s="4">
        <v>1.0</v>
      </c>
      <c r="F35" s="4">
        <v>0.0</v>
      </c>
      <c r="G35" s="4">
        <v>2.0</v>
      </c>
      <c r="H35" s="4">
        <v>3.0</v>
      </c>
      <c r="I35" s="4">
        <v>1.0</v>
      </c>
      <c r="J35" s="4">
        <v>2.0</v>
      </c>
    </row>
    <row r="36">
      <c r="A36" s="4">
        <v>1.0</v>
      </c>
      <c r="B36" s="4">
        <v>0.0</v>
      </c>
      <c r="C36" s="4">
        <v>0.0</v>
      </c>
      <c r="D36" s="4">
        <v>0.0</v>
      </c>
      <c r="E36" s="4">
        <v>0.0</v>
      </c>
      <c r="F36" s="4">
        <v>0.0</v>
      </c>
      <c r="G36" s="4">
        <v>2.0</v>
      </c>
      <c r="H36" s="4">
        <v>3.0</v>
      </c>
      <c r="I36" s="4">
        <v>1.0</v>
      </c>
      <c r="J36" s="4">
        <v>2.0</v>
      </c>
    </row>
    <row r="37">
      <c r="A37" s="4">
        <v>2.0</v>
      </c>
      <c r="B37" s="4">
        <v>3.0</v>
      </c>
      <c r="C37" s="4">
        <v>3.0</v>
      </c>
      <c r="D37" s="4">
        <v>1.0</v>
      </c>
      <c r="E37" s="4">
        <v>1.0</v>
      </c>
      <c r="F37" s="4">
        <v>1.0</v>
      </c>
      <c r="G37" s="4">
        <v>3.0</v>
      </c>
      <c r="H37" s="4">
        <v>2.0</v>
      </c>
      <c r="I37" s="4">
        <v>2.0</v>
      </c>
      <c r="J37" s="4">
        <v>4.0</v>
      </c>
    </row>
    <row r="38">
      <c r="A38" s="4">
        <v>2.0</v>
      </c>
      <c r="B38" s="4">
        <v>4.0</v>
      </c>
      <c r="C38" s="4">
        <v>3.0</v>
      </c>
      <c r="D38" s="4">
        <v>1.0</v>
      </c>
      <c r="E38" s="4">
        <v>1.0</v>
      </c>
      <c r="F38" s="4">
        <v>1.0</v>
      </c>
      <c r="G38" s="4">
        <v>4.0</v>
      </c>
      <c r="H38" s="4">
        <v>2.0</v>
      </c>
      <c r="I38" s="4">
        <v>3.0</v>
      </c>
      <c r="J38" s="4">
        <v>4.0</v>
      </c>
    </row>
    <row r="39">
      <c r="A39" s="4">
        <v>2.0</v>
      </c>
      <c r="B39" s="4">
        <v>2.0</v>
      </c>
      <c r="C39" s="4">
        <v>3.0</v>
      </c>
      <c r="D39" s="4">
        <v>0.0</v>
      </c>
      <c r="E39" s="4">
        <v>0.0</v>
      </c>
      <c r="F39" s="4">
        <v>1.0</v>
      </c>
      <c r="G39" s="4">
        <v>2.0</v>
      </c>
      <c r="H39" s="4">
        <v>3.0</v>
      </c>
      <c r="I39" s="4">
        <v>1.0</v>
      </c>
      <c r="J39" s="4">
        <v>4.0</v>
      </c>
    </row>
    <row r="40">
      <c r="A40" s="4">
        <v>3.0</v>
      </c>
      <c r="B40" s="4">
        <v>2.0</v>
      </c>
      <c r="C40" s="4">
        <v>3.0</v>
      </c>
      <c r="D40" s="4">
        <v>1.0</v>
      </c>
      <c r="E40" s="4">
        <v>0.0</v>
      </c>
      <c r="F40" s="4">
        <v>1.0</v>
      </c>
      <c r="G40" s="4">
        <v>3.0</v>
      </c>
      <c r="H40" s="4">
        <v>1.0</v>
      </c>
      <c r="I40" s="4">
        <v>2.0</v>
      </c>
      <c r="J40" s="4">
        <v>3.0</v>
      </c>
    </row>
    <row r="41">
      <c r="A41" s="4">
        <v>2.0</v>
      </c>
      <c r="B41" s="4">
        <v>2.0</v>
      </c>
      <c r="C41" s="4">
        <v>3.0</v>
      </c>
      <c r="D41" s="4">
        <v>1.0</v>
      </c>
      <c r="E41" s="4">
        <v>0.0</v>
      </c>
      <c r="F41" s="4">
        <v>0.0</v>
      </c>
      <c r="G41" s="4">
        <v>2.0</v>
      </c>
      <c r="H41" s="4">
        <v>3.0</v>
      </c>
      <c r="I41" s="4">
        <v>1.0</v>
      </c>
      <c r="J41" s="4">
        <v>2.0</v>
      </c>
    </row>
    <row r="42">
      <c r="A42" s="4">
        <v>2.0</v>
      </c>
      <c r="B42" s="4">
        <v>3.0</v>
      </c>
      <c r="C42" s="4">
        <v>3.0</v>
      </c>
      <c r="D42" s="4">
        <v>1.0</v>
      </c>
      <c r="E42" s="4">
        <v>1.0</v>
      </c>
      <c r="F42" s="4">
        <v>1.0</v>
      </c>
      <c r="G42" s="4">
        <v>3.0</v>
      </c>
      <c r="H42" s="4">
        <v>1.0</v>
      </c>
      <c r="I42" s="4">
        <v>3.0</v>
      </c>
      <c r="J42" s="4">
        <v>3.0</v>
      </c>
    </row>
    <row r="43">
      <c r="A43" s="4">
        <v>3.0</v>
      </c>
      <c r="B43" s="4">
        <v>2.0</v>
      </c>
      <c r="C43" s="4">
        <v>3.0</v>
      </c>
      <c r="D43" s="4">
        <v>0.0</v>
      </c>
      <c r="E43" s="4">
        <v>0.0</v>
      </c>
      <c r="F43" s="4">
        <v>0.0</v>
      </c>
      <c r="G43" s="4">
        <v>2.0</v>
      </c>
      <c r="H43" s="4">
        <v>3.0</v>
      </c>
      <c r="I43" s="4">
        <v>1.0</v>
      </c>
      <c r="J43" s="4">
        <v>3.0</v>
      </c>
    </row>
    <row r="44">
      <c r="A44" s="4">
        <v>2.0</v>
      </c>
      <c r="B44" s="4">
        <v>1.0</v>
      </c>
      <c r="C44" s="4">
        <v>3.0</v>
      </c>
      <c r="D44" s="4">
        <v>0.0</v>
      </c>
      <c r="E44" s="4">
        <v>0.0</v>
      </c>
      <c r="F44" s="4">
        <v>0.0</v>
      </c>
      <c r="G44" s="4">
        <v>1.0</v>
      </c>
      <c r="H44" s="4">
        <v>0.0</v>
      </c>
      <c r="I44" s="4">
        <v>2.0</v>
      </c>
      <c r="J44" s="4">
        <v>1.0</v>
      </c>
    </row>
    <row r="45">
      <c r="A45" s="4">
        <v>2.0</v>
      </c>
      <c r="B45" s="4">
        <v>2.0</v>
      </c>
      <c r="C45" s="4">
        <v>3.0</v>
      </c>
      <c r="D45" s="4">
        <v>1.0</v>
      </c>
      <c r="E45" s="4">
        <v>1.0</v>
      </c>
      <c r="F45" s="4">
        <v>1.0</v>
      </c>
      <c r="G45" s="4">
        <v>3.0</v>
      </c>
      <c r="H45" s="4">
        <v>1.0</v>
      </c>
      <c r="I45" s="4">
        <v>2.0</v>
      </c>
      <c r="J45" s="4">
        <v>3.0</v>
      </c>
    </row>
    <row r="46">
      <c r="A46" s="4">
        <v>2.0</v>
      </c>
      <c r="B46" s="4">
        <v>1.0</v>
      </c>
      <c r="C46" s="4">
        <v>2.0</v>
      </c>
      <c r="D46" s="4">
        <v>0.0</v>
      </c>
      <c r="E46" s="4">
        <v>0.0</v>
      </c>
      <c r="F46" s="4">
        <v>0.0</v>
      </c>
      <c r="G46" s="4">
        <v>3.0</v>
      </c>
      <c r="H46" s="4">
        <v>2.0</v>
      </c>
      <c r="I46" s="4">
        <v>2.0</v>
      </c>
      <c r="J46" s="4">
        <v>2.0</v>
      </c>
    </row>
    <row r="47">
      <c r="A47" s="4">
        <v>2.0</v>
      </c>
      <c r="B47" s="4">
        <v>2.0</v>
      </c>
      <c r="C47" s="4">
        <v>3.0</v>
      </c>
      <c r="D47" s="4">
        <v>0.0</v>
      </c>
      <c r="E47" s="4">
        <v>1.0</v>
      </c>
      <c r="F47" s="4">
        <v>1.0</v>
      </c>
      <c r="G47" s="4">
        <v>3.0</v>
      </c>
      <c r="H47" s="4">
        <v>2.0</v>
      </c>
      <c r="I47" s="4">
        <v>2.0</v>
      </c>
      <c r="J47" s="4">
        <v>2.0</v>
      </c>
    </row>
    <row r="48">
      <c r="A48" s="4">
        <v>2.0</v>
      </c>
      <c r="B48" s="4">
        <v>3.0</v>
      </c>
      <c r="C48" s="4">
        <v>3.0</v>
      </c>
      <c r="D48" s="4">
        <v>1.0</v>
      </c>
      <c r="E48" s="4">
        <v>0.0</v>
      </c>
      <c r="F48" s="4">
        <v>0.0</v>
      </c>
      <c r="G48" s="4">
        <v>2.0</v>
      </c>
      <c r="H48" s="4">
        <v>1.0</v>
      </c>
      <c r="I48" s="4">
        <v>1.0</v>
      </c>
      <c r="J48" s="4">
        <v>2.0</v>
      </c>
    </row>
    <row r="49">
      <c r="A49" s="4">
        <v>3.0</v>
      </c>
      <c r="B49" s="4">
        <v>3.0</v>
      </c>
      <c r="C49" s="4">
        <v>3.0</v>
      </c>
      <c r="D49" s="4">
        <v>1.0</v>
      </c>
      <c r="E49" s="4">
        <v>0.0</v>
      </c>
      <c r="F49" s="4">
        <v>1.0</v>
      </c>
      <c r="G49" s="4">
        <v>2.0</v>
      </c>
      <c r="H49" s="4">
        <v>0.0</v>
      </c>
      <c r="I49" s="4">
        <v>3.0</v>
      </c>
      <c r="J49" s="4">
        <v>3.0</v>
      </c>
    </row>
    <row r="50">
      <c r="A50" s="4">
        <v>2.0</v>
      </c>
      <c r="B50" s="4">
        <v>1.0</v>
      </c>
      <c r="C50" s="4">
        <v>3.0</v>
      </c>
      <c r="D50" s="4">
        <v>0.0</v>
      </c>
      <c r="E50" s="4">
        <v>1.0</v>
      </c>
      <c r="F50" s="4">
        <v>1.0</v>
      </c>
      <c r="G50" s="4">
        <v>3.0</v>
      </c>
      <c r="H50" s="4">
        <v>3.0</v>
      </c>
      <c r="I50" s="4">
        <v>2.0</v>
      </c>
      <c r="J50" s="4">
        <v>3.0</v>
      </c>
    </row>
    <row r="51">
      <c r="A51" s="4">
        <v>2.0</v>
      </c>
      <c r="B51" s="4">
        <v>2.0</v>
      </c>
      <c r="C51" s="4">
        <v>3.0</v>
      </c>
      <c r="D51" s="4">
        <v>0.0</v>
      </c>
      <c r="E51" s="4">
        <v>0.0</v>
      </c>
      <c r="F51" s="4">
        <v>0.0</v>
      </c>
      <c r="G51" s="4">
        <v>4.0</v>
      </c>
      <c r="H51" s="4">
        <v>3.0</v>
      </c>
      <c r="I51" s="4">
        <v>1.0</v>
      </c>
      <c r="J51" s="4">
        <v>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v>
      </c>
      <c r="B1" s="4" t="s">
        <v>233</v>
      </c>
      <c r="C1" s="4" t="s">
        <v>234</v>
      </c>
      <c r="D1" s="4" t="s">
        <v>235</v>
      </c>
      <c r="E1" s="4" t="s">
        <v>236</v>
      </c>
      <c r="F1" s="4" t="s">
        <v>238</v>
      </c>
      <c r="G1" s="4" t="s">
        <v>239</v>
      </c>
      <c r="H1" s="4" t="s">
        <v>240</v>
      </c>
      <c r="I1" s="4" t="s">
        <v>241</v>
      </c>
      <c r="J1" s="4" t="s">
        <v>242</v>
      </c>
      <c r="K1" s="4" t="s">
        <v>243</v>
      </c>
      <c r="L1" s="4" t="s">
        <v>244</v>
      </c>
    </row>
    <row r="2">
      <c r="A2" s="4">
        <v>0.0</v>
      </c>
      <c r="B2" s="4">
        <v>1.0</v>
      </c>
      <c r="C2" s="4">
        <v>2.0</v>
      </c>
      <c r="D2" s="4">
        <v>2.0</v>
      </c>
      <c r="E2" s="4">
        <v>1.0</v>
      </c>
      <c r="F2" s="4">
        <v>0.0</v>
      </c>
      <c r="G2" s="4">
        <v>0.0</v>
      </c>
      <c r="H2" s="4">
        <v>0.0</v>
      </c>
      <c r="I2" s="4">
        <v>2.0</v>
      </c>
      <c r="J2" s="4">
        <v>0.0</v>
      </c>
      <c r="K2" s="4">
        <v>1.0</v>
      </c>
      <c r="L2" s="4">
        <v>2.0</v>
      </c>
    </row>
    <row r="3">
      <c r="A3" s="4">
        <v>0.0</v>
      </c>
      <c r="B3" s="4">
        <v>1.0</v>
      </c>
      <c r="C3" s="4">
        <v>3.0</v>
      </c>
      <c r="D3" s="4">
        <v>2.0</v>
      </c>
      <c r="E3" s="4">
        <v>3.0</v>
      </c>
      <c r="F3" s="4">
        <v>0.0</v>
      </c>
      <c r="G3" s="4">
        <v>1.0</v>
      </c>
      <c r="H3" s="4">
        <v>0.0</v>
      </c>
      <c r="I3" s="4">
        <v>4.0</v>
      </c>
      <c r="J3" s="4">
        <v>2.0</v>
      </c>
      <c r="K3" s="4">
        <v>3.0</v>
      </c>
      <c r="L3" s="4">
        <v>4.0</v>
      </c>
    </row>
    <row r="4">
      <c r="A4" s="4">
        <v>0.0</v>
      </c>
      <c r="B4" s="4">
        <v>2.0</v>
      </c>
      <c r="C4" s="4">
        <v>2.0</v>
      </c>
      <c r="D4" s="4">
        <v>1.0</v>
      </c>
      <c r="E4" s="4">
        <v>1.0</v>
      </c>
      <c r="F4" s="4">
        <v>1.0</v>
      </c>
      <c r="G4" s="4">
        <v>1.0</v>
      </c>
      <c r="H4" s="4">
        <v>1.0</v>
      </c>
      <c r="I4" s="4">
        <v>3.0</v>
      </c>
      <c r="J4" s="4">
        <v>1.0</v>
      </c>
      <c r="K4" s="4">
        <v>3.0</v>
      </c>
      <c r="L4" s="4">
        <v>3.0</v>
      </c>
    </row>
    <row r="5">
      <c r="A5" s="4">
        <v>0.0</v>
      </c>
      <c r="B5" s="4">
        <v>0.0</v>
      </c>
      <c r="C5" s="4">
        <v>2.0</v>
      </c>
      <c r="D5" s="4">
        <v>2.0</v>
      </c>
      <c r="E5" s="4">
        <v>1.0</v>
      </c>
      <c r="F5" s="4">
        <v>0.0</v>
      </c>
      <c r="G5" s="4">
        <v>0.0</v>
      </c>
      <c r="H5" s="4">
        <v>0.0</v>
      </c>
      <c r="I5" s="4">
        <v>3.0</v>
      </c>
      <c r="J5" s="4">
        <v>3.0</v>
      </c>
      <c r="K5" s="4">
        <v>1.0</v>
      </c>
      <c r="L5" s="4">
        <v>3.0</v>
      </c>
    </row>
    <row r="6">
      <c r="A6" s="4">
        <v>1.0</v>
      </c>
      <c r="B6" s="4">
        <v>2.0</v>
      </c>
      <c r="C6" s="4">
        <v>2.0</v>
      </c>
      <c r="D6" s="4">
        <v>3.0</v>
      </c>
      <c r="E6" s="4">
        <v>1.0</v>
      </c>
      <c r="F6" s="4">
        <v>0.0</v>
      </c>
      <c r="G6" s="4">
        <v>1.0</v>
      </c>
      <c r="H6" s="4">
        <v>1.0</v>
      </c>
      <c r="I6" s="4">
        <v>3.0</v>
      </c>
      <c r="J6" s="4">
        <v>2.0</v>
      </c>
      <c r="K6" s="4">
        <v>2.0</v>
      </c>
      <c r="L6" s="4">
        <v>3.0</v>
      </c>
    </row>
    <row r="7">
      <c r="A7" s="4">
        <v>1.0</v>
      </c>
      <c r="B7" s="4">
        <v>3.0</v>
      </c>
      <c r="C7" s="4">
        <v>2.0</v>
      </c>
      <c r="D7" s="4">
        <v>2.0</v>
      </c>
      <c r="E7" s="4">
        <v>3.0</v>
      </c>
      <c r="F7" s="4">
        <v>1.0</v>
      </c>
      <c r="G7" s="4">
        <v>0.0</v>
      </c>
      <c r="H7" s="4">
        <v>1.0</v>
      </c>
      <c r="I7" s="4">
        <v>2.0</v>
      </c>
      <c r="J7" s="4">
        <v>1.0</v>
      </c>
      <c r="K7" s="4">
        <v>2.0</v>
      </c>
      <c r="L7" s="4">
        <v>2.0</v>
      </c>
    </row>
    <row r="8">
      <c r="A8" s="4">
        <v>0.0</v>
      </c>
      <c r="B8" s="4">
        <v>3.0</v>
      </c>
      <c r="C8" s="4">
        <v>2.0</v>
      </c>
      <c r="D8" s="4">
        <v>3.0</v>
      </c>
      <c r="E8" s="4">
        <v>3.0</v>
      </c>
      <c r="F8" s="4">
        <v>1.0</v>
      </c>
      <c r="G8" s="4">
        <v>1.0</v>
      </c>
      <c r="H8" s="4">
        <v>1.0</v>
      </c>
      <c r="I8" s="4">
        <v>3.0</v>
      </c>
      <c r="J8" s="4">
        <v>2.0</v>
      </c>
      <c r="K8" s="4">
        <v>2.0</v>
      </c>
      <c r="L8" s="4">
        <v>3.0</v>
      </c>
    </row>
    <row r="9">
      <c r="A9" s="4">
        <v>0.0</v>
      </c>
      <c r="B9" s="4">
        <v>3.0</v>
      </c>
      <c r="C9" s="4">
        <v>1.0</v>
      </c>
      <c r="D9" s="4">
        <v>2.0</v>
      </c>
      <c r="E9" s="4">
        <v>1.0</v>
      </c>
      <c r="F9" s="4">
        <v>0.0</v>
      </c>
      <c r="G9" s="4">
        <v>0.0</v>
      </c>
      <c r="H9" s="4">
        <v>1.0</v>
      </c>
      <c r="I9" s="4">
        <v>3.0</v>
      </c>
      <c r="J9" s="4">
        <v>1.0</v>
      </c>
      <c r="K9" s="4">
        <v>2.0</v>
      </c>
      <c r="L9" s="4">
        <v>3.0</v>
      </c>
    </row>
    <row r="10">
      <c r="A10" s="4">
        <v>1.0</v>
      </c>
      <c r="B10" s="4">
        <v>1.0</v>
      </c>
      <c r="C10" s="4">
        <v>2.0</v>
      </c>
      <c r="D10" s="4">
        <v>2.0</v>
      </c>
      <c r="E10" s="4">
        <v>2.0</v>
      </c>
      <c r="F10" s="4">
        <v>1.0</v>
      </c>
      <c r="G10" s="4">
        <v>1.0</v>
      </c>
      <c r="H10" s="4">
        <v>1.0</v>
      </c>
      <c r="I10" s="4">
        <v>4.0</v>
      </c>
      <c r="J10" s="4">
        <v>2.0</v>
      </c>
      <c r="K10" s="4">
        <v>2.0</v>
      </c>
      <c r="L10" s="4">
        <v>3.0</v>
      </c>
    </row>
    <row r="11">
      <c r="A11" s="4">
        <v>0.0</v>
      </c>
      <c r="B11" s="4">
        <v>0.0</v>
      </c>
      <c r="C11" s="4">
        <v>2.0</v>
      </c>
      <c r="D11" s="4">
        <v>3.0</v>
      </c>
      <c r="E11" s="4">
        <v>3.0</v>
      </c>
      <c r="F11" s="4">
        <v>1.0</v>
      </c>
      <c r="G11" s="4">
        <v>0.0</v>
      </c>
      <c r="H11" s="4">
        <v>1.0</v>
      </c>
      <c r="I11" s="4">
        <v>3.0</v>
      </c>
      <c r="J11" s="4">
        <v>3.0</v>
      </c>
      <c r="K11" s="4">
        <v>2.0</v>
      </c>
      <c r="L11" s="4">
        <v>3.0</v>
      </c>
    </row>
    <row r="12">
      <c r="A12" s="4">
        <v>1.0</v>
      </c>
      <c r="B12" s="4">
        <v>0.0</v>
      </c>
      <c r="C12" s="4">
        <v>3.0</v>
      </c>
      <c r="D12" s="4">
        <v>1.0</v>
      </c>
      <c r="E12" s="4">
        <v>3.0</v>
      </c>
      <c r="F12" s="4">
        <v>0.0</v>
      </c>
      <c r="G12" s="4">
        <v>0.0</v>
      </c>
      <c r="H12" s="4">
        <v>1.0</v>
      </c>
      <c r="I12" s="4">
        <v>3.0</v>
      </c>
      <c r="J12" s="4">
        <v>3.0</v>
      </c>
      <c r="K12" s="4">
        <v>2.0</v>
      </c>
      <c r="L12" s="4">
        <v>3.0</v>
      </c>
    </row>
    <row r="13">
      <c r="A13" s="4">
        <v>1.0</v>
      </c>
      <c r="B13" s="4">
        <v>3.0</v>
      </c>
      <c r="C13" s="4">
        <v>2.0</v>
      </c>
      <c r="D13" s="4">
        <v>1.0</v>
      </c>
      <c r="E13" s="4">
        <v>3.0</v>
      </c>
      <c r="F13" s="4">
        <v>0.0</v>
      </c>
      <c r="G13" s="4">
        <v>0.0</v>
      </c>
      <c r="H13" s="4">
        <v>1.0</v>
      </c>
      <c r="I13" s="4">
        <v>2.0</v>
      </c>
      <c r="J13" s="4">
        <v>2.0</v>
      </c>
      <c r="K13" s="4">
        <v>2.0</v>
      </c>
      <c r="L13" s="4">
        <v>4.0</v>
      </c>
    </row>
    <row r="14">
      <c r="A14" s="4">
        <v>1.0</v>
      </c>
      <c r="B14" s="4">
        <v>3.0</v>
      </c>
      <c r="C14" s="4">
        <v>2.0</v>
      </c>
      <c r="D14" s="4">
        <v>2.0</v>
      </c>
      <c r="E14" s="4">
        <v>3.0</v>
      </c>
      <c r="F14" s="4">
        <v>0.0</v>
      </c>
      <c r="G14" s="4">
        <v>1.0</v>
      </c>
      <c r="H14" s="4">
        <v>2.0</v>
      </c>
      <c r="I14" s="4">
        <v>3.0</v>
      </c>
      <c r="J14" s="4">
        <v>3.0</v>
      </c>
      <c r="K14" s="4">
        <v>2.0</v>
      </c>
      <c r="L14" s="4">
        <v>3.0</v>
      </c>
    </row>
    <row r="15">
      <c r="A15" s="4">
        <v>0.0</v>
      </c>
      <c r="B15" s="4">
        <v>1.0</v>
      </c>
      <c r="C15" s="4">
        <v>2.0</v>
      </c>
      <c r="D15" s="4">
        <v>2.0</v>
      </c>
      <c r="E15" s="4">
        <v>3.0</v>
      </c>
      <c r="F15" s="4">
        <v>0.0</v>
      </c>
      <c r="G15" s="4">
        <v>0.0</v>
      </c>
      <c r="H15" s="4">
        <v>0.0</v>
      </c>
      <c r="I15" s="4">
        <v>1.0</v>
      </c>
      <c r="J15" s="4">
        <v>0.0</v>
      </c>
      <c r="K15" s="4">
        <v>1.0</v>
      </c>
      <c r="L15" s="4">
        <v>2.0</v>
      </c>
    </row>
    <row r="16">
      <c r="A16" s="4">
        <v>1.0</v>
      </c>
      <c r="B16" s="4">
        <v>1.0</v>
      </c>
      <c r="C16" s="4">
        <v>2.0</v>
      </c>
      <c r="D16" s="4">
        <v>1.0</v>
      </c>
      <c r="E16" s="4">
        <v>3.0</v>
      </c>
      <c r="F16" s="4">
        <v>1.0</v>
      </c>
      <c r="G16" s="4">
        <v>1.0</v>
      </c>
      <c r="H16" s="4">
        <v>1.0</v>
      </c>
      <c r="I16" s="4">
        <v>3.0</v>
      </c>
      <c r="J16" s="4">
        <v>1.0</v>
      </c>
      <c r="K16" s="4">
        <v>2.0</v>
      </c>
      <c r="L16" s="4">
        <v>3.0</v>
      </c>
    </row>
    <row r="17">
      <c r="A17" s="4">
        <v>0.0</v>
      </c>
      <c r="B17" s="4">
        <v>3.0</v>
      </c>
      <c r="C17" s="4">
        <v>2.0</v>
      </c>
      <c r="D17" s="4">
        <v>2.0</v>
      </c>
      <c r="E17" s="4">
        <v>1.0</v>
      </c>
      <c r="F17" s="4">
        <v>0.0</v>
      </c>
      <c r="G17" s="4">
        <v>0.0</v>
      </c>
      <c r="H17" s="4">
        <v>0.0</v>
      </c>
      <c r="I17" s="4">
        <v>2.0</v>
      </c>
      <c r="J17" s="4">
        <v>0.0</v>
      </c>
      <c r="K17" s="4">
        <v>2.0</v>
      </c>
      <c r="L17" s="4">
        <v>3.0</v>
      </c>
    </row>
    <row r="18">
      <c r="A18" s="4">
        <v>0.0</v>
      </c>
      <c r="B18" s="4">
        <v>0.0</v>
      </c>
      <c r="C18" s="4">
        <v>2.0</v>
      </c>
      <c r="D18" s="4">
        <v>2.0</v>
      </c>
      <c r="E18" s="4">
        <v>1.0</v>
      </c>
      <c r="F18" s="4">
        <v>0.0</v>
      </c>
      <c r="G18" s="4">
        <v>0.0</v>
      </c>
      <c r="H18" s="4">
        <v>0.0</v>
      </c>
      <c r="I18" s="4">
        <v>4.0</v>
      </c>
      <c r="J18" s="4">
        <v>2.0</v>
      </c>
      <c r="K18" s="4">
        <v>3.0</v>
      </c>
      <c r="L18" s="4">
        <v>4.0</v>
      </c>
    </row>
    <row r="19">
      <c r="A19" s="4">
        <v>0.0</v>
      </c>
      <c r="B19" s="4">
        <v>1.0</v>
      </c>
      <c r="C19" s="4">
        <v>2.0</v>
      </c>
      <c r="D19" s="4">
        <v>2.0</v>
      </c>
      <c r="E19" s="4">
        <v>3.0</v>
      </c>
      <c r="F19" s="4">
        <v>0.0</v>
      </c>
      <c r="G19" s="4">
        <v>0.0</v>
      </c>
      <c r="H19" s="4">
        <v>1.0</v>
      </c>
      <c r="I19" s="4">
        <v>2.0</v>
      </c>
      <c r="J19" s="4">
        <v>0.0</v>
      </c>
      <c r="K19" s="4">
        <v>1.0</v>
      </c>
      <c r="L19" s="4">
        <v>2.0</v>
      </c>
    </row>
    <row r="20">
      <c r="A20" s="4">
        <v>1.0</v>
      </c>
      <c r="B20" s="4">
        <v>1.0</v>
      </c>
      <c r="C20" s="4">
        <v>2.0</v>
      </c>
      <c r="D20" s="4">
        <v>2.0</v>
      </c>
      <c r="E20" s="4">
        <v>3.0</v>
      </c>
      <c r="F20" s="4">
        <v>0.0</v>
      </c>
      <c r="G20" s="4">
        <v>0.0</v>
      </c>
      <c r="H20" s="4">
        <v>1.0</v>
      </c>
      <c r="I20" s="4">
        <v>2.0</v>
      </c>
      <c r="J20" s="4">
        <v>2.0</v>
      </c>
      <c r="K20" s="4">
        <v>3.0</v>
      </c>
      <c r="L20" s="4">
        <v>3.0</v>
      </c>
    </row>
    <row r="21">
      <c r="A21" s="4">
        <v>1.0</v>
      </c>
      <c r="B21" s="4">
        <v>1.0</v>
      </c>
      <c r="C21" s="4">
        <v>2.0</v>
      </c>
      <c r="D21" s="4">
        <v>3.0</v>
      </c>
      <c r="E21" s="4">
        <v>3.0</v>
      </c>
      <c r="F21" s="4">
        <v>0.0</v>
      </c>
      <c r="G21" s="4">
        <v>1.0</v>
      </c>
      <c r="H21" s="4">
        <v>1.0</v>
      </c>
      <c r="I21" s="4">
        <v>3.0</v>
      </c>
      <c r="J21" s="4">
        <v>1.0</v>
      </c>
      <c r="K21" s="4">
        <v>2.0</v>
      </c>
      <c r="L21" s="4">
        <v>3.0</v>
      </c>
    </row>
    <row r="22">
      <c r="A22" s="4">
        <v>1.0</v>
      </c>
      <c r="B22" s="4">
        <v>1.0</v>
      </c>
      <c r="C22" s="4">
        <v>3.0</v>
      </c>
      <c r="D22" s="4">
        <v>3.0</v>
      </c>
      <c r="E22" s="4">
        <v>3.0</v>
      </c>
      <c r="F22" s="4">
        <v>1.0</v>
      </c>
      <c r="G22" s="4">
        <v>1.0</v>
      </c>
      <c r="H22" s="4">
        <v>1.0</v>
      </c>
      <c r="I22" s="4">
        <v>3.0</v>
      </c>
      <c r="J22" s="4">
        <v>3.0</v>
      </c>
      <c r="K22" s="4">
        <v>2.0</v>
      </c>
      <c r="L22" s="4">
        <v>3.0</v>
      </c>
    </row>
    <row r="23">
      <c r="A23" s="4">
        <v>1.0</v>
      </c>
      <c r="B23" s="4">
        <v>1.0</v>
      </c>
      <c r="C23" s="4">
        <v>2.0</v>
      </c>
      <c r="D23" s="4">
        <v>3.0</v>
      </c>
      <c r="E23" s="4">
        <v>3.0</v>
      </c>
      <c r="F23" s="4">
        <v>1.0</v>
      </c>
      <c r="G23" s="4">
        <v>1.0</v>
      </c>
      <c r="H23" s="4">
        <v>2.0</v>
      </c>
      <c r="I23" s="4">
        <v>4.0</v>
      </c>
      <c r="J23" s="4">
        <v>3.0</v>
      </c>
      <c r="K23" s="4">
        <v>2.0</v>
      </c>
      <c r="L23" s="4">
        <v>3.0</v>
      </c>
    </row>
    <row r="24">
      <c r="A24" s="4">
        <v>1.0</v>
      </c>
      <c r="B24" s="4">
        <v>1.0</v>
      </c>
      <c r="C24" s="4">
        <v>3.0</v>
      </c>
      <c r="D24" s="4">
        <v>2.0</v>
      </c>
      <c r="E24" s="4">
        <v>1.0</v>
      </c>
      <c r="F24" s="4">
        <v>1.0</v>
      </c>
      <c r="G24" s="4">
        <v>1.0</v>
      </c>
      <c r="H24" s="4">
        <v>1.0</v>
      </c>
      <c r="I24" s="4">
        <v>3.0</v>
      </c>
      <c r="J24" s="4">
        <v>3.0</v>
      </c>
      <c r="K24" s="4">
        <v>1.0</v>
      </c>
      <c r="L24" s="4">
        <v>2.0</v>
      </c>
    </row>
    <row r="25">
      <c r="A25" s="4">
        <v>1.0</v>
      </c>
      <c r="B25" s="4">
        <v>3.0</v>
      </c>
      <c r="C25" s="4">
        <v>2.0</v>
      </c>
      <c r="D25" s="4">
        <v>2.0</v>
      </c>
      <c r="E25" s="4">
        <v>3.0</v>
      </c>
      <c r="F25" s="4">
        <v>0.0</v>
      </c>
      <c r="G25" s="4">
        <v>1.0</v>
      </c>
      <c r="H25" s="4">
        <v>1.0</v>
      </c>
      <c r="I25" s="4">
        <v>3.0</v>
      </c>
      <c r="J25" s="4">
        <v>3.0</v>
      </c>
      <c r="K25" s="4">
        <v>2.0</v>
      </c>
      <c r="L25" s="4">
        <v>3.0</v>
      </c>
    </row>
    <row r="26">
      <c r="A26" s="4">
        <v>1.0</v>
      </c>
      <c r="B26" s="4">
        <v>3.0</v>
      </c>
      <c r="C26" s="4">
        <v>2.0</v>
      </c>
      <c r="D26" s="4">
        <v>3.0</v>
      </c>
      <c r="E26" s="4">
        <v>3.0</v>
      </c>
      <c r="F26" s="4">
        <v>1.0</v>
      </c>
      <c r="G26" s="4">
        <v>1.0</v>
      </c>
      <c r="H26" s="4">
        <v>1.0</v>
      </c>
      <c r="I26" s="4">
        <v>3.0</v>
      </c>
      <c r="J26" s="4">
        <v>1.0</v>
      </c>
      <c r="K26" s="4">
        <v>2.0</v>
      </c>
      <c r="L26" s="4">
        <v>3.0</v>
      </c>
    </row>
    <row r="27">
      <c r="A27" s="4">
        <v>1.0</v>
      </c>
      <c r="B27" s="4">
        <v>2.0</v>
      </c>
      <c r="C27" s="4">
        <v>2.0</v>
      </c>
      <c r="D27" s="4">
        <v>3.0</v>
      </c>
      <c r="E27" s="4">
        <v>3.0</v>
      </c>
      <c r="F27" s="4">
        <v>1.0</v>
      </c>
      <c r="G27" s="4">
        <v>1.0</v>
      </c>
      <c r="H27" s="4">
        <v>1.0</v>
      </c>
      <c r="I27" s="4">
        <v>3.0</v>
      </c>
      <c r="J27" s="4">
        <v>1.0</v>
      </c>
      <c r="K27" s="4">
        <v>2.0</v>
      </c>
      <c r="L27" s="4">
        <v>3.0</v>
      </c>
    </row>
    <row r="28">
      <c r="A28" s="4">
        <v>1.0</v>
      </c>
      <c r="B28" s="4">
        <v>2.0</v>
      </c>
      <c r="C28" s="4">
        <v>2.0</v>
      </c>
      <c r="D28" s="4">
        <v>3.0</v>
      </c>
      <c r="E28" s="4">
        <v>3.0</v>
      </c>
      <c r="F28" s="4">
        <v>0.0</v>
      </c>
      <c r="G28" s="4">
        <v>1.0</v>
      </c>
      <c r="H28" s="4">
        <v>2.0</v>
      </c>
      <c r="I28" s="4">
        <v>3.0</v>
      </c>
      <c r="J28" s="4">
        <v>3.0</v>
      </c>
      <c r="K28" s="4">
        <v>2.0</v>
      </c>
      <c r="L28" s="4">
        <v>4.0</v>
      </c>
    </row>
    <row r="29">
      <c r="A29" s="4">
        <v>1.0</v>
      </c>
      <c r="B29" s="4">
        <v>1.0</v>
      </c>
      <c r="C29" s="4">
        <v>2.0</v>
      </c>
      <c r="D29" s="4">
        <v>3.0</v>
      </c>
      <c r="E29" s="4">
        <v>3.0</v>
      </c>
      <c r="F29" s="4">
        <v>1.0</v>
      </c>
      <c r="G29" s="4">
        <v>1.0</v>
      </c>
      <c r="H29" s="4">
        <v>1.0</v>
      </c>
      <c r="I29" s="4">
        <v>4.0</v>
      </c>
      <c r="J29" s="4">
        <v>2.0</v>
      </c>
      <c r="K29" s="4">
        <v>3.0</v>
      </c>
      <c r="L29" s="4">
        <v>4.0</v>
      </c>
    </row>
    <row r="30">
      <c r="A30" s="4">
        <v>0.0</v>
      </c>
      <c r="B30" s="4">
        <v>2.0</v>
      </c>
      <c r="C30" s="4">
        <v>2.0</v>
      </c>
      <c r="D30" s="4">
        <v>3.0</v>
      </c>
      <c r="E30" s="4">
        <v>3.0</v>
      </c>
      <c r="F30" s="4">
        <v>1.0</v>
      </c>
      <c r="G30" s="4">
        <v>1.0</v>
      </c>
      <c r="H30" s="4">
        <v>1.0</v>
      </c>
      <c r="I30" s="4">
        <v>4.0</v>
      </c>
      <c r="J30" s="4">
        <v>2.0</v>
      </c>
      <c r="K30" s="4">
        <v>2.0</v>
      </c>
      <c r="L30" s="4">
        <v>4.0</v>
      </c>
    </row>
    <row r="31">
      <c r="A31" s="4">
        <v>1.0</v>
      </c>
      <c r="B31" s="4">
        <v>1.0</v>
      </c>
      <c r="C31" s="4">
        <v>3.0</v>
      </c>
      <c r="D31" s="4">
        <v>2.0</v>
      </c>
      <c r="E31" s="4">
        <v>3.0</v>
      </c>
      <c r="F31" s="4">
        <v>0.0</v>
      </c>
      <c r="G31" s="4">
        <v>1.0</v>
      </c>
      <c r="H31" s="4">
        <v>1.0</v>
      </c>
      <c r="I31" s="4">
        <v>3.0</v>
      </c>
      <c r="J31" s="4">
        <v>3.0</v>
      </c>
      <c r="K31" s="4">
        <v>2.0</v>
      </c>
      <c r="L31" s="4">
        <v>3.0</v>
      </c>
    </row>
    <row r="32">
      <c r="A32" s="4">
        <v>0.0</v>
      </c>
      <c r="B32" s="4">
        <v>2.0</v>
      </c>
      <c r="C32" s="4">
        <v>3.0</v>
      </c>
      <c r="D32" s="4">
        <v>3.0</v>
      </c>
      <c r="E32" s="4">
        <v>3.0</v>
      </c>
      <c r="F32" s="4">
        <v>1.0</v>
      </c>
      <c r="G32" s="4">
        <v>0.0</v>
      </c>
      <c r="H32" s="4">
        <v>0.0</v>
      </c>
      <c r="I32" s="4">
        <v>4.0</v>
      </c>
      <c r="J32" s="4">
        <v>3.0</v>
      </c>
      <c r="K32" s="4">
        <v>2.0</v>
      </c>
      <c r="L32" s="4">
        <v>3.0</v>
      </c>
    </row>
    <row r="33">
      <c r="A33" s="4">
        <v>1.0</v>
      </c>
      <c r="B33" s="4">
        <v>1.0</v>
      </c>
      <c r="C33" s="4">
        <v>2.0</v>
      </c>
      <c r="D33" s="4">
        <v>4.0</v>
      </c>
      <c r="E33" s="4">
        <v>3.0</v>
      </c>
      <c r="F33" s="4">
        <v>1.0</v>
      </c>
      <c r="G33" s="4">
        <v>1.0</v>
      </c>
      <c r="H33" s="4">
        <v>1.0</v>
      </c>
      <c r="I33" s="4">
        <v>3.0</v>
      </c>
      <c r="J33" s="4">
        <v>3.0</v>
      </c>
      <c r="K33" s="4">
        <v>2.0</v>
      </c>
      <c r="L33" s="4">
        <v>3.0</v>
      </c>
    </row>
    <row r="34">
      <c r="A34" s="4">
        <v>0.0</v>
      </c>
      <c r="B34" s="4">
        <v>1.0</v>
      </c>
      <c r="C34" s="4">
        <v>2.0</v>
      </c>
      <c r="D34" s="4">
        <v>2.0</v>
      </c>
      <c r="E34" s="4">
        <v>3.0</v>
      </c>
      <c r="F34" s="4">
        <v>1.0</v>
      </c>
      <c r="G34" s="4">
        <v>1.0</v>
      </c>
      <c r="H34" s="4">
        <v>1.0</v>
      </c>
      <c r="I34" s="4">
        <v>4.0</v>
      </c>
      <c r="J34" s="4">
        <v>3.0</v>
      </c>
      <c r="K34" s="4">
        <v>3.0</v>
      </c>
      <c r="L34" s="4">
        <v>4.0</v>
      </c>
    </row>
    <row r="35">
      <c r="A35" s="4">
        <v>0.0</v>
      </c>
      <c r="B35" s="4">
        <v>1.0</v>
      </c>
      <c r="C35" s="4">
        <v>1.0</v>
      </c>
      <c r="D35" s="4">
        <v>0.0</v>
      </c>
      <c r="E35" s="4">
        <v>0.0</v>
      </c>
      <c r="F35" s="4">
        <v>0.0</v>
      </c>
      <c r="G35" s="4">
        <v>1.0</v>
      </c>
      <c r="H35" s="4">
        <v>0.0</v>
      </c>
      <c r="I35" s="4">
        <v>2.0</v>
      </c>
      <c r="J35" s="4">
        <v>3.0</v>
      </c>
      <c r="K35" s="4">
        <v>1.0</v>
      </c>
      <c r="L35" s="4">
        <v>2.0</v>
      </c>
    </row>
    <row r="36">
      <c r="A36" s="4">
        <v>1.0</v>
      </c>
      <c r="B36" s="4">
        <v>1.0</v>
      </c>
      <c r="C36" s="4">
        <v>1.0</v>
      </c>
      <c r="D36" s="4">
        <v>0.0</v>
      </c>
      <c r="E36" s="4">
        <v>0.0</v>
      </c>
      <c r="F36" s="4">
        <v>0.0</v>
      </c>
      <c r="G36" s="4">
        <v>0.0</v>
      </c>
      <c r="H36" s="4">
        <v>0.0</v>
      </c>
      <c r="I36" s="4">
        <v>2.0</v>
      </c>
      <c r="J36" s="4">
        <v>3.0</v>
      </c>
      <c r="K36" s="4">
        <v>1.0</v>
      </c>
      <c r="L36" s="4">
        <v>2.0</v>
      </c>
    </row>
    <row r="37">
      <c r="A37" s="4">
        <v>1.0</v>
      </c>
      <c r="B37" s="4">
        <v>0.0</v>
      </c>
      <c r="C37" s="4">
        <v>2.0</v>
      </c>
      <c r="D37" s="4">
        <v>3.0</v>
      </c>
      <c r="E37" s="4">
        <v>3.0</v>
      </c>
      <c r="F37" s="4">
        <v>1.0</v>
      </c>
      <c r="G37" s="4">
        <v>1.0</v>
      </c>
      <c r="H37" s="4">
        <v>1.0</v>
      </c>
      <c r="I37" s="4">
        <v>3.0</v>
      </c>
      <c r="J37" s="4">
        <v>2.0</v>
      </c>
      <c r="K37" s="4">
        <v>2.0</v>
      </c>
      <c r="L37" s="4">
        <v>4.0</v>
      </c>
    </row>
    <row r="38">
      <c r="A38" s="4">
        <v>0.0</v>
      </c>
      <c r="B38" s="4">
        <v>1.0</v>
      </c>
      <c r="C38" s="4">
        <v>2.0</v>
      </c>
      <c r="D38" s="4">
        <v>4.0</v>
      </c>
      <c r="E38" s="4">
        <v>3.0</v>
      </c>
      <c r="F38" s="4">
        <v>1.0</v>
      </c>
      <c r="G38" s="4">
        <v>1.0</v>
      </c>
      <c r="H38" s="4">
        <v>1.0</v>
      </c>
      <c r="I38" s="4">
        <v>4.0</v>
      </c>
      <c r="J38" s="4">
        <v>2.0</v>
      </c>
      <c r="K38" s="4">
        <v>3.0</v>
      </c>
      <c r="L38" s="4">
        <v>4.0</v>
      </c>
    </row>
    <row r="39">
      <c r="A39" s="4">
        <v>0.0</v>
      </c>
      <c r="B39" s="4">
        <v>2.0</v>
      </c>
      <c r="C39" s="4">
        <v>2.0</v>
      </c>
      <c r="D39" s="4">
        <v>2.0</v>
      </c>
      <c r="E39" s="4">
        <v>3.0</v>
      </c>
      <c r="F39" s="4">
        <v>0.0</v>
      </c>
      <c r="G39" s="4">
        <v>0.0</v>
      </c>
      <c r="H39" s="4">
        <v>1.0</v>
      </c>
      <c r="I39" s="4">
        <v>2.0</v>
      </c>
      <c r="J39" s="4">
        <v>3.0</v>
      </c>
      <c r="K39" s="4">
        <v>1.0</v>
      </c>
      <c r="L39" s="4">
        <v>4.0</v>
      </c>
    </row>
    <row r="40">
      <c r="A40" s="4">
        <v>0.0</v>
      </c>
      <c r="B40" s="4">
        <v>1.0</v>
      </c>
      <c r="C40" s="4">
        <v>3.0</v>
      </c>
      <c r="D40" s="4">
        <v>2.0</v>
      </c>
      <c r="E40" s="4">
        <v>3.0</v>
      </c>
      <c r="F40" s="4">
        <v>1.0</v>
      </c>
      <c r="G40" s="4">
        <v>0.0</v>
      </c>
      <c r="H40" s="4">
        <v>1.0</v>
      </c>
      <c r="I40" s="4">
        <v>3.0</v>
      </c>
      <c r="J40" s="4">
        <v>1.0</v>
      </c>
      <c r="K40" s="4">
        <v>2.0</v>
      </c>
      <c r="L40" s="4">
        <v>3.0</v>
      </c>
    </row>
    <row r="41">
      <c r="A41" s="4">
        <v>0.0</v>
      </c>
      <c r="B41" s="4">
        <v>1.0</v>
      </c>
      <c r="C41" s="4">
        <v>2.0</v>
      </c>
      <c r="D41" s="4">
        <v>2.0</v>
      </c>
      <c r="E41" s="4">
        <v>3.0</v>
      </c>
      <c r="F41" s="4">
        <v>1.0</v>
      </c>
      <c r="G41" s="4">
        <v>0.0</v>
      </c>
      <c r="H41" s="4">
        <v>0.0</v>
      </c>
      <c r="I41" s="4">
        <v>2.0</v>
      </c>
      <c r="J41" s="4">
        <v>3.0</v>
      </c>
      <c r="K41" s="4">
        <v>1.0</v>
      </c>
      <c r="L41" s="4">
        <v>2.0</v>
      </c>
    </row>
    <row r="42">
      <c r="A42" s="4">
        <v>0.0</v>
      </c>
      <c r="B42" s="4">
        <v>1.0</v>
      </c>
      <c r="C42" s="4">
        <v>2.0</v>
      </c>
      <c r="D42" s="4">
        <v>3.0</v>
      </c>
      <c r="E42" s="4">
        <v>3.0</v>
      </c>
      <c r="F42" s="4">
        <v>1.0</v>
      </c>
      <c r="G42" s="4">
        <v>1.0</v>
      </c>
      <c r="H42" s="4">
        <v>1.0</v>
      </c>
      <c r="I42" s="4">
        <v>3.0</v>
      </c>
      <c r="J42" s="4">
        <v>1.0</v>
      </c>
      <c r="K42" s="4">
        <v>3.0</v>
      </c>
      <c r="L42" s="4">
        <v>3.0</v>
      </c>
    </row>
    <row r="43">
      <c r="A43" s="4">
        <v>1.0</v>
      </c>
      <c r="B43" s="4">
        <v>2.0</v>
      </c>
      <c r="C43" s="4">
        <v>3.0</v>
      </c>
      <c r="D43" s="4">
        <v>2.0</v>
      </c>
      <c r="E43" s="4">
        <v>3.0</v>
      </c>
      <c r="F43" s="4">
        <v>0.0</v>
      </c>
      <c r="G43" s="4">
        <v>0.0</v>
      </c>
      <c r="H43" s="4">
        <v>0.0</v>
      </c>
      <c r="I43" s="4">
        <v>2.0</v>
      </c>
      <c r="J43" s="4">
        <v>3.0</v>
      </c>
      <c r="K43" s="4">
        <v>1.0</v>
      </c>
      <c r="L43" s="4">
        <v>3.0</v>
      </c>
    </row>
    <row r="44">
      <c r="A44" s="4">
        <v>0.0</v>
      </c>
      <c r="B44" s="4">
        <v>2.0</v>
      </c>
      <c r="C44" s="4">
        <v>2.0</v>
      </c>
      <c r="D44" s="4">
        <v>1.0</v>
      </c>
      <c r="E44" s="4">
        <v>3.0</v>
      </c>
      <c r="F44" s="4">
        <v>0.0</v>
      </c>
      <c r="G44" s="4">
        <v>0.0</v>
      </c>
      <c r="H44" s="4">
        <v>0.0</v>
      </c>
      <c r="I44" s="4">
        <v>1.0</v>
      </c>
      <c r="J44" s="4">
        <v>0.0</v>
      </c>
      <c r="K44" s="4">
        <v>2.0</v>
      </c>
      <c r="L44" s="4">
        <v>1.0</v>
      </c>
    </row>
    <row r="45">
      <c r="A45" s="4">
        <v>1.0</v>
      </c>
      <c r="B45" s="4">
        <v>0.0</v>
      </c>
      <c r="C45" s="4">
        <v>2.0</v>
      </c>
      <c r="D45" s="4">
        <v>2.0</v>
      </c>
      <c r="E45" s="4">
        <v>3.0</v>
      </c>
      <c r="F45" s="4">
        <v>1.0</v>
      </c>
      <c r="G45" s="4">
        <v>1.0</v>
      </c>
      <c r="H45" s="4">
        <v>1.0</v>
      </c>
      <c r="I45" s="4">
        <v>3.0</v>
      </c>
      <c r="J45" s="4">
        <v>1.0</v>
      </c>
      <c r="K45" s="4">
        <v>2.0</v>
      </c>
      <c r="L45" s="4">
        <v>3.0</v>
      </c>
    </row>
    <row r="46">
      <c r="A46" s="4">
        <v>0.0</v>
      </c>
      <c r="B46" s="4">
        <v>2.0</v>
      </c>
      <c r="C46" s="4">
        <v>2.0</v>
      </c>
      <c r="D46" s="4">
        <v>1.0</v>
      </c>
      <c r="E46" s="4">
        <v>2.0</v>
      </c>
      <c r="F46" s="4">
        <v>0.0</v>
      </c>
      <c r="G46" s="4">
        <v>0.0</v>
      </c>
      <c r="H46" s="4">
        <v>0.0</v>
      </c>
      <c r="I46" s="4">
        <v>3.0</v>
      </c>
      <c r="J46" s="4">
        <v>2.0</v>
      </c>
      <c r="K46" s="4">
        <v>2.0</v>
      </c>
      <c r="L46" s="4">
        <v>2.0</v>
      </c>
    </row>
    <row r="47">
      <c r="A47" s="4">
        <v>0.0</v>
      </c>
      <c r="B47" s="4">
        <v>1.0</v>
      </c>
      <c r="C47" s="4">
        <v>2.0</v>
      </c>
      <c r="D47" s="4">
        <v>2.0</v>
      </c>
      <c r="E47" s="4">
        <v>3.0</v>
      </c>
      <c r="F47" s="4">
        <v>0.0</v>
      </c>
      <c r="G47" s="4">
        <v>1.0</v>
      </c>
      <c r="H47" s="4">
        <v>1.0</v>
      </c>
      <c r="I47" s="4">
        <v>3.0</v>
      </c>
      <c r="J47" s="4">
        <v>2.0</v>
      </c>
      <c r="K47" s="4">
        <v>2.0</v>
      </c>
      <c r="L47" s="4">
        <v>2.0</v>
      </c>
    </row>
    <row r="48">
      <c r="A48" s="4">
        <v>1.0</v>
      </c>
      <c r="B48" s="4">
        <v>3.0</v>
      </c>
      <c r="C48" s="4">
        <v>2.0</v>
      </c>
      <c r="D48" s="4">
        <v>3.0</v>
      </c>
      <c r="E48" s="4">
        <v>3.0</v>
      </c>
      <c r="F48" s="4">
        <v>1.0</v>
      </c>
      <c r="G48" s="4">
        <v>0.0</v>
      </c>
      <c r="H48" s="4">
        <v>0.0</v>
      </c>
      <c r="I48" s="4">
        <v>2.0</v>
      </c>
      <c r="J48" s="4">
        <v>1.0</v>
      </c>
      <c r="K48" s="4">
        <v>1.0</v>
      </c>
      <c r="L48" s="4">
        <v>2.0</v>
      </c>
    </row>
    <row r="49">
      <c r="A49" s="4">
        <v>1.0</v>
      </c>
      <c r="B49" s="4">
        <v>3.0</v>
      </c>
      <c r="C49" s="4">
        <v>3.0</v>
      </c>
      <c r="D49" s="4">
        <v>3.0</v>
      </c>
      <c r="E49" s="4">
        <v>3.0</v>
      </c>
      <c r="F49" s="4">
        <v>1.0</v>
      </c>
      <c r="G49" s="4">
        <v>0.0</v>
      </c>
      <c r="H49" s="4">
        <v>1.0</v>
      </c>
      <c r="I49" s="4">
        <v>2.0</v>
      </c>
      <c r="J49" s="4">
        <v>0.0</v>
      </c>
      <c r="K49" s="4">
        <v>3.0</v>
      </c>
      <c r="L49" s="4">
        <v>3.0</v>
      </c>
    </row>
    <row r="50">
      <c r="A50" s="4">
        <v>0.0</v>
      </c>
      <c r="B50" s="4">
        <v>1.0</v>
      </c>
      <c r="C50" s="4">
        <v>2.0</v>
      </c>
      <c r="D50" s="4">
        <v>1.0</v>
      </c>
      <c r="E50" s="4">
        <v>3.0</v>
      </c>
      <c r="F50" s="4">
        <v>0.0</v>
      </c>
      <c r="G50" s="4">
        <v>1.0</v>
      </c>
      <c r="H50" s="4">
        <v>1.0</v>
      </c>
      <c r="I50" s="4">
        <v>3.0</v>
      </c>
      <c r="J50" s="4">
        <v>3.0</v>
      </c>
      <c r="K50" s="4">
        <v>2.0</v>
      </c>
      <c r="L50" s="4">
        <v>3.0</v>
      </c>
    </row>
    <row r="51">
      <c r="A51" s="4">
        <v>0.0</v>
      </c>
      <c r="B51" s="4">
        <v>2.0</v>
      </c>
      <c r="C51" s="4">
        <v>2.0</v>
      </c>
      <c r="D51" s="4">
        <v>2.0</v>
      </c>
      <c r="E51" s="4">
        <v>3.0</v>
      </c>
      <c r="F51" s="4">
        <v>0.0</v>
      </c>
      <c r="G51" s="4">
        <v>0.0</v>
      </c>
      <c r="H51" s="4">
        <v>0.0</v>
      </c>
      <c r="I51" s="4">
        <v>4.0</v>
      </c>
      <c r="J51" s="4">
        <v>3.0</v>
      </c>
      <c r="K51" s="4">
        <v>1.0</v>
      </c>
      <c r="L51" s="4">
        <v>2.0</v>
      </c>
    </row>
  </sheetData>
  <drawing r:id="rId1"/>
</worksheet>
</file>