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 Master of Science in Marketing Sciences\Mathematical Models in Marketing (Kohli)\latent\"/>
    </mc:Choice>
  </mc:AlternateContent>
  <bookViews>
    <workbookView xWindow="0" yWindow="0" windowWidth="20400" windowHeight="7620" activeTab="1"/>
  </bookViews>
  <sheets>
    <sheet name="Sheet1" sheetId="1" r:id="rId1"/>
    <sheet name="Segment Analysis" sheetId="3" r:id="rId2"/>
    <sheet name="Summary Tabl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3" l="1"/>
  <c r="G6" i="2"/>
  <c r="F6" i="2"/>
  <c r="D6" i="2"/>
  <c r="F5" i="2"/>
  <c r="D5" i="2"/>
  <c r="G5" i="2" s="1"/>
  <c r="F4" i="2"/>
  <c r="D4" i="2"/>
  <c r="G4" i="2" s="1"/>
  <c r="G3" i="2"/>
  <c r="F3" i="2"/>
  <c r="D3" i="2"/>
  <c r="G2" i="2"/>
  <c r="F2" i="2"/>
  <c r="D2" i="2"/>
  <c r="F7" i="1" l="1"/>
  <c r="D7" i="1"/>
  <c r="G7" i="1" s="1"/>
  <c r="G3" i="1"/>
  <c r="G4" i="1"/>
  <c r="G5" i="1"/>
  <c r="G6" i="1"/>
  <c r="G2" i="1"/>
  <c r="F3" i="1"/>
  <c r="F4" i="1"/>
  <c r="F5" i="1"/>
  <c r="F6" i="1"/>
  <c r="F2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<sst xmlns="http://schemas.openxmlformats.org/spreadsheetml/2006/main" count="96" uniqueCount="92">
  <si>
    <t>number of classe</t>
  </si>
  <si>
    <t>rate of correct predictions</t>
  </si>
  <si>
    <t>likelihood</t>
  </si>
  <si>
    <t xml:space="preserve">N </t>
  </si>
  <si>
    <t>AIC</t>
  </si>
  <si>
    <t>BIC</t>
  </si>
  <si>
    <t>Remark</t>
  </si>
  <si>
    <t xml:space="preserve">0.042689113, 0.287468832, 0.471633439 </t>
  </si>
  <si>
    <t xml:space="preserve">0.40233248, 0.18033616 </t>
  </si>
  <si>
    <t>k</t>
  </si>
  <si>
    <t xml:space="preserve">0.02308246, -0.74765328, -1.60867564, -3.41498883 </t>
  </si>
  <si>
    <t>-0.32106969, -0.32106969, 0.34832726, 1.42916202</t>
  </si>
  <si>
    <t>Number of Classes</t>
  </si>
  <si>
    <t>Rate of Correct Prediction</t>
  </si>
  <si>
    <t>Likelihood</t>
  </si>
  <si>
    <t>[1,] -2.159860921 0.882652339  -2.44701206 3127.03</t>
  </si>
  <si>
    <t xml:space="preserve"> [2,] -0.960751290         NaN          NaN 3127.03</t>
  </si>
  <si>
    <t xml:space="preserve"> [3,]  1.584381134 0.376374860   4.20958279 3127.03</t>
  </si>
  <si>
    <t xml:space="preserve"> [4,] -0.904376712 0.327639630  -2.76027876 3127.03</t>
  </si>
  <si>
    <t xml:space="preserve"> [5,] -0.604235249         NaN          NaN 3127.03</t>
  </si>
  <si>
    <t xml:space="preserve"> [6,]  0.227931705 0.339629131   0.67111942 3127.03</t>
  </si>
  <si>
    <t xml:space="preserve"> [7,] -0.320428009         NaN          NaN 3127.03</t>
  </si>
  <si>
    <t xml:space="preserve"> [8,]  0.935553615 0.599885326   1.55955409 3127.03</t>
  </si>
  <si>
    <t xml:space="preserve"> [9,]  0.604006913 0.283812065   2.12819322 3127.03</t>
  </si>
  <si>
    <t>[10,] -0.885594351 0.086735890 -10.21024108 3127.03</t>
  </si>
  <si>
    <t>[11,] -0.235230525         NaN          NaN 3127.03</t>
  </si>
  <si>
    <t>[12,]  0.365371080         NaN          NaN 3127.03</t>
  </si>
  <si>
    <t>[13,] -0.398579688 0.533827361  -0.74664530 3127.03</t>
  </si>
  <si>
    <t>[14,] -1.346814044         NaN          NaN 3127.03</t>
  </si>
  <si>
    <t>[15,]  0.160994165 0.502255219   0.32054254 3127.03</t>
  </si>
  <si>
    <t>[16,]  0.512640166 0.724575230   0.70750440 3127.03</t>
  </si>
  <si>
    <t>[17,] -0.696689612 0.715489843  -0.97372397 3127.03</t>
  </si>
  <si>
    <t>[18,] -1.382628504 0.826021583  -1.67384065 3127.03</t>
  </si>
  <si>
    <t>[19,] -0.026591157 0.233008753  -0.11412085 3127.03</t>
  </si>
  <si>
    <t>[20,]  0.277386250 0.205132711   1.35222827 3127.03</t>
  </si>
  <si>
    <t>[21,] -0.010565301 0.184371083  -0.05730454 3127.03</t>
  </si>
  <si>
    <t>[22,]  0.038399594 0.196886215   0.19503445 3127.03</t>
  </si>
  <si>
    <t>[23,]  0.210226453 0.171842293   1.22336853 3127.03</t>
  </si>
  <si>
    <t>[24,]  0.628616220 0.163849693   3.83654194 3127.03</t>
  </si>
  <si>
    <t>[25,]  0.412804776 0.167286873   2.46764596 3127.03</t>
  </si>
  <si>
    <t>[26,]  0.323941870 0.173678374   1.86518253 3127.03</t>
  </si>
  <si>
    <t>[27,]  1.017663601 0.172175254   5.91062639 3127.03</t>
  </si>
  <si>
    <t>[28,]  1.346988109 0.184340446   7.30706764 3127.03</t>
  </si>
  <si>
    <t>[29,]  0.486860782 0.138062820   3.52637143 3127.03</t>
  </si>
  <si>
    <t>[30,]  0.750933173 0.132098639   5.68463974 3127.03</t>
  </si>
  <si>
    <t>[31,]  0.054827223 0.145056719   0.37797093 3127.03</t>
  </si>
  <si>
    <t>[32,] -0.009131395 0.136196367  -0.06704580 3127.03</t>
  </si>
  <si>
    <t>[33,] -0.020449757 0.185819094  -0.11005197 3127.03</t>
  </si>
  <si>
    <t>[34,]  0.182621022 0.187585348   0.97353564 3127.03</t>
  </si>
  <si>
    <t>[35,]  0.180252343 0.199079243   0.90543012 3127.03</t>
  </si>
  <si>
    <t>[36,] -0.453225910 0.220578722  -2.05471274 3127.03</t>
  </si>
  <si>
    <t>[37,]  0.811534722 0.192162077   4.22317835 3127.03</t>
  </si>
  <si>
    <t>[38,]  0.682117977 0.194547523   3.50617662 3127.03</t>
  </si>
  <si>
    <t>[39,]  0.511560019 0.177121451   2.88818782 3127.03</t>
  </si>
  <si>
    <t>[40,]  0.212351536 0.174865462   1.21437094 3127.03</t>
  </si>
  <si>
    <t>[41,]  0.372061977 0.152924231   2.43298250 3127.03</t>
  </si>
  <si>
    <t>[42,]  0.617435875 0.156093826   3.95554323 3127.03</t>
  </si>
  <si>
    <t>[43,]  0.712870584 0.168938398   4.21970725 3127.03</t>
  </si>
  <si>
    <t>[44,]  0.563268474 0.151920293   3.70765789 3127.03</t>
  </si>
  <si>
    <t>[45,]  0.549709963 0.151072665   3.63871229 3127.03</t>
  </si>
  <si>
    <t>[46,]  0.633034865 0.176023819   3.59630229 3127.03</t>
  </si>
  <si>
    <t>[47,]  0.578754762 0.141713466   4.08397861 3127.03</t>
  </si>
  <si>
    <t>[48,]  0.971357976 0.139109656   6.98267832 3127.03</t>
  </si>
  <si>
    <t>[49,]  0.349774013 0.118541705   2.95064098 3127.03</t>
  </si>
  <si>
    <t>[50,]  0.200753316 0.123031356   1.63172481 3127.03</t>
  </si>
  <si>
    <t>[51,] -0.471222355 0.140808349  -3.34655124 3127.03</t>
  </si>
  <si>
    <t>[52,] -1.678985824 0.203357706  -8.25631766 3127.03</t>
  </si>
  <si>
    <t>[53,] -2.977650611 0.274597486 -10.84369216 3127.03</t>
  </si>
  <si>
    <t>[54,] -4.292830306 0.384220417 -11.17283234 3127.03</t>
  </si>
  <si>
    <t>[55,]  0.205846621 0.344430239   0.59764387 3127.03</t>
  </si>
  <si>
    <t>[56,]  4.492703188 0.570131926   7.88011158 3127.03</t>
  </si>
  <si>
    <t>[57,]  0.913912405 0.303818503   3.00808672 3127.03</t>
  </si>
  <si>
    <t>[58,]  0.356259316 0.313536644   1.13626054 3127.03</t>
  </si>
  <si>
    <t>[59,] -0.072907139 0.285840020  -0.25506274 3127.03</t>
  </si>
  <si>
    <t>[60,]  0.338474653 0.269390448   1.25644638 3127.03</t>
  </si>
  <si>
    <t>[61,]  0.222725773 0.281441996   0.79137363 3127.03</t>
  </si>
  <si>
    <t>[62,] -0.575398249 0.287844969  -1.99898665 3127.03</t>
  </si>
  <si>
    <t>[63,]  0.571005648 0.267939894   2.13109604 3127.03</t>
  </si>
  <si>
    <t>[64,]  0.372110668 0.288978050   1.28767797 3127.03</t>
  </si>
  <si>
    <t>[65,]  0.204890746 0.232077864   0.88285346 3127.03</t>
  </si>
  <si>
    <t>[66,]  0.876137723 0.228483365   3.83457991 3127.03</t>
  </si>
  <si>
    <t>[67,]  0.173170946 0.229393029   0.75490936 3127.03</t>
  </si>
  <si>
    <t>[68,]  0.247725665 0.243914907   1.01562331 3127.03</t>
  </si>
  <si>
    <t>[69,] -0.161048092 0.377328582  -0.42681127 3127.03</t>
  </si>
  <si>
    <t>[70,]  0.010812820 0.348333228   0.03104160 3127.03</t>
  </si>
  <si>
    <t>[71,]  0.127232521 0.354759223   0.35864472 3127.03</t>
  </si>
  <si>
    <t>[72,] -0.379660894 0.366228422  -1.03667785 3127.03</t>
  </si>
  <si>
    <t>Segment 1</t>
  </si>
  <si>
    <t>Segment 2</t>
  </si>
  <si>
    <t>Segment 3</t>
  </si>
  <si>
    <t>Segment 4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</si>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</sst>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2"/>
      <name val="Times New Roman"/>
      <family val="1"/>
    </font>
    <font>
      <sz val="9"/>
      <color theme="1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6" sqref="H6"/>
    </sheetView>
  </sheetViews>
  <sheetFormatPr defaultRowHeight="15"/>
  <cols>
    <col min="1" max="1" width="23.140625" customWidth="1"/>
    <col min="2" max="2" width="24.85546875" customWidth="1"/>
    <col min="3" max="3" width="12.28515625" customWidth="1"/>
    <col min="8" max="8" width="42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0.55474449999999997</v>
      </c>
      <c r="C2">
        <v>3611.46</v>
      </c>
      <c r="D2">
        <f>137*14</f>
        <v>1918</v>
      </c>
      <c r="E2">
        <v>18</v>
      </c>
      <c r="F2">
        <f>2*E2+C2</f>
        <v>3647.46</v>
      </c>
      <c r="G2">
        <f>C2-E2*LN(D2)</f>
        <v>3475.3973114020191</v>
      </c>
      <c r="H2">
        <v>0.56000000000000005</v>
      </c>
    </row>
    <row r="3" spans="1:8">
      <c r="A3">
        <v>2</v>
      </c>
      <c r="B3">
        <v>0.66423359999999998</v>
      </c>
      <c r="C3">
        <v>3280.24</v>
      </c>
      <c r="D3">
        <f t="shared" ref="D3:D7" si="0">137*14</f>
        <v>1918</v>
      </c>
      <c r="E3">
        <v>37</v>
      </c>
      <c r="F3">
        <f t="shared" ref="F3:F6" si="1">2*E3+C3</f>
        <v>3354.24</v>
      </c>
      <c r="G3">
        <f t="shared" ref="G3:G6" si="2">C3-E3*LN(D3)</f>
        <v>3000.5555845485947</v>
      </c>
      <c r="H3">
        <v>0.55329046999999998</v>
      </c>
    </row>
    <row r="4" spans="1:8">
      <c r="A4">
        <v>3</v>
      </c>
      <c r="B4">
        <v>0.65693429999999997</v>
      </c>
      <c r="C4">
        <v>3115.5520000000001</v>
      </c>
      <c r="D4">
        <f t="shared" si="0"/>
        <v>1918</v>
      </c>
      <c r="E4">
        <v>56</v>
      </c>
      <c r="F4">
        <f t="shared" si="1"/>
        <v>3227.5520000000001</v>
      </c>
      <c r="G4">
        <f t="shared" si="2"/>
        <v>2692.2458576951708</v>
      </c>
      <c r="H4" t="s">
        <v>8</v>
      </c>
    </row>
    <row r="5" spans="1:8">
      <c r="A5">
        <v>4</v>
      </c>
      <c r="B5">
        <v>0.66423359999999998</v>
      </c>
      <c r="C5">
        <v>3127.03</v>
      </c>
      <c r="D5">
        <f t="shared" si="0"/>
        <v>1918</v>
      </c>
      <c r="E5">
        <v>75</v>
      </c>
      <c r="F5" s="2">
        <f t="shared" si="1"/>
        <v>3277.03</v>
      </c>
      <c r="G5" s="2">
        <f t="shared" si="2"/>
        <v>2560.1021308417467</v>
      </c>
      <c r="H5" t="s">
        <v>7</v>
      </c>
    </row>
    <row r="6" spans="1:8">
      <c r="A6">
        <v>5</v>
      </c>
      <c r="B6">
        <v>0.6350365</v>
      </c>
      <c r="C6">
        <v>2694.0050000000001</v>
      </c>
      <c r="D6">
        <f t="shared" si="0"/>
        <v>1918</v>
      </c>
      <c r="E6">
        <v>94</v>
      </c>
      <c r="F6" s="2">
        <f t="shared" si="1"/>
        <v>2882.0050000000001</v>
      </c>
      <c r="G6" s="2">
        <f t="shared" si="2"/>
        <v>1983.4554039883219</v>
      </c>
      <c r="H6" t="s">
        <v>10</v>
      </c>
    </row>
    <row r="7" spans="1:8">
      <c r="A7">
        <v>5</v>
      </c>
      <c r="B7">
        <v>0.56204379999999998</v>
      </c>
      <c r="C7">
        <v>3491.2449999999999</v>
      </c>
      <c r="D7">
        <f t="shared" si="0"/>
        <v>1918</v>
      </c>
      <c r="E7">
        <v>94</v>
      </c>
      <c r="F7">
        <f t="shared" ref="F7" si="3">2*E7+C7</f>
        <v>3679.2449999999999</v>
      </c>
      <c r="G7">
        <f t="shared" ref="G7" si="4">C7-E7*LN(D7)</f>
        <v>2780.6954039883217</v>
      </c>
      <c r="H7" s="1" t="s">
        <v>11</v>
      </c>
    </row>
    <row r="13" spans="1:8">
      <c r="H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80" zoomScaleNormal="80" workbookViewId="0">
      <selection activeCell="E13" sqref="E13"/>
    </sheetView>
  </sheetViews>
  <sheetFormatPr defaultRowHeight="15"/>
  <cols>
    <col min="1" max="1" width="5" style="5" customWidth="1"/>
    <col min="2" max="2" width="44" style="5" bestFit="1" customWidth="1"/>
    <col min="3" max="3" width="43.28515625" style="5" bestFit="1" customWidth="1"/>
    <col min="4" max="4" width="44" style="5" bestFit="1" customWidth="1"/>
    <col min="5" max="5" width="43.28515625" style="5" bestFit="1" customWidth="1"/>
  </cols>
  <sheetData>
    <row r="1" spans="1:5">
      <c r="B1" s="5" t="s">
        <v>87</v>
      </c>
      <c r="C1" s="5" t="s">
        <v>88</v>
      </c>
      <c r="D1" s="5" t="s">
        <v>89</v>
      </c>
      <c r="E1" s="5" t="s">
        <v>90</v>
      </c>
    </row>
    <row r="2" spans="1:5">
      <c r="A2" s="6">
        <v>1</v>
      </c>
      <c r="B2" s="7" t="s">
        <v>15</v>
      </c>
      <c r="C2" s="8" t="s">
        <v>33</v>
      </c>
      <c r="D2" s="6" t="s">
        <v>51</v>
      </c>
      <c r="E2" s="8" t="s">
        <v>69</v>
      </c>
    </row>
    <row r="3" spans="1:5">
      <c r="A3" s="6">
        <v>2</v>
      </c>
      <c r="B3" s="8" t="s">
        <v>16</v>
      </c>
      <c r="C3" s="8" t="s">
        <v>34</v>
      </c>
      <c r="D3" s="6" t="s">
        <v>52</v>
      </c>
      <c r="E3" s="7" t="s">
        <v>70</v>
      </c>
    </row>
    <row r="4" spans="1:5">
      <c r="A4" s="6">
        <v>3</v>
      </c>
      <c r="B4" s="7" t="s">
        <v>17</v>
      </c>
      <c r="C4" s="8" t="s">
        <v>35</v>
      </c>
      <c r="D4" s="6" t="s">
        <v>53</v>
      </c>
      <c r="E4" s="6" t="s">
        <v>71</v>
      </c>
    </row>
    <row r="5" spans="1:5">
      <c r="A5" s="6">
        <v>4</v>
      </c>
      <c r="B5" s="6" t="s">
        <v>18</v>
      </c>
      <c r="C5" s="8" t="s">
        <v>36</v>
      </c>
      <c r="D5" s="8" t="s">
        <v>54</v>
      </c>
      <c r="E5" s="8" t="s">
        <v>72</v>
      </c>
    </row>
    <row r="6" spans="1:5">
      <c r="A6" s="7">
        <v>5</v>
      </c>
      <c r="B6" s="8" t="s">
        <v>19</v>
      </c>
      <c r="C6" s="8" t="s">
        <v>37</v>
      </c>
      <c r="D6" s="6" t="s">
        <v>55</v>
      </c>
      <c r="E6" s="8" t="s">
        <v>73</v>
      </c>
    </row>
    <row r="7" spans="1:5">
      <c r="A7" s="7">
        <v>6</v>
      </c>
      <c r="B7" s="8" t="s">
        <v>20</v>
      </c>
      <c r="C7" s="6" t="s">
        <v>38</v>
      </c>
      <c r="D7" s="6" t="s">
        <v>56</v>
      </c>
      <c r="E7" s="8" t="s">
        <v>74</v>
      </c>
    </row>
    <row r="8" spans="1:5">
      <c r="A8" s="7">
        <v>7</v>
      </c>
      <c r="B8" s="8" t="s">
        <v>21</v>
      </c>
      <c r="C8" s="6" t="s">
        <v>39</v>
      </c>
      <c r="D8" s="6" t="s">
        <v>57</v>
      </c>
      <c r="E8" s="8" t="s">
        <v>75</v>
      </c>
    </row>
    <row r="9" spans="1:5">
      <c r="A9" s="9">
        <v>8</v>
      </c>
      <c r="B9" s="8" t="s">
        <v>22</v>
      </c>
      <c r="C9" s="6" t="s">
        <v>40</v>
      </c>
      <c r="D9" s="6" t="s">
        <v>58</v>
      </c>
      <c r="E9" s="6" t="s">
        <v>76</v>
      </c>
    </row>
    <row r="10" spans="1:5">
      <c r="A10" s="9">
        <v>9</v>
      </c>
      <c r="B10" s="6" t="s">
        <v>23</v>
      </c>
      <c r="C10" s="16" t="s">
        <v>41</v>
      </c>
      <c r="D10" s="6" t="s">
        <v>59</v>
      </c>
      <c r="E10" s="16" t="s">
        <v>77</v>
      </c>
    </row>
    <row r="11" spans="1:5">
      <c r="A11" s="9">
        <v>10</v>
      </c>
      <c r="B11" s="16" t="s">
        <v>24</v>
      </c>
      <c r="C11" s="16" t="s">
        <v>42</v>
      </c>
      <c r="D11" s="16" t="s">
        <v>60</v>
      </c>
      <c r="E11" s="8" t="s">
        <v>78</v>
      </c>
    </row>
    <row r="12" spans="1:5">
      <c r="A12" s="10">
        <v>11</v>
      </c>
      <c r="B12" s="8" t="s">
        <v>25</v>
      </c>
      <c r="C12" s="6" t="s">
        <v>43</v>
      </c>
      <c r="D12" s="6" t="s">
        <v>61</v>
      </c>
      <c r="E12" s="8" t="s">
        <v>79</v>
      </c>
    </row>
    <row r="13" spans="1:5">
      <c r="A13" s="10">
        <v>12</v>
      </c>
      <c r="B13" s="8" t="s">
        <v>26</v>
      </c>
      <c r="C13" s="6" t="s">
        <v>44</v>
      </c>
      <c r="D13" s="6" t="s">
        <v>62</v>
      </c>
      <c r="E13" s="6" t="s">
        <v>80</v>
      </c>
    </row>
    <row r="14" spans="1:5">
      <c r="A14" s="11">
        <v>13</v>
      </c>
      <c r="B14" s="8" t="s">
        <v>27</v>
      </c>
      <c r="C14" s="8" t="s">
        <v>45</v>
      </c>
      <c r="D14" s="6" t="s">
        <v>63</v>
      </c>
      <c r="E14" s="8" t="s">
        <v>81</v>
      </c>
    </row>
    <row r="15" spans="1:5">
      <c r="A15" s="11">
        <v>14</v>
      </c>
      <c r="B15" s="8" t="s">
        <v>28</v>
      </c>
      <c r="C15" s="8" t="s">
        <v>46</v>
      </c>
      <c r="D15" s="8" t="s">
        <v>64</v>
      </c>
      <c r="E15" s="8" t="s">
        <v>82</v>
      </c>
    </row>
    <row r="16" spans="1:5">
      <c r="A16" s="12">
        <v>15</v>
      </c>
      <c r="B16" s="8" t="s">
        <v>29</v>
      </c>
      <c r="C16" s="8" t="s">
        <v>47</v>
      </c>
      <c r="D16" s="7" t="s">
        <v>65</v>
      </c>
      <c r="E16" s="8" t="s">
        <v>83</v>
      </c>
    </row>
    <row r="17" spans="1:5">
      <c r="A17" s="12">
        <v>16</v>
      </c>
      <c r="B17" s="8" t="s">
        <v>30</v>
      </c>
      <c r="C17" s="8" t="s">
        <v>48</v>
      </c>
      <c r="D17" s="7" t="s">
        <v>66</v>
      </c>
      <c r="E17" s="8" t="s">
        <v>84</v>
      </c>
    </row>
    <row r="18" spans="1:5">
      <c r="A18" s="12">
        <v>17</v>
      </c>
      <c r="B18" s="8" t="s">
        <v>31</v>
      </c>
      <c r="C18" s="8" t="s">
        <v>49</v>
      </c>
      <c r="D18" s="7" t="s">
        <v>67</v>
      </c>
      <c r="E18" s="8" t="s">
        <v>85</v>
      </c>
    </row>
    <row r="19" spans="1:5">
      <c r="A19" s="12">
        <v>18</v>
      </c>
      <c r="B19" s="8" t="s">
        <v>32</v>
      </c>
      <c r="C19" s="6" t="s">
        <v>50</v>
      </c>
      <c r="D19" s="7" t="s">
        <v>68</v>
      </c>
      <c r="E19" s="8" t="s">
        <v>86</v>
      </c>
    </row>
    <row r="20" spans="1:5" ht="24">
      <c r="A20" s="15" t="s">
        <v>91</v>
      </c>
      <c r="B20" s="13">
        <v>4.2999999999999997E-2</v>
      </c>
      <c r="C20" s="13">
        <v>0.28699999999999998</v>
      </c>
      <c r="D20" s="13">
        <v>0.47199999999999998</v>
      </c>
      <c r="E20" s="14">
        <f>1-SUM(B20:D20)</f>
        <v>0.19800000000000006</v>
      </c>
    </row>
    <row r="21" spans="1:5">
      <c r="E21" s="8"/>
    </row>
    <row r="22" spans="1:5">
      <c r="E2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.75"/>
  <cols>
    <col min="1" max="1" width="18.85546875" style="4" customWidth="1"/>
    <col min="2" max="2" width="24.42578125" style="4" bestFit="1" customWidth="1"/>
    <col min="3" max="3" width="10.140625" style="4" bestFit="1" customWidth="1"/>
    <col min="4" max="4" width="5.5703125" style="4" bestFit="1" customWidth="1"/>
    <col min="5" max="5" width="3.28515625" style="4" bestFit="1" customWidth="1"/>
    <col min="6" max="6" width="9.140625" style="4" bestFit="1" customWidth="1"/>
    <col min="7" max="7" width="12.140625" style="4" bestFit="1" customWidth="1"/>
  </cols>
  <sheetData>
    <row r="1" spans="1:7">
      <c r="A1" s="3" t="s">
        <v>12</v>
      </c>
      <c r="B1" s="3" t="s">
        <v>13</v>
      </c>
      <c r="C1" s="3" t="s">
        <v>14</v>
      </c>
      <c r="D1" s="3" t="s">
        <v>3</v>
      </c>
      <c r="E1" s="3" t="s">
        <v>9</v>
      </c>
      <c r="F1" s="3" t="s">
        <v>4</v>
      </c>
      <c r="G1" s="3" t="s">
        <v>5</v>
      </c>
    </row>
    <row r="2" spans="1:7">
      <c r="A2" s="4">
        <v>1</v>
      </c>
      <c r="B2" s="4">
        <v>0.55474449999999997</v>
      </c>
      <c r="C2" s="4">
        <v>3611.46</v>
      </c>
      <c r="D2" s="4">
        <f>137*14</f>
        <v>1918</v>
      </c>
      <c r="E2" s="4">
        <v>18</v>
      </c>
      <c r="F2" s="4">
        <f>2*E2+C2</f>
        <v>3647.46</v>
      </c>
      <c r="G2" s="4">
        <f>C2-E2*LN(D2)</f>
        <v>3475.3973114020191</v>
      </c>
    </row>
    <row r="3" spans="1:7">
      <c r="A3" s="4">
        <v>2</v>
      </c>
      <c r="B3" s="4">
        <v>0.66423359999999998</v>
      </c>
      <c r="C3" s="4">
        <v>3280.24</v>
      </c>
      <c r="D3" s="4">
        <f t="shared" ref="D3:D6" si="0">137*14</f>
        <v>1918</v>
      </c>
      <c r="E3" s="4">
        <v>37</v>
      </c>
      <c r="F3" s="4">
        <f t="shared" ref="F3:F6" si="1">2*E3+C3</f>
        <v>3354.24</v>
      </c>
      <c r="G3" s="4">
        <f t="shared" ref="G3:G6" si="2">C3-E3*LN(D3)</f>
        <v>3000.5555845485947</v>
      </c>
    </row>
    <row r="4" spans="1:7">
      <c r="A4" s="4">
        <v>3</v>
      </c>
      <c r="B4" s="4">
        <v>0.65693429999999997</v>
      </c>
      <c r="C4" s="4">
        <v>3115.5520000000001</v>
      </c>
      <c r="D4" s="4">
        <f t="shared" si="0"/>
        <v>1918</v>
      </c>
      <c r="E4" s="4">
        <v>56</v>
      </c>
      <c r="F4" s="4">
        <f t="shared" si="1"/>
        <v>3227.5520000000001</v>
      </c>
      <c r="G4" s="4">
        <f t="shared" si="2"/>
        <v>2692.2458576951708</v>
      </c>
    </row>
    <row r="5" spans="1:7">
      <c r="A5" s="4">
        <v>4</v>
      </c>
      <c r="B5" s="4">
        <v>0.66423359999999998</v>
      </c>
      <c r="C5" s="4">
        <v>3127.03</v>
      </c>
      <c r="D5" s="4">
        <f t="shared" si="0"/>
        <v>1918</v>
      </c>
      <c r="E5" s="4">
        <v>75</v>
      </c>
      <c r="F5" s="4">
        <f t="shared" si="1"/>
        <v>3277.03</v>
      </c>
      <c r="G5" s="4">
        <f t="shared" si="2"/>
        <v>2560.1021308417467</v>
      </c>
    </row>
    <row r="6" spans="1:7">
      <c r="A6" s="3">
        <v>5</v>
      </c>
      <c r="B6" s="3">
        <v>0.6350365</v>
      </c>
      <c r="C6" s="3">
        <v>2694.0050000000001</v>
      </c>
      <c r="D6" s="3">
        <f t="shared" si="0"/>
        <v>1918</v>
      </c>
      <c r="E6" s="3">
        <v>94</v>
      </c>
      <c r="F6" s="3">
        <f t="shared" si="1"/>
        <v>2882.0050000000001</v>
      </c>
      <c r="G6" s="3">
        <f t="shared" si="2"/>
        <v>1983.4554039883219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Segment Analysis</vt:lpstr>
      <vt:lpstr>Summary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Miao</dc:creator>
  <cp:lastModifiedBy>Jin Miao</cp:lastModifiedBy>
  <dcterms:created xsi:type="dcterms:W3CDTF">2017-11-13T01:34:28Z</dcterms:created>
  <dcterms:modified xsi:type="dcterms:W3CDTF">2017-11-13T21:48:19Z</dcterms:modified>
</cp:coreProperties>
</file>