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540" yWindow="0" windowWidth="25600" windowHeight="16060" tabRatio="996" activeTab="19"/>
  </bookViews>
  <sheets>
    <sheet name="民生银行" sheetId="13" r:id="rId1"/>
    <sheet name="美的集团" sheetId="21" r:id="rId2"/>
    <sheet name="达华智能" sheetId="1" r:id="rId3"/>
    <sheet name="沪电股份" sheetId="15" r:id="rId4"/>
    <sheet name="普邦股份" sheetId="18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I8" i="20" l="1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<sst xmlns="http://schemas.openxmlformats.org/spreadsheetml/2006/main" count="310" uniqueCount="82">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</sst>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047944"/>
        <c:axId val="-2012045592"/>
      </c:lineChart>
      <c:catAx>
        <c:axId val="-201204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045592"/>
        <c:crosses val="autoZero"/>
        <c:auto val="1"/>
        <c:lblAlgn val="ctr"/>
        <c:lblOffset val="100"/>
        <c:noMultiLvlLbl val="0"/>
      </c:catAx>
      <c:valAx>
        <c:axId val="-2012045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047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192008"/>
        <c:axId val="-2072506376"/>
      </c:lineChart>
      <c:catAx>
        <c:axId val="-207219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506376"/>
        <c:crosses val="autoZero"/>
        <c:auto val="1"/>
        <c:lblAlgn val="ctr"/>
        <c:lblOffset val="100"/>
        <c:noMultiLvlLbl val="0"/>
      </c:catAx>
      <c:valAx>
        <c:axId val="-2072506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192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25896"/>
        <c:axId val="-2072062568"/>
      </c:lineChart>
      <c:catAx>
        <c:axId val="211002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062568"/>
        <c:crosses val="autoZero"/>
        <c:auto val="1"/>
        <c:lblAlgn val="ctr"/>
        <c:lblOffset val="100"/>
        <c:noMultiLvlLbl val="0"/>
      </c:catAx>
      <c:valAx>
        <c:axId val="-2072062568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02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722520"/>
        <c:axId val="2110725528"/>
      </c:barChart>
      <c:catAx>
        <c:axId val="211072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725528"/>
        <c:crosses val="autoZero"/>
        <c:auto val="1"/>
        <c:lblAlgn val="ctr"/>
        <c:lblOffset val="100"/>
        <c:noMultiLvlLbl val="0"/>
      </c:catAx>
      <c:valAx>
        <c:axId val="211072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72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117320"/>
        <c:axId val="-2013910248"/>
      </c:lineChart>
      <c:catAx>
        <c:axId val="-201411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910248"/>
        <c:crosses val="autoZero"/>
        <c:auto val="1"/>
        <c:lblAlgn val="ctr"/>
        <c:lblOffset val="100"/>
        <c:noMultiLvlLbl val="0"/>
      </c:catAx>
      <c:valAx>
        <c:axId val="-2013910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411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262760"/>
        <c:axId val="2100099864"/>
      </c:lineChart>
      <c:catAx>
        <c:axId val="-201426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099864"/>
        <c:crosses val="autoZero"/>
        <c:auto val="1"/>
        <c:lblAlgn val="ctr"/>
        <c:lblOffset val="100"/>
        <c:noMultiLvlLbl val="0"/>
      </c:catAx>
      <c:valAx>
        <c:axId val="21000998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426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154760"/>
        <c:axId val="-2096997544"/>
      </c:barChart>
      <c:catAx>
        <c:axId val="210015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997544"/>
        <c:crosses val="autoZero"/>
        <c:auto val="1"/>
        <c:lblAlgn val="ctr"/>
        <c:lblOffset val="100"/>
        <c:noMultiLvlLbl val="0"/>
      </c:catAx>
      <c:valAx>
        <c:axId val="-2096997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154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019256"/>
        <c:axId val="-2013017880"/>
      </c:lineChart>
      <c:catAx>
        <c:axId val="210001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017880"/>
        <c:crosses val="autoZero"/>
        <c:auto val="1"/>
        <c:lblAlgn val="ctr"/>
        <c:lblOffset val="100"/>
        <c:noMultiLvlLbl val="0"/>
      </c:catAx>
      <c:valAx>
        <c:axId val="-2013017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01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776168"/>
        <c:axId val="2099406856"/>
      </c:lineChart>
      <c:catAx>
        <c:axId val="-201377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406856"/>
        <c:crosses val="autoZero"/>
        <c:auto val="1"/>
        <c:lblAlgn val="ctr"/>
        <c:lblOffset val="100"/>
        <c:noMultiLvlLbl val="0"/>
      </c:catAx>
      <c:valAx>
        <c:axId val="209940685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776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934424"/>
        <c:axId val="-2013217032"/>
      </c:barChart>
      <c:catAx>
        <c:axId val="209993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217032"/>
        <c:crosses val="autoZero"/>
        <c:auto val="1"/>
        <c:lblAlgn val="ctr"/>
        <c:lblOffset val="100"/>
        <c:noMultiLvlLbl val="0"/>
      </c:catAx>
      <c:valAx>
        <c:axId val="-2013217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934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580968"/>
        <c:axId val="-2013756072"/>
      </c:lineChart>
      <c:catAx>
        <c:axId val="-201258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756072"/>
        <c:crosses val="autoZero"/>
        <c:auto val="1"/>
        <c:lblAlgn val="ctr"/>
        <c:lblOffset val="100"/>
        <c:noMultiLvlLbl val="0"/>
      </c:catAx>
      <c:valAx>
        <c:axId val="-201375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58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094744"/>
        <c:axId val="-2011326264"/>
      </c:lineChart>
      <c:catAx>
        <c:axId val="-201209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1326264"/>
        <c:crosses val="autoZero"/>
        <c:auto val="1"/>
        <c:lblAlgn val="ctr"/>
        <c:lblOffset val="100"/>
        <c:noMultiLvlLbl val="0"/>
      </c:catAx>
      <c:valAx>
        <c:axId val="-20113262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209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880792"/>
        <c:axId val="-2013736488"/>
      </c:lineChart>
      <c:catAx>
        <c:axId val="-201388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736488"/>
        <c:crosses val="autoZero"/>
        <c:auto val="1"/>
        <c:lblAlgn val="ctr"/>
        <c:lblOffset val="100"/>
        <c:noMultiLvlLbl val="0"/>
      </c:catAx>
      <c:valAx>
        <c:axId val="-20137364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88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3339528"/>
        <c:axId val="-2012301768"/>
      </c:barChart>
      <c:catAx>
        <c:axId val="-201333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301768"/>
        <c:crosses val="autoZero"/>
        <c:auto val="1"/>
        <c:lblAlgn val="ctr"/>
        <c:lblOffset val="100"/>
        <c:noMultiLvlLbl val="0"/>
      </c:catAx>
      <c:valAx>
        <c:axId val="-2012301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33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451272"/>
        <c:axId val="2100115448"/>
      </c:lineChart>
      <c:catAx>
        <c:axId val="-201245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15448"/>
        <c:crosses val="autoZero"/>
        <c:auto val="1"/>
        <c:lblAlgn val="ctr"/>
        <c:lblOffset val="100"/>
        <c:noMultiLvlLbl val="0"/>
      </c:catAx>
      <c:valAx>
        <c:axId val="2100115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45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058088"/>
        <c:axId val="-2013632408"/>
      </c:lineChart>
      <c:catAx>
        <c:axId val="-201405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632408"/>
        <c:crosses val="autoZero"/>
        <c:auto val="1"/>
        <c:lblAlgn val="ctr"/>
        <c:lblOffset val="100"/>
        <c:noMultiLvlLbl val="0"/>
      </c:catAx>
      <c:valAx>
        <c:axId val="-201363240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405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3164312"/>
        <c:axId val="-2013961672"/>
      </c:barChart>
      <c:catAx>
        <c:axId val="-201316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961672"/>
        <c:crosses val="autoZero"/>
        <c:auto val="1"/>
        <c:lblAlgn val="ctr"/>
        <c:lblOffset val="100"/>
        <c:noMultiLvlLbl val="0"/>
      </c:catAx>
      <c:valAx>
        <c:axId val="-2013961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16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664552"/>
        <c:axId val="-2072608968"/>
      </c:lineChart>
      <c:catAx>
        <c:axId val="211066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608968"/>
        <c:crosses val="autoZero"/>
        <c:auto val="1"/>
        <c:lblAlgn val="ctr"/>
        <c:lblOffset val="100"/>
        <c:noMultiLvlLbl val="0"/>
      </c:catAx>
      <c:valAx>
        <c:axId val="-2072608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66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896296"/>
        <c:axId val="-2072535352"/>
      </c:lineChart>
      <c:catAx>
        <c:axId val="-207289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535352"/>
        <c:crosses val="autoZero"/>
        <c:auto val="1"/>
        <c:lblAlgn val="ctr"/>
        <c:lblOffset val="100"/>
        <c:noMultiLvlLbl val="0"/>
      </c:catAx>
      <c:valAx>
        <c:axId val="-2072535352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89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441880"/>
        <c:axId val="-2072956856"/>
      </c:barChart>
      <c:catAx>
        <c:axId val="-207244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956856"/>
        <c:crosses val="autoZero"/>
        <c:auto val="1"/>
        <c:lblAlgn val="ctr"/>
        <c:lblOffset val="100"/>
        <c:noMultiLvlLbl val="0"/>
      </c:catAx>
      <c:valAx>
        <c:axId val="-2072956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44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91768"/>
        <c:axId val="2110077112"/>
      </c:lineChart>
      <c:catAx>
        <c:axId val="211009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077112"/>
        <c:crosses val="autoZero"/>
        <c:auto val="1"/>
        <c:lblAlgn val="ctr"/>
        <c:lblOffset val="100"/>
        <c:noMultiLvlLbl val="0"/>
      </c:catAx>
      <c:valAx>
        <c:axId val="2110077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09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527512"/>
        <c:axId val="-2073003112"/>
      </c:lineChart>
      <c:catAx>
        <c:axId val="-207252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003112"/>
        <c:crosses val="autoZero"/>
        <c:auto val="1"/>
        <c:lblAlgn val="ctr"/>
        <c:lblOffset val="100"/>
        <c:noMultiLvlLbl val="0"/>
      </c:catAx>
      <c:valAx>
        <c:axId val="-2073003112"/>
        <c:scaling>
          <c:orientation val="minMax"/>
          <c:min val="2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52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1317880"/>
        <c:axId val="-2011585528"/>
      </c:barChart>
      <c:catAx>
        <c:axId val="-201131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1585528"/>
        <c:crosses val="autoZero"/>
        <c:auto val="1"/>
        <c:lblAlgn val="ctr"/>
        <c:lblOffset val="100"/>
        <c:noMultiLvlLbl val="0"/>
      </c:catAx>
      <c:valAx>
        <c:axId val="-201158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1317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738376"/>
        <c:axId val="2109741384"/>
      </c:barChart>
      <c:catAx>
        <c:axId val="210973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741384"/>
        <c:crosses val="autoZero"/>
        <c:auto val="1"/>
        <c:lblAlgn val="ctr"/>
        <c:lblOffset val="100"/>
        <c:noMultiLvlLbl val="0"/>
      </c:catAx>
      <c:valAx>
        <c:axId val="2109741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73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798984"/>
        <c:axId val="2109832680"/>
      </c:lineChart>
      <c:catAx>
        <c:axId val="210979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832680"/>
        <c:crosses val="autoZero"/>
        <c:auto val="1"/>
        <c:lblAlgn val="ctr"/>
        <c:lblOffset val="100"/>
        <c:noMultiLvlLbl val="0"/>
      </c:catAx>
      <c:valAx>
        <c:axId val="2109832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79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859032"/>
        <c:axId val="2110080440"/>
      </c:lineChart>
      <c:catAx>
        <c:axId val="210985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080440"/>
        <c:crosses val="autoZero"/>
        <c:auto val="1"/>
        <c:lblAlgn val="ctr"/>
        <c:lblOffset val="100"/>
        <c:noMultiLvlLbl val="0"/>
      </c:catAx>
      <c:valAx>
        <c:axId val="2110080440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85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876696"/>
        <c:axId val="2109986808"/>
      </c:barChart>
      <c:catAx>
        <c:axId val="210987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986808"/>
        <c:crosses val="autoZero"/>
        <c:auto val="1"/>
        <c:lblAlgn val="ctr"/>
        <c:lblOffset val="100"/>
        <c:noMultiLvlLbl val="0"/>
      </c:catAx>
      <c:valAx>
        <c:axId val="210998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876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852696"/>
        <c:axId val="2099742792"/>
      </c:lineChart>
      <c:catAx>
        <c:axId val="-201285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742792"/>
        <c:crosses val="autoZero"/>
        <c:auto val="1"/>
        <c:lblAlgn val="ctr"/>
        <c:lblOffset val="100"/>
        <c:noMultiLvlLbl val="0"/>
      </c:catAx>
      <c:valAx>
        <c:axId val="2099742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85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291048"/>
        <c:axId val="-2012593992"/>
      </c:lineChart>
      <c:catAx>
        <c:axId val="-201429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593992"/>
        <c:crosses val="autoZero"/>
        <c:auto val="1"/>
        <c:lblAlgn val="ctr"/>
        <c:lblOffset val="100"/>
        <c:noMultiLvlLbl val="0"/>
      </c:catAx>
      <c:valAx>
        <c:axId val="-201259399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429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106888"/>
        <c:axId val="-2013883560"/>
      </c:barChart>
      <c:catAx>
        <c:axId val="-209710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883560"/>
        <c:crosses val="autoZero"/>
        <c:auto val="1"/>
        <c:lblAlgn val="ctr"/>
        <c:lblOffset val="100"/>
        <c:noMultiLvlLbl val="0"/>
      </c:catAx>
      <c:valAx>
        <c:axId val="-2013883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10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13832"/>
        <c:axId val="2109975032"/>
      </c:lineChart>
      <c:catAx>
        <c:axId val="211001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975032"/>
        <c:crosses val="autoZero"/>
        <c:auto val="1"/>
        <c:lblAlgn val="ctr"/>
        <c:lblOffset val="100"/>
        <c:noMultiLvlLbl val="0"/>
      </c:catAx>
      <c:valAx>
        <c:axId val="2109975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01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117880"/>
        <c:axId val="2110200952"/>
      </c:lineChart>
      <c:catAx>
        <c:axId val="211011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00952"/>
        <c:crosses val="autoZero"/>
        <c:auto val="1"/>
        <c:lblAlgn val="ctr"/>
        <c:lblOffset val="100"/>
        <c:noMultiLvlLbl val="0"/>
      </c:catAx>
      <c:valAx>
        <c:axId val="211020095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11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184888"/>
        <c:axId val="2110128712"/>
      </c:barChart>
      <c:catAx>
        <c:axId val="211018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128712"/>
        <c:crosses val="autoZero"/>
        <c:auto val="1"/>
        <c:lblAlgn val="ctr"/>
        <c:lblOffset val="100"/>
        <c:noMultiLvlLbl val="0"/>
      </c:catAx>
      <c:valAx>
        <c:axId val="211012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18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908248"/>
        <c:axId val="2099370936"/>
      </c:lineChart>
      <c:catAx>
        <c:axId val="209990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370936"/>
        <c:crosses val="autoZero"/>
        <c:auto val="1"/>
        <c:lblAlgn val="ctr"/>
        <c:lblOffset val="100"/>
        <c:tickLblSkip val="2"/>
        <c:noMultiLvlLbl val="0"/>
      </c:catAx>
      <c:valAx>
        <c:axId val="2099370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908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20568"/>
        <c:axId val="2099359896"/>
      </c:lineChart>
      <c:catAx>
        <c:axId val="210012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359896"/>
        <c:crosses val="autoZero"/>
        <c:auto val="1"/>
        <c:lblAlgn val="ctr"/>
        <c:lblOffset val="100"/>
        <c:noMultiLvlLbl val="0"/>
      </c:catAx>
      <c:valAx>
        <c:axId val="209935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12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022024"/>
        <c:axId val="2100093704"/>
      </c:lineChart>
      <c:catAx>
        <c:axId val="210002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093704"/>
        <c:crosses val="autoZero"/>
        <c:auto val="1"/>
        <c:lblAlgn val="ctr"/>
        <c:lblOffset val="100"/>
        <c:noMultiLvlLbl val="0"/>
      </c:catAx>
      <c:valAx>
        <c:axId val="21000937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0022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933848"/>
        <c:axId val="-2014004216"/>
      </c:barChart>
      <c:catAx>
        <c:axId val="209993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004216"/>
        <c:crosses val="autoZero"/>
        <c:auto val="1"/>
        <c:lblAlgn val="ctr"/>
        <c:lblOffset val="100"/>
        <c:noMultiLvlLbl val="0"/>
      </c:catAx>
      <c:valAx>
        <c:axId val="-2014004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933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481528"/>
        <c:axId val="2110642536"/>
      </c:lineChart>
      <c:catAx>
        <c:axId val="211048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642536"/>
        <c:crosses val="autoZero"/>
        <c:auto val="1"/>
        <c:lblAlgn val="ctr"/>
        <c:lblOffset val="100"/>
        <c:noMultiLvlLbl val="0"/>
      </c:catAx>
      <c:valAx>
        <c:axId val="211064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48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654488"/>
        <c:axId val="2110612456"/>
      </c:lineChart>
      <c:catAx>
        <c:axId val="211065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612456"/>
        <c:crosses val="autoZero"/>
        <c:auto val="1"/>
        <c:lblAlgn val="ctr"/>
        <c:lblOffset val="100"/>
        <c:noMultiLvlLbl val="0"/>
      </c:catAx>
      <c:valAx>
        <c:axId val="2110612456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65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741432"/>
        <c:axId val="2110752312"/>
      </c:barChart>
      <c:catAx>
        <c:axId val="211074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752312"/>
        <c:crosses val="autoZero"/>
        <c:auto val="1"/>
        <c:lblAlgn val="ctr"/>
        <c:lblOffset val="100"/>
        <c:noMultiLvlLbl val="0"/>
      </c:catAx>
      <c:valAx>
        <c:axId val="211075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74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353464"/>
        <c:axId val="-2072780488"/>
      </c:lineChart>
      <c:catAx>
        <c:axId val="-207235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780488"/>
        <c:crosses val="autoZero"/>
        <c:auto val="1"/>
        <c:lblAlgn val="ctr"/>
        <c:lblOffset val="100"/>
        <c:noMultiLvlLbl val="0"/>
      </c:catAx>
      <c:valAx>
        <c:axId val="-207278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35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137320"/>
        <c:axId val="-2072893656"/>
      </c:lineChart>
      <c:catAx>
        <c:axId val="-207213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893656"/>
        <c:crosses val="autoZero"/>
        <c:auto val="1"/>
        <c:lblAlgn val="ctr"/>
        <c:lblOffset val="100"/>
        <c:noMultiLvlLbl val="0"/>
      </c:catAx>
      <c:valAx>
        <c:axId val="-207289365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13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911704"/>
        <c:axId val="-2072838728"/>
      </c:barChart>
      <c:catAx>
        <c:axId val="-207291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838728"/>
        <c:crosses val="autoZero"/>
        <c:auto val="1"/>
        <c:lblAlgn val="ctr"/>
        <c:lblOffset val="100"/>
        <c:noMultiLvlLbl val="0"/>
      </c:catAx>
      <c:valAx>
        <c:axId val="-207283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91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814840"/>
        <c:axId val="-2072128712"/>
      </c:lineChart>
      <c:catAx>
        <c:axId val="-207281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128712"/>
        <c:crosses val="autoZero"/>
        <c:auto val="1"/>
        <c:lblAlgn val="ctr"/>
        <c:lblOffset val="100"/>
        <c:noMultiLvlLbl val="0"/>
      </c:catAx>
      <c:valAx>
        <c:axId val="-207212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8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098888"/>
        <c:axId val="-2013400120"/>
      </c:lineChart>
      <c:catAx>
        <c:axId val="-201309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400120"/>
        <c:crosses val="autoZero"/>
        <c:auto val="1"/>
        <c:lblAlgn val="ctr"/>
        <c:lblOffset val="100"/>
        <c:tickLblSkip val="2"/>
        <c:noMultiLvlLbl val="0"/>
      </c:catAx>
      <c:valAx>
        <c:axId val="-201340012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09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537592"/>
        <c:axId val="-2072332584"/>
      </c:lineChart>
      <c:catAx>
        <c:axId val="-207253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332584"/>
        <c:crosses val="autoZero"/>
        <c:auto val="1"/>
        <c:lblAlgn val="ctr"/>
        <c:lblOffset val="100"/>
        <c:noMultiLvlLbl val="0"/>
      </c:catAx>
      <c:valAx>
        <c:axId val="-2072332584"/>
        <c:scaling>
          <c:orientation val="minMax"/>
          <c:min val="2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537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077752"/>
        <c:axId val="-2072293208"/>
      </c:barChart>
      <c:catAx>
        <c:axId val="-207207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293208"/>
        <c:crosses val="autoZero"/>
        <c:auto val="1"/>
        <c:lblAlgn val="ctr"/>
        <c:lblOffset val="100"/>
        <c:noMultiLvlLbl val="0"/>
      </c:catAx>
      <c:valAx>
        <c:axId val="-2072293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07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496440"/>
        <c:axId val="-2012237672"/>
      </c:lineChart>
      <c:catAx>
        <c:axId val="-201249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237672"/>
        <c:crosses val="autoZero"/>
        <c:auto val="1"/>
        <c:lblAlgn val="ctr"/>
        <c:lblOffset val="100"/>
        <c:noMultiLvlLbl val="0"/>
      </c:catAx>
      <c:valAx>
        <c:axId val="-2012237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49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098184"/>
        <c:axId val="2099726776"/>
      </c:lineChart>
      <c:catAx>
        <c:axId val="-201409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726776"/>
        <c:crosses val="autoZero"/>
        <c:auto val="1"/>
        <c:lblAlgn val="ctr"/>
        <c:lblOffset val="100"/>
        <c:noMultiLvlLbl val="0"/>
      </c:catAx>
      <c:valAx>
        <c:axId val="2099726776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40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754408"/>
        <c:axId val="2099843336"/>
      </c:barChart>
      <c:catAx>
        <c:axId val="209975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843336"/>
        <c:crosses val="autoZero"/>
        <c:auto val="1"/>
        <c:lblAlgn val="ctr"/>
        <c:lblOffset val="100"/>
        <c:noMultiLvlLbl val="0"/>
      </c:catAx>
      <c:valAx>
        <c:axId val="2099843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75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630424"/>
        <c:axId val="-2072142568"/>
      </c:lineChart>
      <c:catAx>
        <c:axId val="206763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142568"/>
        <c:crosses val="autoZero"/>
        <c:auto val="1"/>
        <c:lblAlgn val="ctr"/>
        <c:lblOffset val="100"/>
        <c:noMultiLvlLbl val="0"/>
      </c:catAx>
      <c:valAx>
        <c:axId val="-207214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63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555480"/>
        <c:axId val="-2072524072"/>
      </c:lineChart>
      <c:catAx>
        <c:axId val="-207255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524072"/>
        <c:crosses val="autoZero"/>
        <c:auto val="1"/>
        <c:lblAlgn val="ctr"/>
        <c:lblOffset val="100"/>
        <c:noMultiLvlLbl val="0"/>
      </c:catAx>
      <c:valAx>
        <c:axId val="-207252407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555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131192"/>
        <c:axId val="-2072831864"/>
      </c:barChart>
      <c:catAx>
        <c:axId val="-207213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831864"/>
        <c:crosses val="autoZero"/>
        <c:auto val="1"/>
        <c:lblAlgn val="ctr"/>
        <c:lblOffset val="100"/>
        <c:noMultiLvlLbl val="0"/>
      </c:catAx>
      <c:valAx>
        <c:axId val="-207283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13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663704"/>
        <c:axId val="-2072669016"/>
      </c:lineChart>
      <c:catAx>
        <c:axId val="-207266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669016"/>
        <c:crosses val="autoZero"/>
        <c:auto val="1"/>
        <c:lblAlgn val="ctr"/>
        <c:lblOffset val="100"/>
        <c:noMultiLvlLbl val="0"/>
      </c:catAx>
      <c:valAx>
        <c:axId val="-2072669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66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258136"/>
        <c:axId val="-2074679144"/>
      </c:lineChart>
      <c:catAx>
        <c:axId val="-207425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679144"/>
        <c:crosses val="autoZero"/>
        <c:auto val="1"/>
        <c:lblAlgn val="ctr"/>
        <c:lblOffset val="100"/>
        <c:noMultiLvlLbl val="0"/>
      </c:catAx>
      <c:valAx>
        <c:axId val="-207467914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25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908504"/>
        <c:axId val="-2013932920"/>
      </c:barChart>
      <c:catAx>
        <c:axId val="-201290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932920"/>
        <c:crosses val="autoZero"/>
        <c:auto val="1"/>
        <c:lblAlgn val="ctr"/>
        <c:lblOffset val="100"/>
        <c:tickLblSkip val="2"/>
        <c:noMultiLvlLbl val="0"/>
      </c:catAx>
      <c:valAx>
        <c:axId val="-2013932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90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763928"/>
        <c:axId val="-2074343160"/>
      </c:barChart>
      <c:catAx>
        <c:axId val="-207476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43160"/>
        <c:crosses val="autoZero"/>
        <c:auto val="1"/>
        <c:lblAlgn val="ctr"/>
        <c:lblOffset val="100"/>
        <c:noMultiLvlLbl val="0"/>
      </c:catAx>
      <c:valAx>
        <c:axId val="-207434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76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02360"/>
        <c:axId val="2110655768"/>
      </c:lineChart>
      <c:catAx>
        <c:axId val="211000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655768"/>
        <c:crosses val="autoZero"/>
        <c:auto val="1"/>
        <c:lblAlgn val="ctr"/>
        <c:lblOffset val="100"/>
        <c:noMultiLvlLbl val="0"/>
      </c:catAx>
      <c:valAx>
        <c:axId val="2110655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00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31384"/>
        <c:axId val="-2072646168"/>
      </c:lineChart>
      <c:catAx>
        <c:axId val="-207203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646168"/>
        <c:crosses val="autoZero"/>
        <c:auto val="1"/>
        <c:lblAlgn val="ctr"/>
        <c:lblOffset val="100"/>
        <c:noMultiLvlLbl val="0"/>
      </c:catAx>
      <c:valAx>
        <c:axId val="-2072646168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03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019192"/>
        <c:axId val="-2072671656"/>
      </c:barChart>
      <c:catAx>
        <c:axId val="-207301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671656"/>
        <c:crosses val="autoZero"/>
        <c:auto val="1"/>
        <c:lblAlgn val="ctr"/>
        <c:lblOffset val="100"/>
        <c:noMultiLvlLbl val="0"/>
      </c:catAx>
      <c:valAx>
        <c:axId val="-2072671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01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B16"/>
  <sheetViews>
    <sheetView topLeftCell="CR1" workbookViewId="0">
      <selection activeCell="DB7" sqref="DB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06">
      <c r="C2" s="1" t="s">
        <v>18</v>
      </c>
      <c r="D2" s="1" t="s">
        <v>7</v>
      </c>
      <c r="E2">
        <v>295.52</v>
      </c>
      <c r="F2">
        <f>E2*10000</f>
        <v>2955200</v>
      </c>
    </row>
    <row r="3" spans="1:106">
      <c r="C3" s="1" t="s">
        <v>1</v>
      </c>
    </row>
    <row r="4" spans="1:1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</row>
    <row r="5" spans="1:1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</row>
    <row r="6" spans="1:106">
      <c r="B6" s="15">
        <f>SUM(D6:MI6)</f>
        <v>284048.96999999991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</row>
    <row r="7" spans="1:106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</row>
    <row r="8" spans="1:106">
      <c r="A8" s="8">
        <f>B8/F2</f>
        <v>1.1284333696205445E-2</v>
      </c>
      <c r="B8" s="7">
        <f>SUM(D8:MI8)</f>
        <v>33347.462939026329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" si="47">DB6/DB7</f>
        <v>968.80612244897964</v>
      </c>
    </row>
    <row r="9" spans="1:106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</row>
    <row r="10" spans="1:106">
      <c r="B10">
        <f>B6/B8</f>
        <v>8.5178584805496307</v>
      </c>
      <c r="AJ10" t="s">
        <v>66</v>
      </c>
    </row>
    <row r="12" spans="1:106">
      <c r="C12" s="17" t="s">
        <v>27</v>
      </c>
      <c r="D12" s="17" t="s">
        <v>28</v>
      </c>
      <c r="E12" s="1" t="s">
        <v>31</v>
      </c>
    </row>
    <row r="13" spans="1:106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106">
      <c r="A14" s="1" t="s">
        <v>30</v>
      </c>
      <c r="B14" s="16">
        <v>43040</v>
      </c>
      <c r="C14">
        <v>1700</v>
      </c>
      <c r="D14">
        <v>8.23</v>
      </c>
    </row>
    <row r="15" spans="1:106">
      <c r="A15" s="1" t="s">
        <v>30</v>
      </c>
      <c r="B15" s="16">
        <v>43054</v>
      </c>
      <c r="C15">
        <v>2400</v>
      </c>
      <c r="D15">
        <v>8.34</v>
      </c>
    </row>
    <row r="16" spans="1:106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B14"/>
  <sheetViews>
    <sheetView topLeftCell="CW1" workbookViewId="0">
      <selection activeCell="DB7" sqref="DB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06">
      <c r="C2" s="1" t="s">
        <v>8</v>
      </c>
      <c r="D2" s="1" t="s">
        <v>7</v>
      </c>
      <c r="E2">
        <v>220.39</v>
      </c>
      <c r="F2">
        <f>E2*10000</f>
        <v>2203900</v>
      </c>
    </row>
    <row r="3" spans="1:106">
      <c r="C3" s="1" t="s">
        <v>1</v>
      </c>
    </row>
    <row r="4" spans="1:1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</row>
    <row r="5" spans="1:1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</row>
    <row r="6" spans="1:106">
      <c r="B6" s="15">
        <f>SUM(D6:MI6)</f>
        <v>-71635.669999999969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</row>
    <row r="7" spans="1:10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</row>
    <row r="8" spans="1:106">
      <c r="A8" s="8">
        <f>B8/F2</f>
        <v>-1.2346768857834943E-2</v>
      </c>
      <c r="B8" s="7">
        <f>SUM(D8:MI8)</f>
        <v>-27211.04388578243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" si="47">DB6/DB7</f>
        <v>-153.52777777777777</v>
      </c>
    </row>
    <row r="9" spans="1:106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</row>
    <row r="10" spans="1:106">
      <c r="T10" s="22" t="s">
        <v>50</v>
      </c>
    </row>
    <row r="13" spans="1:106">
      <c r="C13" s="1" t="s">
        <v>27</v>
      </c>
      <c r="D13" s="1" t="s">
        <v>28</v>
      </c>
      <c r="E13" s="1" t="s">
        <v>48</v>
      </c>
    </row>
    <row r="14" spans="1:106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B15"/>
  <sheetViews>
    <sheetView topLeftCell="CZ1" workbookViewId="0">
      <selection activeCell="DB7" sqref="DB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06">
      <c r="C2" s="1" t="s">
        <v>9</v>
      </c>
      <c r="D2" s="1" t="s">
        <v>7</v>
      </c>
      <c r="E2">
        <v>9.6</v>
      </c>
      <c r="F2">
        <f>E2*10000</f>
        <v>96000</v>
      </c>
    </row>
    <row r="3" spans="1:106">
      <c r="C3" s="1" t="s">
        <v>1</v>
      </c>
    </row>
    <row r="4" spans="1:1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</row>
    <row r="5" spans="1:1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</row>
    <row r="6" spans="1:106">
      <c r="B6" s="15">
        <f>SUM(D6:MI6)</f>
        <v>-47168.159999999982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</row>
    <row r="7" spans="1:10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</row>
    <row r="8" spans="1:106">
      <c r="A8" s="8">
        <f>B8/F2</f>
        <v>-7.8244378789347951E-2</v>
      </c>
      <c r="B8" s="7">
        <f>SUM(D8:MI8)</f>
        <v>-7511.4603637774035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" si="47">DB6/DB7</f>
        <v>-241.07487520798668</v>
      </c>
    </row>
    <row r="9" spans="1:106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</row>
    <row r="12" spans="1:106">
      <c r="C12" s="1" t="s">
        <v>27</v>
      </c>
      <c r="D12" s="1" t="s">
        <v>28</v>
      </c>
      <c r="E12" s="1" t="s">
        <v>31</v>
      </c>
    </row>
    <row r="13" spans="1:106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106">
      <c r="C14" s="12"/>
      <c r="D14" s="13"/>
      <c r="E14" s="13"/>
    </row>
    <row r="15" spans="1:10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N15"/>
  <sheetViews>
    <sheetView topLeftCell="BZ2" workbookViewId="0">
      <selection activeCell="CN7" sqref="CN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92">
      <c r="C2" s="1" t="s">
        <v>15</v>
      </c>
      <c r="D2" s="1" t="s">
        <v>7</v>
      </c>
      <c r="E2">
        <v>3.89</v>
      </c>
      <c r="F2">
        <f>E2*10000</f>
        <v>38900</v>
      </c>
    </row>
    <row r="3" spans="1:92">
      <c r="C3" s="1" t="s">
        <v>1</v>
      </c>
    </row>
    <row r="4" spans="1: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</row>
    <row r="6" spans="1:92">
      <c r="B6" s="15">
        <f>SUM(D6:MI6)</f>
        <v>-6069.7999999999993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</row>
    <row r="7" spans="1:9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</row>
    <row r="8" spans="1:92">
      <c r="A8" s="8">
        <f>B8/F2</f>
        <v>-1.9432497027571927E-2</v>
      </c>
      <c r="B8" s="7">
        <f>SUM(D8:MI8)</f>
        <v>-755.924134372548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" si="42">CN6/CN7</f>
        <v>14.094594594594593</v>
      </c>
    </row>
    <row r="9" spans="1:92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</row>
    <row r="10" spans="1:92">
      <c r="CD10" s="1" t="s">
        <v>78</v>
      </c>
    </row>
    <row r="14" spans="1:92">
      <c r="C14" s="1" t="s">
        <v>27</v>
      </c>
      <c r="D14" s="17" t="s">
        <v>28</v>
      </c>
      <c r="E14" s="1" t="s">
        <v>31</v>
      </c>
    </row>
    <row r="15" spans="1:92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B18"/>
  <sheetViews>
    <sheetView topLeftCell="CQ1" workbookViewId="0">
      <selection activeCell="DB7" sqref="DB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0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06">
      <c r="C3" s="1" t="s">
        <v>1</v>
      </c>
    </row>
    <row r="4" spans="1:1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</row>
    <row r="5" spans="1:1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</row>
    <row r="6" spans="1:106">
      <c r="B6" s="15">
        <f>SUM(D6:MI6)</f>
        <v>-47947.440000000031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</row>
    <row r="7" spans="1:10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</row>
    <row r="8" spans="1:106">
      <c r="A8" s="8">
        <f>B8/F2</f>
        <v>-1.5824808169356167E-2</v>
      </c>
      <c r="B8" s="7">
        <f>SUM(D8:MI8)</f>
        <v>-12552.23783993331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" si="47">DB6/DB7</f>
        <v>-81.504297994269336</v>
      </c>
    </row>
    <row r="9" spans="1:106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</row>
    <row r="14" spans="1:106">
      <c r="C14" s="1" t="s">
        <v>27</v>
      </c>
      <c r="D14" s="1" t="s">
        <v>28</v>
      </c>
      <c r="E14" s="1" t="s">
        <v>31</v>
      </c>
    </row>
    <row r="15" spans="1:106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106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B15"/>
  <sheetViews>
    <sheetView topLeftCell="CX1" workbookViewId="0">
      <selection activeCell="DB7" sqref="DB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06">
      <c r="C2" s="1" t="s">
        <v>14</v>
      </c>
      <c r="D2" s="1" t="s">
        <v>7</v>
      </c>
      <c r="E2">
        <v>19.88</v>
      </c>
      <c r="F2">
        <f>E2*10000</f>
        <v>198800</v>
      </c>
    </row>
    <row r="3" spans="1:106">
      <c r="C3" s="1" t="s">
        <v>1</v>
      </c>
    </row>
    <row r="4" spans="1:1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</row>
    <row r="5" spans="1:1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</row>
    <row r="6" spans="1:106">
      <c r="B6" s="15">
        <f>SUM(D6:MI6)</f>
        <v>-8923.2100000000009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</row>
    <row r="7" spans="1:10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</row>
    <row r="8" spans="1:106">
      <c r="A8" s="8">
        <f>B8/F2</f>
        <v>-9.2098179768170339E-3</v>
      </c>
      <c r="B8" s="7">
        <f>SUM(D8:MI8)</f>
        <v>-1830.9118137912265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" si="47">DB6/DB7</f>
        <v>-87.06</v>
      </c>
    </row>
    <row r="9" spans="1:106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</row>
    <row r="10" spans="1:106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106">
      <c r="C13" s="17" t="s">
        <v>27</v>
      </c>
      <c r="D13" s="17" t="s">
        <v>28</v>
      </c>
      <c r="E13" s="1" t="s">
        <v>36</v>
      </c>
    </row>
    <row r="14" spans="1:106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106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B14"/>
  <sheetViews>
    <sheetView topLeftCell="CM1" workbookViewId="0">
      <selection activeCell="DB7" sqref="DB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06">
      <c r="C2" s="1" t="s">
        <v>16</v>
      </c>
      <c r="D2" s="1" t="s">
        <v>7</v>
      </c>
      <c r="E2">
        <v>178.53</v>
      </c>
      <c r="F2">
        <f>E2*10000</f>
        <v>1785300</v>
      </c>
    </row>
    <row r="3" spans="1:106">
      <c r="C3" s="1" t="s">
        <v>1</v>
      </c>
    </row>
    <row r="4" spans="1:1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</row>
    <row r="5" spans="1:1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</row>
    <row r="6" spans="1:106">
      <c r="B6" s="15">
        <f>SUM(D6:MI6)</f>
        <v>14400.990000000005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</row>
    <row r="7" spans="1:10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</row>
    <row r="8" spans="1:106">
      <c r="A8" s="8">
        <f>B8/F2</f>
        <v>1.1173195908073432E-3</v>
      </c>
      <c r="B8" s="7">
        <f>SUM(D8:MI8)</f>
        <v>1994.75066546835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" si="47">DB6/DB7</f>
        <v>-626.55844155844147</v>
      </c>
    </row>
    <row r="9" spans="1:106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</row>
    <row r="10" spans="1:106">
      <c r="B10">
        <f>B6/B8</f>
        <v>7.2194436373925353</v>
      </c>
      <c r="U10" s="1" t="s">
        <v>52</v>
      </c>
      <c r="V10" s="1" t="s">
        <v>42</v>
      </c>
    </row>
    <row r="12" spans="1:106">
      <c r="C12" s="1" t="s">
        <v>27</v>
      </c>
      <c r="D12" s="1" t="s">
        <v>28</v>
      </c>
    </row>
    <row r="13" spans="1:106">
      <c r="C13">
        <v>800</v>
      </c>
      <c r="D13">
        <v>9.1660000000000004</v>
      </c>
    </row>
    <row r="14" spans="1:106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B14"/>
  <sheetViews>
    <sheetView topLeftCell="CL2" workbookViewId="0">
      <selection activeCell="DB7" sqref="DB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06">
      <c r="C2" s="1" t="s">
        <v>13</v>
      </c>
      <c r="D2" s="1" t="s">
        <v>7</v>
      </c>
      <c r="E2">
        <v>6.98</v>
      </c>
      <c r="F2">
        <f>E2*10000</f>
        <v>69800</v>
      </c>
    </row>
    <row r="3" spans="1:106">
      <c r="C3" s="1" t="s">
        <v>1</v>
      </c>
    </row>
    <row r="4" spans="1:1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</row>
    <row r="5" spans="1:1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</row>
    <row r="6" spans="1:106">
      <c r="B6" s="15">
        <f>SUM(D6:MI6)</f>
        <v>-79632.859999999957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</row>
    <row r="7" spans="1:10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</row>
    <row r="8" spans="1:106">
      <c r="A8" s="8">
        <f>B8/F2</f>
        <v>-0.10726627911887082</v>
      </c>
      <c r="B8" s="7">
        <f>SUM(D8:MI8)</f>
        <v>-7487.1862824971831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" si="47">DB6/DB7</f>
        <v>-169.57240592930447</v>
      </c>
    </row>
    <row r="9" spans="1:106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</row>
    <row r="12" spans="1:106">
      <c r="C12" s="1" t="s">
        <v>27</v>
      </c>
      <c r="D12" s="1" t="s">
        <v>28</v>
      </c>
    </row>
    <row r="13" spans="1:106">
      <c r="C13">
        <v>400</v>
      </c>
      <c r="D13">
        <v>27.524999999999999</v>
      </c>
      <c r="G13" s="1" t="s">
        <v>32</v>
      </c>
    </row>
    <row r="14" spans="1:106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B14"/>
  <sheetViews>
    <sheetView topLeftCell="CR1" workbookViewId="0">
      <selection activeCell="DB7" sqref="DB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06">
      <c r="C2" s="1" t="s">
        <v>19</v>
      </c>
      <c r="D2" s="1" t="s">
        <v>7</v>
      </c>
      <c r="E2">
        <v>19.34</v>
      </c>
      <c r="F2">
        <f>E2*10000</f>
        <v>193400</v>
      </c>
    </row>
    <row r="3" spans="1:106">
      <c r="C3" s="1" t="s">
        <v>1</v>
      </c>
    </row>
    <row r="4" spans="1:1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</row>
    <row r="5" spans="1:1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</row>
    <row r="6" spans="1:106">
      <c r="B6" s="15">
        <f>SUM(D6:MI6)</f>
        <v>-14732.879999999994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</row>
    <row r="7" spans="1:10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</row>
    <row r="8" spans="1:106">
      <c r="A8" s="8">
        <f>B8/F2</f>
        <v>-2.6119005496483921E-2</v>
      </c>
      <c r="B8" s="7">
        <f>SUM(D8:MI8)</f>
        <v>-5051.4156630199905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" si="47">DB6/DB7</f>
        <v>15.88967971530249</v>
      </c>
    </row>
    <row r="9" spans="1:106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</row>
    <row r="12" spans="1:106">
      <c r="C12" s="17" t="s">
        <v>27</v>
      </c>
      <c r="D12" s="17" t="s">
        <v>28</v>
      </c>
    </row>
    <row r="13" spans="1:106">
      <c r="C13" s="10">
        <v>600</v>
      </c>
      <c r="D13" s="10">
        <v>7.2480000000000002</v>
      </c>
    </row>
    <row r="14" spans="1:106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B14"/>
  <sheetViews>
    <sheetView topLeftCell="CM2" workbookViewId="0">
      <selection activeCell="DB7" sqref="DB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06">
      <c r="C2" s="1" t="s">
        <v>21</v>
      </c>
      <c r="D2" s="1" t="s">
        <v>7</v>
      </c>
      <c r="E2">
        <v>5.4</v>
      </c>
      <c r="F2">
        <f>E2*10000</f>
        <v>54000</v>
      </c>
    </row>
    <row r="3" spans="1:106">
      <c r="C3" s="1" t="s">
        <v>1</v>
      </c>
    </row>
    <row r="4" spans="1:1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</row>
    <row r="5" spans="1:1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</row>
    <row r="6" spans="1:106">
      <c r="B6" s="15">
        <f>SUM(D6:MI6)</f>
        <v>-6334.03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</row>
    <row r="7" spans="1:10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</row>
    <row r="8" spans="1:106">
      <c r="A8" s="8">
        <f>B8/F2</f>
        <v>-2.0981509232697159E-2</v>
      </c>
      <c r="B8" s="7">
        <f>SUM(D8:MI8)</f>
        <v>-1133.0014985656467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" si="47">DB6/DB7</f>
        <v>-51.794178794178798</v>
      </c>
    </row>
    <row r="9" spans="1:106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</row>
    <row r="12" spans="1:106">
      <c r="C12" s="17" t="s">
        <v>27</v>
      </c>
      <c r="D12" s="17" t="s">
        <v>28</v>
      </c>
    </row>
    <row r="13" spans="1:106">
      <c r="C13" s="10">
        <v>300</v>
      </c>
      <c r="D13" s="10">
        <v>8.4870000000000001</v>
      </c>
    </row>
    <row r="14" spans="1:106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N13"/>
  <sheetViews>
    <sheetView topLeftCell="CB1" workbookViewId="0">
      <selection activeCell="CN7" sqref="CN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92">
      <c r="C2" s="1" t="s">
        <v>54</v>
      </c>
      <c r="D2" s="1" t="s">
        <v>7</v>
      </c>
      <c r="E2">
        <v>12.56</v>
      </c>
      <c r="F2">
        <f>E2*10000</f>
        <v>125600</v>
      </c>
    </row>
    <row r="3" spans="1:92">
      <c r="C3" s="1" t="s">
        <v>1</v>
      </c>
    </row>
    <row r="4" spans="1: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92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</row>
    <row r="6" spans="1:92">
      <c r="B6" s="15">
        <f>SUM(D6:MI6)</f>
        <v>467890.09000000026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</row>
    <row r="7" spans="1:92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</row>
    <row r="8" spans="1:92">
      <c r="A8" s="8">
        <f>B8/F2</f>
        <v>6.3401171925609187E-3</v>
      </c>
      <c r="B8" s="7">
        <f>SUM(D8:MI8)</f>
        <v>796.31871938565143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" si="40">CN6/CN7</f>
        <v>8.7487749933181438E-2</v>
      </c>
    </row>
    <row r="9" spans="1:92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</row>
    <row r="10" spans="1:92">
      <c r="B10">
        <f>B6/B8</f>
        <v>587.56635830559253</v>
      </c>
    </row>
    <row r="12" spans="1:92">
      <c r="C12" s="17" t="s">
        <v>27</v>
      </c>
      <c r="D12" s="17" t="s">
        <v>28</v>
      </c>
    </row>
    <row r="13" spans="1:92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5"/>
  <sheetViews>
    <sheetView topLeftCell="BM1" workbookViewId="0">
      <selection activeCell="BR7" sqref="B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70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</row>
    <row r="5" spans="1: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</row>
    <row r="6" spans="1:70">
      <c r="A6" s="10"/>
      <c r="B6" s="34">
        <f>SUM(D6:MI6)</f>
        <v>111283.59000000004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</row>
    <row r="7" spans="1: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</row>
    <row r="8" spans="1:70">
      <c r="A8" s="8">
        <f>B8/F2</f>
        <v>3.146478075529487E-3</v>
      </c>
      <c r="B8" s="7">
        <f>SUM(D8:MI8)</f>
        <v>1984.7983700440004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" si="29">BR6/BR7</f>
        <v>-17.459379128137382</v>
      </c>
    </row>
    <row r="9" spans="1:70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</row>
    <row r="10" spans="1:70">
      <c r="A10" s="10"/>
      <c r="B10" s="10">
        <f>B6/B8</f>
        <v>56.067957168633221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70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70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70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70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70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71</v>
      </c>
      <c r="B17" s="9">
        <v>43076</v>
      </c>
      <c r="C17" s="10">
        <v>300</v>
      </c>
      <c r="D17" s="36">
        <v>49.59</v>
      </c>
      <c r="E17" s="29" t="s">
        <v>80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I13"/>
  <sheetViews>
    <sheetView tabSelected="1" topLeftCell="BY1" workbookViewId="0">
      <selection activeCell="CI7" sqref="CI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87">
      <c r="C2" s="1" t="s">
        <v>59</v>
      </c>
      <c r="D2" s="1" t="s">
        <v>7</v>
      </c>
      <c r="E2">
        <v>7.83</v>
      </c>
      <c r="F2">
        <f>E2*10000</f>
        <v>78300</v>
      </c>
    </row>
    <row r="3" spans="1:87">
      <c r="C3" s="1" t="s">
        <v>1</v>
      </c>
    </row>
    <row r="4" spans="1: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</row>
    <row r="5" spans="1:8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</row>
    <row r="6" spans="1:87">
      <c r="B6" s="15">
        <f>SUM(D6:MI6)</f>
        <v>2694.9800000000014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</row>
    <row r="7" spans="1:8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</row>
    <row r="8" spans="1:87">
      <c r="A8" s="8">
        <f>B8/F2</f>
        <v>9.2045367479344476E-4</v>
      </c>
      <c r="B8" s="7">
        <f>SUM(D8:MI8)</f>
        <v>72.071522736326727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" si="38">CI6/CI7</f>
        <v>-13.660011743981208</v>
      </c>
    </row>
    <row r="9" spans="1:87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</row>
    <row r="12" spans="1:87">
      <c r="C12" s="17" t="s">
        <v>27</v>
      </c>
      <c r="D12" s="17" t="s">
        <v>28</v>
      </c>
    </row>
    <row r="13" spans="1:8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P1" workbookViewId="0">
      <selection activeCell="CE5" sqref="CE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76</v>
      </c>
      <c r="CD10" s="1" t="s">
        <v>77</v>
      </c>
    </row>
    <row r="12" spans="1:82">
      <c r="C12" s="1" t="s">
        <v>27</v>
      </c>
      <c r="D12" s="1" t="s">
        <v>28</v>
      </c>
      <c r="E12" s="1" t="s">
        <v>29</v>
      </c>
    </row>
    <row r="13" spans="1:8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30</v>
      </c>
      <c r="B14" s="11">
        <v>42999</v>
      </c>
      <c r="C14">
        <v>1000</v>
      </c>
      <c r="D14">
        <v>18.510000000000002</v>
      </c>
    </row>
    <row r="15" spans="1:82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B19"/>
  <sheetViews>
    <sheetView topLeftCell="CO2" workbookViewId="0">
      <selection activeCell="DB7" sqref="DB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06">
      <c r="C2" s="1" t="s">
        <v>20</v>
      </c>
      <c r="D2" s="1" t="s">
        <v>7</v>
      </c>
      <c r="E2">
        <v>16.73</v>
      </c>
      <c r="F2">
        <f>E2*10000</f>
        <v>167300</v>
      </c>
    </row>
    <row r="3" spans="1:106">
      <c r="C3" s="1" t="s">
        <v>1</v>
      </c>
    </row>
    <row r="4" spans="1:1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</row>
    <row r="5" spans="1:1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</row>
    <row r="6" spans="1:106">
      <c r="B6" s="15">
        <f>SUM(D6:MI6)</f>
        <v>18912.28999999999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</row>
    <row r="7" spans="1:106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</row>
    <row r="8" spans="1:106">
      <c r="A8" s="8">
        <f>B8/F2</f>
        <v>2.4554115512944161E-2</v>
      </c>
      <c r="B8" s="7">
        <f>SUM(D8:MI8)</f>
        <v>4107.903525315558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" si="48">DB6/DB7</f>
        <v>-135.86266924564796</v>
      </c>
    </row>
    <row r="9" spans="1:106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</row>
    <row r="10" spans="1:106">
      <c r="B10" s="10">
        <f>B6/B8</f>
        <v>4.6038788115276388</v>
      </c>
    </row>
    <row r="12" spans="1:106">
      <c r="C12" s="17" t="s">
        <v>27</v>
      </c>
      <c r="D12" s="17" t="s">
        <v>28</v>
      </c>
    </row>
    <row r="13" spans="1:106">
      <c r="C13" s="10">
        <v>400</v>
      </c>
      <c r="D13" s="10">
        <v>8.4030000000000005</v>
      </c>
    </row>
    <row r="14" spans="1:106">
      <c r="A14" s="1" t="s">
        <v>30</v>
      </c>
      <c r="B14" s="23">
        <v>42991</v>
      </c>
      <c r="C14">
        <v>2000</v>
      </c>
      <c r="D14">
        <v>4.75</v>
      </c>
    </row>
    <row r="15" spans="1:106">
      <c r="A15" s="1" t="s">
        <v>30</v>
      </c>
      <c r="B15" s="11">
        <v>42993</v>
      </c>
      <c r="C15">
        <v>2000</v>
      </c>
      <c r="D15">
        <v>4.71</v>
      </c>
    </row>
    <row r="16" spans="1:106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  <row r="19" spans="1:5">
      <c r="A19" s="1" t="s">
        <v>29</v>
      </c>
      <c r="B19" s="2">
        <v>43074</v>
      </c>
      <c r="C19">
        <v>6300</v>
      </c>
      <c r="D19">
        <v>5.32</v>
      </c>
      <c r="E19" s="1" t="s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O15"/>
  <sheetViews>
    <sheetView topLeftCell="CE1" workbookViewId="0">
      <selection activeCell="CO7" sqref="CO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93">
      <c r="C2" s="1" t="s">
        <v>34</v>
      </c>
      <c r="D2" s="1" t="s">
        <v>7</v>
      </c>
      <c r="E2">
        <v>11.94</v>
      </c>
      <c r="F2">
        <f>E2*10000</f>
        <v>119400</v>
      </c>
    </row>
    <row r="3" spans="1:93">
      <c r="C3" s="1" t="s">
        <v>1</v>
      </c>
    </row>
    <row r="4" spans="1: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</row>
    <row r="5" spans="1:9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</row>
    <row r="6" spans="1:93">
      <c r="B6" s="15">
        <f>SUM(D6:MI6)</f>
        <v>12268.149999999998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</row>
    <row r="7" spans="1:9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</row>
    <row r="8" spans="1:93">
      <c r="A8" s="8">
        <f>B8/F2</f>
        <v>1.829307106666371E-2</v>
      </c>
      <c r="B8" s="7">
        <f>SUM(D8:MI8)</f>
        <v>2184.1926853596469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" si="41">CO6/CO7</f>
        <v>272.28397212543553</v>
      </c>
    </row>
    <row r="9" spans="1:93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</row>
    <row r="10" spans="1:93">
      <c r="B10">
        <f>B6/B8</f>
        <v>5.6167892522632163</v>
      </c>
    </row>
    <row r="12" spans="1:93">
      <c r="C12" s="17" t="s">
        <v>27</v>
      </c>
      <c r="D12" s="17" t="s">
        <v>28</v>
      </c>
    </row>
    <row r="13" spans="1:93">
      <c r="C13" s="10">
        <v>800</v>
      </c>
      <c r="D13" s="10">
        <v>14.318</v>
      </c>
    </row>
    <row r="14" spans="1:93">
      <c r="A14" t="s">
        <v>71</v>
      </c>
      <c r="B14" s="38">
        <v>46661</v>
      </c>
      <c r="C14">
        <v>800</v>
      </c>
      <c r="D14">
        <v>5.52</v>
      </c>
      <c r="E14">
        <v>-7040</v>
      </c>
    </row>
    <row r="15" spans="1:93">
      <c r="A15" t="s">
        <v>79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B17"/>
  <sheetViews>
    <sheetView topLeftCell="CU1" workbookViewId="0">
      <selection activeCell="DB7" sqref="DB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06">
      <c r="C2" s="1" t="s">
        <v>10</v>
      </c>
      <c r="D2" s="1" t="s">
        <v>7</v>
      </c>
      <c r="E2">
        <v>955.58</v>
      </c>
      <c r="F2">
        <f>E2*10000</f>
        <v>9555800</v>
      </c>
    </row>
    <row r="3" spans="1:106">
      <c r="C3" s="1" t="s">
        <v>1</v>
      </c>
    </row>
    <row r="4" spans="1:1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</row>
    <row r="5" spans="1:1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</row>
    <row r="6" spans="1:106">
      <c r="B6" s="15">
        <f>SUM(D6:MI6)</f>
        <v>247364.19999999998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</row>
    <row r="7" spans="1:106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</row>
    <row r="8" spans="1:106">
      <c r="A8" s="8">
        <f>B8/F2</f>
        <v>4.1545672598475554E-3</v>
      </c>
      <c r="B8" s="7">
        <f>SUM(D8:MI8)</f>
        <v>39700.213821651269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</row>
    <row r="9" spans="1:106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</row>
    <row r="10" spans="1:106">
      <c r="B10" s="10">
        <f>B6/B8</f>
        <v>6.2308027133369039</v>
      </c>
    </row>
    <row r="12" spans="1:106">
      <c r="C12" s="17" t="s">
        <v>27</v>
      </c>
      <c r="D12" s="17" t="s">
        <v>28</v>
      </c>
    </row>
    <row r="13" spans="1:106">
      <c r="C13" s="10">
        <v>1000</v>
      </c>
      <c r="D13" s="10">
        <v>7.5910000000000002</v>
      </c>
    </row>
    <row r="14" spans="1:106">
      <c r="C14">
        <v>900</v>
      </c>
      <c r="D14">
        <v>5.9</v>
      </c>
    </row>
    <row r="15" spans="1:106">
      <c r="A15" s="1" t="s">
        <v>29</v>
      </c>
      <c r="B15" s="38">
        <v>11232</v>
      </c>
      <c r="C15">
        <v>1900</v>
      </c>
      <c r="D15">
        <v>6</v>
      </c>
    </row>
    <row r="16" spans="1:106">
      <c r="A16" t="s">
        <v>79</v>
      </c>
      <c r="B16" s="2">
        <v>43090</v>
      </c>
      <c r="C16">
        <v>4400</v>
      </c>
      <c r="D16">
        <v>5.97</v>
      </c>
    </row>
    <row r="17" spans="1:5">
      <c r="A17" t="s">
        <v>71</v>
      </c>
      <c r="B17" s="2">
        <v>43102</v>
      </c>
      <c r="C17">
        <v>4400</v>
      </c>
      <c r="D17">
        <v>6.44</v>
      </c>
      <c r="E17" s="1" t="s">
        <v>81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B17"/>
  <sheetViews>
    <sheetView topLeftCell="CW1" workbookViewId="0">
      <selection activeCell="DB7" sqref="DB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06">
      <c r="C2" s="1" t="s">
        <v>17</v>
      </c>
      <c r="D2" s="1" t="s">
        <v>7</v>
      </c>
      <c r="E2">
        <v>220.9</v>
      </c>
      <c r="F2">
        <f>E2*10000</f>
        <v>2209000</v>
      </c>
    </row>
    <row r="3" spans="1:106">
      <c r="C3" s="1" t="s">
        <v>1</v>
      </c>
    </row>
    <row r="4" spans="1:1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</row>
    <row r="5" spans="1:1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</row>
    <row r="6" spans="1:106">
      <c r="B6" s="15">
        <f>SUM(D6:MI6)</f>
        <v>243387.27000000005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</row>
    <row r="7" spans="1:106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</row>
    <row r="8" spans="1:106">
      <c r="A8" s="8">
        <f>B8/F2</f>
        <v>1.249543545558891E-2</v>
      </c>
      <c r="B8" s="7">
        <f>SUM(D8:MI8)</f>
        <v>27602.416921395903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" si="47">DB6/DB7</f>
        <v>-26.549171270718229</v>
      </c>
    </row>
    <row r="9" spans="1:106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</row>
    <row r="10" spans="1:106">
      <c r="B10" s="10">
        <f>B6/B8</f>
        <v>8.8176071933519484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106">
      <c r="AB11" s="1" t="s">
        <v>62</v>
      </c>
    </row>
    <row r="13" spans="1:106">
      <c r="C13" s="17" t="s">
        <v>27</v>
      </c>
      <c r="D13" s="17" t="s">
        <v>28</v>
      </c>
      <c r="E13" s="1" t="s">
        <v>29</v>
      </c>
    </row>
    <row r="14" spans="1:106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106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106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B20"/>
  <sheetViews>
    <sheetView topLeftCell="CS2" workbookViewId="0">
      <selection activeCell="DB7" sqref="DB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06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06">
      <c r="C3" s="1" t="s">
        <v>1</v>
      </c>
    </row>
    <row r="4" spans="1:1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</row>
    <row r="5" spans="1:1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</row>
    <row r="6" spans="1:106">
      <c r="B6" s="15">
        <f>SUM(D6:MI6)</f>
        <v>32660.680000000011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</row>
    <row r="7" spans="1:10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</row>
    <row r="8" spans="1:106">
      <c r="A8" s="8">
        <f>B8/F2</f>
        <v>2.8119867580500595E-2</v>
      </c>
      <c r="B8" s="7">
        <f>SUM(D8:MI8)</f>
        <v>2662.9514598734063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" si="47">DB6/DB7</f>
        <v>-79.319358816276207</v>
      </c>
    </row>
    <row r="9" spans="1:106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</row>
    <row r="10" spans="1:106">
      <c r="B10">
        <f>B6/B8</f>
        <v>12.264842409689534</v>
      </c>
    </row>
    <row r="16" spans="1:106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B14"/>
  <sheetViews>
    <sheetView topLeftCell="CV1" workbookViewId="0">
      <selection activeCell="DB7" sqref="DB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06">
      <c r="C2" s="1" t="s">
        <v>11</v>
      </c>
      <c r="D2" s="1" t="s">
        <v>7</v>
      </c>
      <c r="E2">
        <v>4.05</v>
      </c>
      <c r="F2">
        <f>E2*10000</f>
        <v>40500</v>
      </c>
    </row>
    <row r="3" spans="1:106">
      <c r="C3" s="1" t="s">
        <v>1</v>
      </c>
    </row>
    <row r="4" spans="1:10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</row>
    <row r="5" spans="1:1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</row>
    <row r="6" spans="1:106" s="27" customFormat="1">
      <c r="B6" s="28">
        <f>SUM(D6:MI6)</f>
        <v>-11701.909999999998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</row>
    <row r="7" spans="1:10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</row>
    <row r="8" spans="1:106">
      <c r="A8" s="8">
        <f>B8/F2</f>
        <v>-2.3002870128934989E-2</v>
      </c>
      <c r="B8" s="7">
        <f>SUM(D8:MI8)</f>
        <v>-931.61624022186709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" si="47">DB6/DB7</f>
        <v>-31.249438202247191</v>
      </c>
    </row>
    <row r="9" spans="1:106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</row>
    <row r="10" spans="1:106">
      <c r="B10" s="10">
        <f>B6/B8</f>
        <v>12.560869481207364</v>
      </c>
    </row>
    <row r="12" spans="1:106">
      <c r="C12" s="17" t="s">
        <v>27</v>
      </c>
      <c r="D12" s="17" t="s">
        <v>28</v>
      </c>
    </row>
    <row r="13" spans="1:106">
      <c r="C13" s="10">
        <v>300</v>
      </c>
      <c r="D13" s="10">
        <v>27.286999999999999</v>
      </c>
    </row>
    <row r="14" spans="1:106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普邦股份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2018-01-10T14:24:06Z</dcterms:modified>
</cp:coreProperties>
</file>