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300" yWindow="620" windowWidth="25600" windowHeight="16060" tabRatio="996" activeTab="7"/>
  </bookViews>
  <sheets>
    <sheet name="美的集团" sheetId="21" r:id="rId1"/>
    <sheet name="远大控股" sheetId="6" r:id="rId2"/>
    <sheet name="沪电股份" sheetId="15" r:id="rId3"/>
    <sheet name="达华智能" sheetId="1" r:id="rId4"/>
    <sheet name="民生银行" sheetId="13" r:id="rId5"/>
    <sheet name="包钢股份" sheetId="3" r:id="rId6"/>
    <sheet name="景兴纸业" sheetId="4" r:id="rId7"/>
    <sheet name="浙江医药" sheetId="7" r:id="rId8"/>
    <sheet name="天宝食品" sheetId="10" r:id="rId9"/>
    <sheet name="中远海发" sheetId="2" r:id="rId10"/>
    <sheet name="st智慧" sheetId="9" r:id="rId11"/>
    <sheet name="宝钢股份" sheetId="12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8" i="20" l="1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6" i="21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3"/>
  <c r="B8" i="10"/>
  <c r="B8" i="9"/>
  <c r="B8" i="8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4"/>
  <c r="B6" i="13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<sst xmlns="http://schemas.openxmlformats.org/spreadsheetml/2006/main" count="282" uniqueCount="72">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</sst>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0" fontId="7" fillId="0" borderId="0" xfId="0" applyFont="1" applyFill="1"/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125592"/>
        <c:axId val="1774128648"/>
      </c:lineChart>
      <c:catAx>
        <c:axId val="177412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128648"/>
        <c:crosses val="autoZero"/>
        <c:auto val="1"/>
        <c:lblAlgn val="ctr"/>
        <c:lblOffset val="100"/>
        <c:noMultiLvlLbl val="0"/>
      </c:catAx>
      <c:valAx>
        <c:axId val="1774128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412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591544"/>
        <c:axId val="-2099314344"/>
      </c:lineChart>
      <c:catAx>
        <c:axId val="202859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314344"/>
        <c:crosses val="autoZero"/>
        <c:auto val="1"/>
        <c:lblAlgn val="ctr"/>
        <c:lblOffset val="100"/>
        <c:noMultiLvlLbl val="0"/>
      </c:catAx>
      <c:valAx>
        <c:axId val="-209931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28591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172120"/>
        <c:axId val="-2100172760"/>
      </c:lineChart>
      <c:catAx>
        <c:axId val="-210017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172760"/>
        <c:crosses val="autoZero"/>
        <c:auto val="1"/>
        <c:lblAlgn val="ctr"/>
        <c:lblOffset val="100"/>
        <c:noMultiLvlLbl val="0"/>
      </c:catAx>
      <c:valAx>
        <c:axId val="-2100172760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17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达华智能!$D$6:$BI$6</c:f>
              <c:numCache>
                <c:formatCode>[Red]0.00;[Green]\-0.00</c:formatCode>
                <c:ptCount val="58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199944"/>
        <c:axId val="-2100203544"/>
      </c:barChart>
      <c:catAx>
        <c:axId val="-210019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203544"/>
        <c:crosses val="autoZero"/>
        <c:auto val="1"/>
        <c:lblAlgn val="ctr"/>
        <c:lblOffset val="100"/>
        <c:noMultiLvlLbl val="0"/>
      </c:catAx>
      <c:valAx>
        <c:axId val="-2100203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199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260952"/>
        <c:axId val="-2100270088"/>
      </c:lineChart>
      <c:catAx>
        <c:axId val="-210026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270088"/>
        <c:crosses val="autoZero"/>
        <c:auto val="1"/>
        <c:lblAlgn val="ctr"/>
        <c:lblOffset val="100"/>
        <c:noMultiLvlLbl val="0"/>
      </c:catAx>
      <c:valAx>
        <c:axId val="-2100270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260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708776"/>
        <c:axId val="-2105348024"/>
      </c:lineChart>
      <c:catAx>
        <c:axId val="-210470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348024"/>
        <c:crosses val="autoZero"/>
        <c:auto val="1"/>
        <c:lblAlgn val="ctr"/>
        <c:lblOffset val="100"/>
        <c:noMultiLvlLbl val="0"/>
      </c:catAx>
      <c:valAx>
        <c:axId val="-21053480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70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民生银行!$D$6:$BI$6</c:f>
              <c:numCache>
                <c:formatCode>[Red]0.00;[Green]\-0.00</c:formatCode>
                <c:ptCount val="58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653416"/>
        <c:axId val="-2104650440"/>
      </c:barChart>
      <c:catAx>
        <c:axId val="-210465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650440"/>
        <c:crosses val="autoZero"/>
        <c:auto val="1"/>
        <c:lblAlgn val="ctr"/>
        <c:lblOffset val="100"/>
        <c:noMultiLvlLbl val="0"/>
      </c:catAx>
      <c:valAx>
        <c:axId val="-2104650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653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609208"/>
        <c:axId val="-2104606200"/>
      </c:lineChart>
      <c:catAx>
        <c:axId val="-210460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606200"/>
        <c:crosses val="autoZero"/>
        <c:auto val="1"/>
        <c:lblAlgn val="ctr"/>
        <c:lblOffset val="100"/>
        <c:noMultiLvlLbl val="0"/>
      </c:catAx>
      <c:valAx>
        <c:axId val="-2104606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60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573768"/>
        <c:axId val="-2104570760"/>
      </c:lineChart>
      <c:catAx>
        <c:axId val="-210457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570760"/>
        <c:crosses val="autoZero"/>
        <c:auto val="1"/>
        <c:lblAlgn val="ctr"/>
        <c:lblOffset val="100"/>
        <c:noMultiLvlLbl val="0"/>
      </c:catAx>
      <c:valAx>
        <c:axId val="-2104570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573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包钢股份!$D$6:$BI$6</c:f>
              <c:numCache>
                <c:formatCode>[Red]0.00;[Green]\-0.00</c:formatCode>
                <c:ptCount val="58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668264"/>
        <c:axId val="-2104665256"/>
      </c:barChart>
      <c:catAx>
        <c:axId val="-210466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665256"/>
        <c:crosses val="autoZero"/>
        <c:auto val="1"/>
        <c:lblAlgn val="ctr"/>
        <c:lblOffset val="100"/>
        <c:noMultiLvlLbl val="0"/>
      </c:catAx>
      <c:valAx>
        <c:axId val="-2104665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668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273496"/>
        <c:axId val="-2105305464"/>
      </c:lineChart>
      <c:catAx>
        <c:axId val="-210527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305464"/>
        <c:crosses val="autoZero"/>
        <c:auto val="1"/>
        <c:lblAlgn val="ctr"/>
        <c:lblOffset val="100"/>
        <c:noMultiLvlLbl val="0"/>
      </c:catAx>
      <c:valAx>
        <c:axId val="-2105305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273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077176"/>
        <c:axId val="1774080232"/>
      </c:lineChart>
      <c:catAx>
        <c:axId val="177407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080232"/>
        <c:crosses val="autoZero"/>
        <c:auto val="1"/>
        <c:lblAlgn val="ctr"/>
        <c:lblOffset val="100"/>
        <c:noMultiLvlLbl val="0"/>
      </c:catAx>
      <c:valAx>
        <c:axId val="17740802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407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520136"/>
        <c:axId val="-2105517128"/>
      </c:lineChart>
      <c:catAx>
        <c:axId val="-210552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517128"/>
        <c:crosses val="autoZero"/>
        <c:auto val="1"/>
        <c:lblAlgn val="ctr"/>
        <c:lblOffset val="100"/>
        <c:noMultiLvlLbl val="0"/>
      </c:catAx>
      <c:valAx>
        <c:axId val="-210551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520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景兴纸业!$D$6:$BI$6</c:f>
              <c:numCache>
                <c:formatCode>[Red]0.00;[Green]\-0.00</c:formatCode>
                <c:ptCount val="58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663368"/>
        <c:axId val="1772666424"/>
      </c:barChart>
      <c:catAx>
        <c:axId val="177266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666424"/>
        <c:crosses val="autoZero"/>
        <c:auto val="1"/>
        <c:lblAlgn val="ctr"/>
        <c:lblOffset val="100"/>
        <c:noMultiLvlLbl val="0"/>
      </c:catAx>
      <c:valAx>
        <c:axId val="1772666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663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602040"/>
        <c:axId val="1772605016"/>
      </c:lineChart>
      <c:catAx>
        <c:axId val="177260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605016"/>
        <c:crosses val="autoZero"/>
        <c:auto val="1"/>
        <c:lblAlgn val="ctr"/>
        <c:lblOffset val="100"/>
        <c:noMultiLvlLbl val="0"/>
      </c:catAx>
      <c:valAx>
        <c:axId val="177260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60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569240"/>
        <c:axId val="1772553256"/>
      </c:lineChart>
      <c:catAx>
        <c:axId val="177256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553256"/>
        <c:crosses val="autoZero"/>
        <c:auto val="1"/>
        <c:lblAlgn val="ctr"/>
        <c:lblOffset val="100"/>
        <c:noMultiLvlLbl val="0"/>
      </c:catAx>
      <c:valAx>
        <c:axId val="17725532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2569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浙江医药!$D$6:$BI$6</c:f>
              <c:numCache>
                <c:formatCode>[Red]0.00;[Green]\-0.00</c:formatCode>
                <c:ptCount val="58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507288"/>
        <c:axId val="-2105501576"/>
      </c:barChart>
      <c:catAx>
        <c:axId val="-210550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501576"/>
        <c:crosses val="autoZero"/>
        <c:auto val="1"/>
        <c:lblAlgn val="ctr"/>
        <c:lblOffset val="100"/>
        <c:noMultiLvlLbl val="0"/>
      </c:catAx>
      <c:valAx>
        <c:axId val="-2105501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507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451112"/>
        <c:axId val="-2105448104"/>
      </c:lineChart>
      <c:catAx>
        <c:axId val="-210545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448104"/>
        <c:crosses val="autoZero"/>
        <c:auto val="1"/>
        <c:lblAlgn val="ctr"/>
        <c:lblOffset val="100"/>
        <c:noMultiLvlLbl val="0"/>
      </c:catAx>
      <c:valAx>
        <c:axId val="-2105448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451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416696"/>
        <c:axId val="-2105413688"/>
      </c:lineChart>
      <c:catAx>
        <c:axId val="-210541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413688"/>
        <c:crosses val="autoZero"/>
        <c:auto val="1"/>
        <c:lblAlgn val="ctr"/>
        <c:lblOffset val="100"/>
        <c:noMultiLvlLbl val="0"/>
      </c:catAx>
      <c:valAx>
        <c:axId val="-21054136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41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天宝食品!$D$6:$BI$6</c:f>
              <c:numCache>
                <c:formatCode>[Red]0.00;[Green]\-0.00</c:formatCode>
                <c:ptCount val="58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010440"/>
        <c:axId val="1773983640"/>
      </c:barChart>
      <c:catAx>
        <c:axId val="177401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983640"/>
        <c:crosses val="autoZero"/>
        <c:auto val="1"/>
        <c:lblAlgn val="ctr"/>
        <c:lblOffset val="100"/>
        <c:noMultiLvlLbl val="0"/>
      </c:catAx>
      <c:valAx>
        <c:axId val="1773983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4010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954168"/>
        <c:axId val="1773951176"/>
      </c:lineChart>
      <c:catAx>
        <c:axId val="177395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951176"/>
        <c:crosses val="autoZero"/>
        <c:auto val="1"/>
        <c:lblAlgn val="ctr"/>
        <c:lblOffset val="100"/>
        <c:noMultiLvlLbl val="0"/>
      </c:catAx>
      <c:valAx>
        <c:axId val="1773951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954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931224"/>
        <c:axId val="1773934232"/>
      </c:lineChart>
      <c:catAx>
        <c:axId val="177393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934232"/>
        <c:crosses val="autoZero"/>
        <c:auto val="1"/>
        <c:lblAlgn val="ctr"/>
        <c:lblOffset val="100"/>
        <c:noMultiLvlLbl val="0"/>
      </c:catAx>
      <c:valAx>
        <c:axId val="1773934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931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美的集团!$D$6:$AE$6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104744"/>
        <c:axId val="1774107688"/>
      </c:barChart>
      <c:catAx>
        <c:axId val="177410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107688"/>
        <c:crosses val="autoZero"/>
        <c:auto val="1"/>
        <c:lblAlgn val="ctr"/>
        <c:lblOffset val="100"/>
        <c:noMultiLvlLbl val="0"/>
      </c:catAx>
      <c:valAx>
        <c:axId val="177410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410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中远海发!$D$6:$BI$6</c:f>
              <c:numCache>
                <c:formatCode>[Red]0.00;[Green]\-0.00</c:formatCode>
                <c:ptCount val="58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890936"/>
        <c:axId val="1773893944"/>
      </c:barChart>
      <c:catAx>
        <c:axId val="177389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893944"/>
        <c:crosses val="autoZero"/>
        <c:auto val="1"/>
        <c:lblAlgn val="ctr"/>
        <c:lblOffset val="100"/>
        <c:noMultiLvlLbl val="0"/>
      </c:catAx>
      <c:valAx>
        <c:axId val="177389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890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514632"/>
        <c:axId val="1772517640"/>
      </c:lineChart>
      <c:catAx>
        <c:axId val="177251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517640"/>
        <c:crosses val="autoZero"/>
        <c:auto val="1"/>
        <c:lblAlgn val="ctr"/>
        <c:lblOffset val="100"/>
        <c:noMultiLvlLbl val="0"/>
      </c:catAx>
      <c:valAx>
        <c:axId val="1772517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514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471432"/>
        <c:axId val="1772474440"/>
      </c:lineChart>
      <c:catAx>
        <c:axId val="177247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474440"/>
        <c:crosses val="autoZero"/>
        <c:auto val="1"/>
        <c:lblAlgn val="ctr"/>
        <c:lblOffset val="100"/>
        <c:noMultiLvlLbl val="0"/>
      </c:catAx>
      <c:valAx>
        <c:axId val="17724744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2471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st智慧!$D$6:$BI$6</c:f>
              <c:numCache>
                <c:formatCode>[Red]0.00;[Green]\-0.00</c:formatCode>
                <c:ptCount val="58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442888"/>
        <c:axId val="1772435272"/>
      </c:barChart>
      <c:catAx>
        <c:axId val="177244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435272"/>
        <c:crosses val="autoZero"/>
        <c:auto val="1"/>
        <c:lblAlgn val="ctr"/>
        <c:lblOffset val="100"/>
        <c:noMultiLvlLbl val="0"/>
      </c:catAx>
      <c:valAx>
        <c:axId val="1772435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442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823848"/>
        <c:axId val="1773805160"/>
      </c:lineChart>
      <c:catAx>
        <c:axId val="177382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805160"/>
        <c:crosses val="autoZero"/>
        <c:auto val="1"/>
        <c:lblAlgn val="ctr"/>
        <c:lblOffset val="100"/>
        <c:noMultiLvlLbl val="0"/>
      </c:catAx>
      <c:valAx>
        <c:axId val="1773805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823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791224"/>
        <c:axId val="1773767128"/>
      </c:lineChart>
      <c:catAx>
        <c:axId val="177379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767128"/>
        <c:crosses val="autoZero"/>
        <c:auto val="1"/>
        <c:lblAlgn val="ctr"/>
        <c:lblOffset val="100"/>
        <c:noMultiLvlLbl val="0"/>
      </c:catAx>
      <c:valAx>
        <c:axId val="177376712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79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宝钢股份!$D$6:$BI$6</c:f>
              <c:numCache>
                <c:formatCode>[Red]0.00;[Green]\-0.00</c:formatCode>
                <c:ptCount val="58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756648"/>
        <c:axId val="1773747816"/>
      </c:barChart>
      <c:catAx>
        <c:axId val="177375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747816"/>
        <c:crosses val="autoZero"/>
        <c:auto val="1"/>
        <c:lblAlgn val="ctr"/>
        <c:lblOffset val="100"/>
        <c:noMultiLvlLbl val="0"/>
      </c:catAx>
      <c:valAx>
        <c:axId val="177374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756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741048"/>
        <c:axId val="1773736200"/>
      </c:lineChart>
      <c:catAx>
        <c:axId val="1773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736200"/>
        <c:crosses val="autoZero"/>
        <c:auto val="1"/>
        <c:lblAlgn val="ctr"/>
        <c:lblOffset val="100"/>
        <c:noMultiLvlLbl val="0"/>
      </c:catAx>
      <c:valAx>
        <c:axId val="1773736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74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698680"/>
        <c:axId val="1773694664"/>
      </c:lineChart>
      <c:catAx>
        <c:axId val="177369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694664"/>
        <c:crosses val="autoZero"/>
        <c:auto val="1"/>
        <c:lblAlgn val="ctr"/>
        <c:lblOffset val="100"/>
        <c:noMultiLvlLbl val="0"/>
      </c:catAx>
      <c:valAx>
        <c:axId val="17736946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69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中国石化!$D$6:$BI$6</c:f>
              <c:numCache>
                <c:formatCode>[Red]0.00;[Green]\-0.00</c:formatCode>
                <c:ptCount val="58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68616"/>
        <c:axId val="1773662184"/>
      </c:barChart>
      <c:catAx>
        <c:axId val="177366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662184"/>
        <c:crosses val="autoZero"/>
        <c:auto val="1"/>
        <c:lblAlgn val="ctr"/>
        <c:lblOffset val="100"/>
        <c:noMultiLvlLbl val="0"/>
      </c:catAx>
      <c:valAx>
        <c:axId val="1773662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668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040264"/>
        <c:axId val="1774016936"/>
      </c:lineChart>
      <c:catAx>
        <c:axId val="177404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016936"/>
        <c:crosses val="autoZero"/>
        <c:auto val="1"/>
        <c:lblAlgn val="ctr"/>
        <c:lblOffset val="100"/>
        <c:noMultiLvlLbl val="0"/>
      </c:catAx>
      <c:valAx>
        <c:axId val="1774016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4040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18803.44000000001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609816"/>
        <c:axId val="1773601304"/>
      </c:lineChart>
      <c:catAx>
        <c:axId val="177360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601304"/>
        <c:crosses val="autoZero"/>
        <c:auto val="1"/>
        <c:lblAlgn val="ctr"/>
        <c:lblOffset val="100"/>
        <c:noMultiLvlLbl val="0"/>
      </c:catAx>
      <c:valAx>
        <c:axId val="177360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60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399832"/>
        <c:axId val="1772393096"/>
      </c:lineChart>
      <c:catAx>
        <c:axId val="177239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393096"/>
        <c:crosses val="autoZero"/>
        <c:auto val="1"/>
        <c:lblAlgn val="ctr"/>
        <c:lblOffset val="100"/>
        <c:noMultiLvlLbl val="0"/>
      </c:catAx>
      <c:valAx>
        <c:axId val="17723930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2399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中国中冶!$D$6:$BI$6</c:f>
              <c:numCache>
                <c:formatCode>[Red]0.00;[Green]\-0.00</c:formatCode>
                <c:ptCount val="58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2412.46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369080"/>
        <c:axId val="1772372088"/>
      </c:barChart>
      <c:catAx>
        <c:axId val="177236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372088"/>
        <c:crosses val="autoZero"/>
        <c:auto val="1"/>
        <c:lblAlgn val="ctr"/>
        <c:lblOffset val="100"/>
        <c:noMultiLvlLbl val="0"/>
      </c:catAx>
      <c:valAx>
        <c:axId val="1772372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369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497224"/>
        <c:axId val="2043500232"/>
      </c:lineChart>
      <c:catAx>
        <c:axId val="204349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500232"/>
        <c:crosses val="autoZero"/>
        <c:auto val="1"/>
        <c:lblAlgn val="ctr"/>
        <c:lblOffset val="100"/>
        <c:noMultiLvlLbl val="0"/>
      </c:catAx>
      <c:valAx>
        <c:axId val="2043500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349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407752"/>
        <c:axId val="2043399656"/>
      </c:lineChart>
      <c:catAx>
        <c:axId val="204340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99656"/>
        <c:crosses val="autoZero"/>
        <c:auto val="1"/>
        <c:lblAlgn val="ctr"/>
        <c:lblOffset val="100"/>
        <c:noMultiLvlLbl val="0"/>
      </c:catAx>
      <c:valAx>
        <c:axId val="204339965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3407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远望谷!$D$6:$BI$6</c:f>
              <c:numCache>
                <c:formatCode>[Red]0.00;[Green]\-0.00</c:formatCode>
                <c:ptCount val="58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203592"/>
        <c:axId val="2043156616"/>
      </c:barChart>
      <c:catAx>
        <c:axId val="204320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156616"/>
        <c:crosses val="autoZero"/>
        <c:auto val="1"/>
        <c:lblAlgn val="ctr"/>
        <c:lblOffset val="100"/>
        <c:noMultiLvlLbl val="0"/>
      </c:catAx>
      <c:valAx>
        <c:axId val="2043156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320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872040"/>
        <c:axId val="2042875048"/>
      </c:lineChart>
      <c:catAx>
        <c:axId val="204287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75048"/>
        <c:crosses val="autoZero"/>
        <c:auto val="1"/>
        <c:lblAlgn val="ctr"/>
        <c:lblOffset val="100"/>
        <c:noMultiLvlLbl val="0"/>
      </c:catAx>
      <c:valAx>
        <c:axId val="2042875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287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639048"/>
        <c:axId val="2042642056"/>
      </c:lineChart>
      <c:catAx>
        <c:axId val="204263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642056"/>
        <c:crosses val="autoZero"/>
        <c:auto val="1"/>
        <c:lblAlgn val="ctr"/>
        <c:lblOffset val="100"/>
        <c:noMultiLvlLbl val="0"/>
      </c:catAx>
      <c:valAx>
        <c:axId val="20426420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263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巨轮智能!$D$6:$BI$6</c:f>
              <c:numCache>
                <c:formatCode>[Red]0.00;[Green]\-0.00</c:formatCode>
                <c:ptCount val="58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652456"/>
        <c:axId val="2042660328"/>
      </c:barChart>
      <c:catAx>
        <c:axId val="204265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660328"/>
        <c:crosses val="autoZero"/>
        <c:auto val="1"/>
        <c:lblAlgn val="ctr"/>
        <c:lblOffset val="100"/>
        <c:noMultiLvlLbl val="0"/>
      </c:catAx>
      <c:valAx>
        <c:axId val="2042660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265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314424"/>
        <c:axId val="1772308136"/>
      </c:lineChart>
      <c:catAx>
        <c:axId val="177231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308136"/>
        <c:crosses val="autoZero"/>
        <c:auto val="1"/>
        <c:lblAlgn val="ctr"/>
        <c:lblOffset val="100"/>
        <c:noMultiLvlLbl val="0"/>
      </c:catAx>
      <c:valAx>
        <c:axId val="177230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31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002968"/>
        <c:axId val="1774005912"/>
      </c:lineChart>
      <c:catAx>
        <c:axId val="177400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005912"/>
        <c:crosses val="autoZero"/>
        <c:auto val="1"/>
        <c:lblAlgn val="ctr"/>
        <c:lblOffset val="100"/>
        <c:noMultiLvlLbl val="0"/>
      </c:catAx>
      <c:valAx>
        <c:axId val="1774005912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4002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558808"/>
        <c:axId val="1773555448"/>
      </c:lineChart>
      <c:catAx>
        <c:axId val="177355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555448"/>
        <c:crosses val="autoZero"/>
        <c:auto val="1"/>
        <c:lblAlgn val="ctr"/>
        <c:lblOffset val="100"/>
        <c:noMultiLvlLbl val="0"/>
      </c:catAx>
      <c:valAx>
        <c:axId val="17735554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55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大金重工!$D$6:$BI$6</c:f>
              <c:numCache>
                <c:formatCode>[Red]0.00;[Green]\-0.00</c:formatCode>
                <c:ptCount val="58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519016"/>
        <c:axId val="1773512728"/>
      </c:barChart>
      <c:catAx>
        <c:axId val="177351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512728"/>
        <c:crosses val="autoZero"/>
        <c:auto val="1"/>
        <c:lblAlgn val="ctr"/>
        <c:lblOffset val="100"/>
        <c:noMultiLvlLbl val="0"/>
      </c:catAx>
      <c:valAx>
        <c:axId val="17735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51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448344"/>
        <c:axId val="1773451352"/>
      </c:lineChart>
      <c:catAx>
        <c:axId val="177344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451352"/>
        <c:crosses val="autoZero"/>
        <c:auto val="1"/>
        <c:lblAlgn val="ctr"/>
        <c:lblOffset val="100"/>
        <c:noMultiLvlLbl val="0"/>
      </c:catAx>
      <c:valAx>
        <c:axId val="1773451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448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404296"/>
        <c:axId val="1773398648"/>
      </c:lineChart>
      <c:catAx>
        <c:axId val="177340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398648"/>
        <c:crosses val="autoZero"/>
        <c:auto val="1"/>
        <c:lblAlgn val="ctr"/>
        <c:lblOffset val="100"/>
        <c:noMultiLvlLbl val="0"/>
      </c:catAx>
      <c:valAx>
        <c:axId val="17733986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40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普邦股份!$D$6:$BI$6</c:f>
              <c:numCache>
                <c:formatCode>[Red]0.00;[Green]\-0.00</c:formatCode>
                <c:ptCount val="58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353064"/>
        <c:axId val="1773356072"/>
      </c:barChart>
      <c:catAx>
        <c:axId val="177335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356072"/>
        <c:crosses val="autoZero"/>
        <c:auto val="1"/>
        <c:lblAlgn val="ctr"/>
        <c:lblOffset val="100"/>
        <c:noMultiLvlLbl val="0"/>
      </c:catAx>
      <c:valAx>
        <c:axId val="177335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35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108392"/>
        <c:axId val="2129126824"/>
      </c:lineChart>
      <c:catAx>
        <c:axId val="212910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126824"/>
        <c:crosses val="autoZero"/>
        <c:auto val="1"/>
        <c:lblAlgn val="ctr"/>
        <c:lblOffset val="100"/>
        <c:noMultiLvlLbl val="0"/>
      </c:catAx>
      <c:valAx>
        <c:axId val="212912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9108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138376"/>
        <c:axId val="2129130344"/>
      </c:lineChart>
      <c:catAx>
        <c:axId val="212913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130344"/>
        <c:crosses val="autoZero"/>
        <c:auto val="1"/>
        <c:lblAlgn val="ctr"/>
        <c:lblOffset val="100"/>
        <c:noMultiLvlLbl val="0"/>
      </c:catAx>
      <c:valAx>
        <c:axId val="2129130344"/>
        <c:scaling>
          <c:orientation val="minMax"/>
          <c:min val="3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913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964248"/>
        <c:axId val="1788678328"/>
      </c:barChart>
      <c:catAx>
        <c:axId val="178796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678328"/>
        <c:crosses val="autoZero"/>
        <c:auto val="1"/>
        <c:lblAlgn val="ctr"/>
        <c:lblOffset val="100"/>
        <c:noMultiLvlLbl val="0"/>
      </c:catAx>
      <c:valAx>
        <c:axId val="1788678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796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705400"/>
        <c:axId val="2042708408"/>
      </c:lineChart>
      <c:catAx>
        <c:axId val="204270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708408"/>
        <c:crosses val="autoZero"/>
        <c:auto val="1"/>
        <c:lblAlgn val="ctr"/>
        <c:lblOffset val="100"/>
        <c:noMultiLvlLbl val="0"/>
      </c:catAx>
      <c:valAx>
        <c:axId val="2042708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270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380424"/>
        <c:axId val="1773361688"/>
      </c:lineChart>
      <c:catAx>
        <c:axId val="177338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361688"/>
        <c:crosses val="autoZero"/>
        <c:auto val="1"/>
        <c:lblAlgn val="ctr"/>
        <c:lblOffset val="100"/>
        <c:noMultiLvlLbl val="0"/>
      </c:catAx>
      <c:valAx>
        <c:axId val="177336168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380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远大控股!$D$6:$BI$6</c:f>
              <c:numCache>
                <c:formatCode>[Red]0.00;[Green]\-0.00</c:formatCode>
                <c:ptCount val="58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630696"/>
        <c:axId val="2028557720"/>
      </c:barChart>
      <c:catAx>
        <c:axId val="202863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557720"/>
        <c:crosses val="autoZero"/>
        <c:auto val="1"/>
        <c:lblAlgn val="ctr"/>
        <c:lblOffset val="100"/>
        <c:noMultiLvlLbl val="0"/>
      </c:catAx>
      <c:valAx>
        <c:axId val="202855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2863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010760"/>
        <c:axId val="-2083977592"/>
      </c:barChart>
      <c:catAx>
        <c:axId val="-208401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977592"/>
        <c:crosses val="autoZero"/>
        <c:auto val="1"/>
        <c:lblAlgn val="ctr"/>
        <c:lblOffset val="100"/>
        <c:noMultiLvlLbl val="0"/>
      </c:catAx>
      <c:valAx>
        <c:axId val="-208397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01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689304"/>
        <c:axId val="2028682552"/>
      </c:lineChart>
      <c:catAx>
        <c:axId val="202868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682552"/>
        <c:crosses val="autoZero"/>
        <c:auto val="1"/>
        <c:lblAlgn val="ctr"/>
        <c:lblOffset val="100"/>
        <c:noMultiLvlLbl val="0"/>
      </c:catAx>
      <c:valAx>
        <c:axId val="202868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2868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609864"/>
        <c:axId val="2028485480"/>
      </c:lineChart>
      <c:catAx>
        <c:axId val="202860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485480"/>
        <c:crosses val="autoZero"/>
        <c:auto val="1"/>
        <c:lblAlgn val="ctr"/>
        <c:lblOffset val="100"/>
        <c:noMultiLvlLbl val="0"/>
      </c:catAx>
      <c:valAx>
        <c:axId val="202848548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28609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沪电股份!$D$6:$BI$6</c:f>
              <c:numCache>
                <c:formatCode>[Red]0.00;[Green]\-0.00</c:formatCode>
                <c:ptCount val="58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692424"/>
        <c:axId val="1772695432"/>
      </c:barChart>
      <c:catAx>
        <c:axId val="177269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695432"/>
        <c:crosses val="autoZero"/>
        <c:auto val="1"/>
        <c:lblAlgn val="ctr"/>
        <c:lblOffset val="100"/>
        <c:noMultiLvlLbl val="0"/>
      </c:catAx>
      <c:valAx>
        <c:axId val="177269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692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17</xdr:row>
      <xdr:rowOff>0</xdr:rowOff>
    </xdr:from>
    <xdr:to>
      <xdr:col>21</xdr:col>
      <xdr:colOff>50800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139700</xdr:rowOff>
    </xdr:from>
    <xdr:to>
      <xdr:col>13</xdr:col>
      <xdr:colOff>165100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241300</xdr:colOff>
      <xdr:row>12</xdr:row>
      <xdr:rowOff>165100</xdr:rowOff>
    </xdr:from>
    <xdr:to>
      <xdr:col>24</xdr:col>
      <xdr:colOff>711200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215900</xdr:colOff>
      <xdr:row>12</xdr:row>
      <xdr:rowOff>38100</xdr:rowOff>
    </xdr:from>
    <xdr:to>
      <xdr:col>23</xdr:col>
      <xdr:colOff>431800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279400</xdr:colOff>
      <xdr:row>14</xdr:row>
      <xdr:rowOff>177800</xdr:rowOff>
    </xdr:from>
    <xdr:to>
      <xdr:col>24</xdr:col>
      <xdr:colOff>355600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opLeftCell="A12" workbookViewId="0">
      <selection activeCell="R7" sqref="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spans="1:31">
      <c r="A6" s="10"/>
      <c r="B6" s="34">
        <f>SUM(D6:MI6)</f>
        <v>33229.82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10"/>
    </row>
    <row r="8" spans="1:31">
      <c r="A8" s="8">
        <f>B8/F2</f>
        <v>1.0413041790785758E-3</v>
      </c>
      <c r="B8" s="7">
        <f>SUM(D8:MI8)</f>
        <v>656.8546761627656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10"/>
    </row>
    <row r="10" spans="1:31">
      <c r="A10" s="10"/>
      <c r="B10" s="10">
        <f>B6/B8</f>
        <v>50.589302635589064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0"/>
      <c r="G18" s="40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8"/>
  <sheetViews>
    <sheetView topLeftCell="AY1" workbookViewId="0">
      <selection activeCell="BB7" sqref="BB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-31758.710000000006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</row>
    <row r="7" spans="1:5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</row>
    <row r="8" spans="1:54">
      <c r="A8" s="8">
        <f>B8/F2</f>
        <v>-1.0097306238561502E-2</v>
      </c>
      <c r="B8" s="7">
        <f>SUM(D8:MI8)</f>
        <v>-8009.183308426982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" si="23">BB6/BB7</f>
        <v>478.98214285714283</v>
      </c>
    </row>
    <row r="9" spans="1:54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</row>
    <row r="14" spans="1:54">
      <c r="C14" s="1" t="s">
        <v>27</v>
      </c>
      <c r="D14" s="1" t="s">
        <v>28</v>
      </c>
      <c r="E14" s="1" t="s">
        <v>31</v>
      </c>
    </row>
    <row r="15" spans="1:54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54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5"/>
  <sheetViews>
    <sheetView topLeftCell="A14" workbookViewId="0">
      <selection activeCell="BB7" sqref="BB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54">
      <c r="C2" s="1" t="s">
        <v>14</v>
      </c>
      <c r="D2" s="1" t="s">
        <v>7</v>
      </c>
      <c r="E2">
        <v>19.88</v>
      </c>
      <c r="F2">
        <f>E2*10000</f>
        <v>198800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-838.5600000000004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</row>
    <row r="7" spans="1:5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</row>
    <row r="8" spans="1:54">
      <c r="A8" s="8">
        <f>B8/F2</f>
        <v>-9.1594923331087474E-4</v>
      </c>
      <c r="B8" s="7">
        <f>SUM(D8:MI8)</f>
        <v>-182.0907075822019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" si="23">BB6/BB7</f>
        <v>-10.091081593927894</v>
      </c>
    </row>
    <row r="9" spans="1:54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</row>
    <row r="10" spans="1:54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54">
      <c r="C13" s="17" t="s">
        <v>27</v>
      </c>
      <c r="D13" s="17" t="s">
        <v>28</v>
      </c>
      <c r="E13" s="1" t="s">
        <v>36</v>
      </c>
    </row>
    <row r="14" spans="1:54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54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6"/>
  <sheetViews>
    <sheetView workbookViewId="0">
      <selection activeCell="BB7" sqref="BB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4">
      <c r="C2" s="1" t="s">
        <v>17</v>
      </c>
      <c r="D2" s="1" t="s">
        <v>7</v>
      </c>
      <c r="E2">
        <v>220.9</v>
      </c>
      <c r="F2">
        <f>E2*10000</f>
        <v>2209000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35984.390000000014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</row>
    <row r="7" spans="1:5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</row>
    <row r="8" spans="1:54">
      <c r="A8" s="8">
        <f>B8/F2</f>
        <v>1.7194630052069573E-3</v>
      </c>
      <c r="B8" s="7">
        <f>SUM(D8:MI8)</f>
        <v>3798.2937785021686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" si="23">BB6/BB7</f>
        <v>-577.94025974025976</v>
      </c>
    </row>
    <row r="9" spans="1:54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</row>
    <row r="10" spans="1:54">
      <c r="B10" s="10">
        <f>B6/B8</f>
        <v>9.4738301191094845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54">
      <c r="AB11" s="1" t="s">
        <v>62</v>
      </c>
    </row>
    <row r="13" spans="1:54">
      <c r="C13" s="17" t="s">
        <v>27</v>
      </c>
      <c r="D13" s="17" t="s">
        <v>28</v>
      </c>
      <c r="E13" s="1" t="s">
        <v>29</v>
      </c>
    </row>
    <row r="14" spans="1:54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54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54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BB15"/>
  <sheetViews>
    <sheetView topLeftCell="A10" workbookViewId="0">
      <selection activeCell="B16" sqref="B16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54">
      <c r="C2" s="1" t="s">
        <v>10</v>
      </c>
      <c r="D2" s="1" t="s">
        <v>7</v>
      </c>
      <c r="E2">
        <v>955.58</v>
      </c>
      <c r="F2">
        <f>E2*10000</f>
        <v>9555800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90519.099999999991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</row>
    <row r="7" spans="1:5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</row>
    <row r="8" spans="1:54">
      <c r="A8" s="8">
        <f>B8/F2</f>
        <v>1.5986408192804728E-3</v>
      </c>
      <c r="B8" s="7">
        <f>SUM(D8:MI8)</f>
        <v>15276.291940880343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" si="23">BB6/BB7</f>
        <v>-126.24872231686543</v>
      </c>
    </row>
    <row r="9" spans="1:54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</row>
    <row r="10" spans="1:54">
      <c r="B10" s="10">
        <f>B6/B8</f>
        <v>5.9254628250305323</v>
      </c>
    </row>
    <row r="12" spans="1:54">
      <c r="C12" s="17" t="s">
        <v>27</v>
      </c>
      <c r="D12" s="17" t="s">
        <v>28</v>
      </c>
    </row>
    <row r="13" spans="1:54">
      <c r="C13" s="10">
        <v>1000</v>
      </c>
      <c r="D13" s="10">
        <v>7.5910000000000002</v>
      </c>
    </row>
    <row r="14" spans="1:54">
      <c r="C14">
        <v>900</v>
      </c>
      <c r="D14">
        <v>5.9</v>
      </c>
    </row>
    <row r="15" spans="1:54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"/>
  <sheetViews>
    <sheetView topLeftCell="AO1" workbookViewId="0">
      <selection activeCell="BB7" sqref="BB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54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18803.440000000006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2412.46</v>
      </c>
    </row>
    <row r="7" spans="1:5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</row>
    <row r="8" spans="1:54">
      <c r="A8" s="8">
        <f>B8/F2</f>
        <v>2.0037630745661167E-3</v>
      </c>
      <c r="B8" s="7">
        <f>SUM(D8:MI8)</f>
        <v>3253.9108567879166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" si="23">BB6/BB7</f>
        <v>469.35019455252922</v>
      </c>
    </row>
    <row r="9" spans="1:54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18803.440000000006</v>
      </c>
    </row>
    <row r="10" spans="1:54">
      <c r="B10">
        <f>B6/B8</f>
        <v>5.7787200779562031</v>
      </c>
      <c r="U10" s="1" t="s">
        <v>52</v>
      </c>
      <c r="V10" s="1" t="s">
        <v>42</v>
      </c>
    </row>
    <row r="12" spans="1:54">
      <c r="C12" s="1" t="s">
        <v>27</v>
      </c>
      <c r="D12" s="1" t="s">
        <v>28</v>
      </c>
    </row>
    <row r="13" spans="1:54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4"/>
  <sheetViews>
    <sheetView topLeftCell="A15" workbookViewId="0">
      <selection activeCell="BB7" sqref="BB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54">
      <c r="C2" s="1" t="s">
        <v>13</v>
      </c>
      <c r="D2" s="1" t="s">
        <v>7</v>
      </c>
      <c r="E2">
        <v>6.98</v>
      </c>
      <c r="F2">
        <f>E2*10000</f>
        <v>69800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-53436.849999999984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</row>
    <row r="7" spans="1:5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</row>
    <row r="8" spans="1:54">
      <c r="A8" s="8">
        <f>B8/F2</f>
        <v>-6.5980563622369884E-2</v>
      </c>
      <c r="B8" s="7">
        <f>SUM(D8:MI8)</f>
        <v>-4605.4433408414179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" si="23">BB6/BB7</f>
        <v>-8.6700182815356488</v>
      </c>
    </row>
    <row r="9" spans="1:54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</row>
    <row r="12" spans="1:54">
      <c r="C12" s="1" t="s">
        <v>27</v>
      </c>
      <c r="D12" s="1" t="s">
        <v>28</v>
      </c>
    </row>
    <row r="13" spans="1:54">
      <c r="C13">
        <v>400</v>
      </c>
      <c r="D13">
        <v>27.524999999999999</v>
      </c>
      <c r="G13" s="1" t="s">
        <v>32</v>
      </c>
    </row>
    <row r="14" spans="1:54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"/>
  <sheetViews>
    <sheetView topLeftCell="AM1" workbookViewId="0">
      <selection activeCell="BB7" sqref="BB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54">
      <c r="C2" s="1" t="s">
        <v>19</v>
      </c>
      <c r="D2" s="1" t="s">
        <v>7</v>
      </c>
      <c r="E2">
        <v>18.72</v>
      </c>
      <c r="F2">
        <f>E2*10000</f>
        <v>187200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-4516.8499999999995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</row>
    <row r="7" spans="1:5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</row>
    <row r="8" spans="1:54">
      <c r="A8" s="8">
        <f>B8/F2</f>
        <v>-8.1077280886487618E-3</v>
      </c>
      <c r="B8" s="7">
        <f>SUM(D8:MI8)</f>
        <v>-1517.7666981950483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" si="23">BB6/BB7</f>
        <v>88.025723472668815</v>
      </c>
    </row>
    <row r="9" spans="1:54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</row>
    <row r="12" spans="1:54">
      <c r="C12" s="17" t="s">
        <v>27</v>
      </c>
      <c r="D12" s="17" t="s">
        <v>28</v>
      </c>
    </row>
    <row r="13" spans="1:54">
      <c r="C13" s="10">
        <v>600</v>
      </c>
      <c r="D13" s="10">
        <v>7.2480000000000002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"/>
  <sheetViews>
    <sheetView topLeftCell="AU1" workbookViewId="0">
      <selection activeCell="BB7" sqref="BB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54">
      <c r="C2" s="1" t="s">
        <v>21</v>
      </c>
      <c r="D2" s="1" t="s">
        <v>7</v>
      </c>
      <c r="E2">
        <v>5.4</v>
      </c>
      <c r="F2">
        <f>E2*10000</f>
        <v>54000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-4008.83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</row>
    <row r="7" spans="1:5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</row>
    <row r="8" spans="1:54">
      <c r="A8" s="8">
        <f>B8/F2</f>
        <v>-1.240724864435375E-2</v>
      </c>
      <c r="B8" s="7">
        <f>SUM(D8:MI8)</f>
        <v>-669.99142679510248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" si="23">BB6/BB7</f>
        <v>9.2208695652173915</v>
      </c>
    </row>
    <row r="9" spans="1:54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</row>
    <row r="12" spans="1:54">
      <c r="C12" s="17" t="s">
        <v>27</v>
      </c>
      <c r="D12" s="17" t="s">
        <v>28</v>
      </c>
    </row>
    <row r="13" spans="1:54">
      <c r="C13" s="10">
        <v>300</v>
      </c>
      <c r="D13" s="10">
        <v>8.4870000000000001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4"/>
  <sheetViews>
    <sheetView topLeftCell="AA1" workbookViewId="0">
      <selection activeCell="AO7" sqref="AO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41">
      <c r="C2" s="1" t="s">
        <v>34</v>
      </c>
      <c r="D2" s="1" t="s">
        <v>7</v>
      </c>
      <c r="E2">
        <v>11.74</v>
      </c>
      <c r="F2">
        <f>E2*10000</f>
        <v>117400</v>
      </c>
    </row>
    <row r="3" spans="1:41">
      <c r="C3" s="1" t="s">
        <v>1</v>
      </c>
    </row>
    <row r="4" spans="1: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</row>
    <row r="5" spans="1:4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</row>
    <row r="6" spans="1:41">
      <c r="B6" s="15">
        <f>SUM(D6:MI6)</f>
        <v>978.20999999999981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</row>
    <row r="7" spans="1:4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</row>
    <row r="8" spans="1:41">
      <c r="A8" s="8">
        <f>B8/F2</f>
        <v>1.2697772523878768E-3</v>
      </c>
      <c r="B8" s="7">
        <f>SUM(D8:MI8)</f>
        <v>149.07184943033673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" si="17">AO6/AO7</f>
        <v>121.9799635701275</v>
      </c>
    </row>
    <row r="9" spans="1:41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</row>
    <row r="12" spans="1:41">
      <c r="C12" s="17" t="s">
        <v>27</v>
      </c>
      <c r="D12" s="17" t="s">
        <v>28</v>
      </c>
    </row>
    <row r="13" spans="1:41">
      <c r="C13" s="10">
        <v>800</v>
      </c>
      <c r="D13" s="10">
        <v>14.318</v>
      </c>
    </row>
    <row r="14" spans="1:41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N13"/>
  <sheetViews>
    <sheetView topLeftCell="A8" workbookViewId="0">
      <selection activeCell="AN7" sqref="AN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40">
      <c r="C2" s="1" t="s">
        <v>54</v>
      </c>
      <c r="D2" s="1" t="s">
        <v>7</v>
      </c>
      <c r="E2">
        <v>12.56</v>
      </c>
      <c r="F2">
        <f>E2*10000</f>
        <v>125600</v>
      </c>
    </row>
    <row r="3" spans="1:40">
      <c r="C3" s="1" t="s">
        <v>1</v>
      </c>
    </row>
    <row r="4" spans="1: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</row>
    <row r="5" spans="1:40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</row>
    <row r="6" spans="1:40">
      <c r="B6" s="15">
        <f>SUM(D6:MI6)</f>
        <v>269723.72000000003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</row>
    <row r="7" spans="1:40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</row>
    <row r="8" spans="1:40">
      <c r="A8" s="8">
        <f>B8/F2</f>
        <v>3.9914722067665416E-3</v>
      </c>
      <c r="B8" s="7">
        <f>SUM(D8:MI8)</f>
        <v>501.32890916987765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" si="16">AN6/AN7</f>
        <v>41.807521204377878</v>
      </c>
    </row>
    <row r="9" spans="1:40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</row>
    <row r="12" spans="1:40">
      <c r="C12" s="17" t="s">
        <v>27</v>
      </c>
      <c r="D12" s="17" t="s">
        <v>28</v>
      </c>
    </row>
    <row r="13" spans="1:40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"/>
  <sheetViews>
    <sheetView topLeftCell="A18" workbookViewId="0">
      <selection activeCell="BB7" sqref="BB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54">
      <c r="C2" s="1" t="s">
        <v>11</v>
      </c>
      <c r="D2" s="1" t="s">
        <v>7</v>
      </c>
      <c r="E2">
        <v>4.05</v>
      </c>
      <c r="F2">
        <f>E2*10000</f>
        <v>40500</v>
      </c>
    </row>
    <row r="3" spans="1:54">
      <c r="C3" s="1" t="s">
        <v>1</v>
      </c>
    </row>
    <row r="4" spans="1:5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 s="27" customFormat="1">
      <c r="B6" s="28">
        <f>SUM(D6:MI6)</f>
        <v>3075.1300000000019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</row>
    <row r="7" spans="1:5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</row>
    <row r="8" spans="1:54">
      <c r="A8" s="8">
        <f>B8/F2</f>
        <v>3.0933269736569788E-3</v>
      </c>
      <c r="B8" s="7">
        <f>SUM(D8:MI8)</f>
        <v>125.27974243310764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" si="23">BB6/BB7</f>
        <v>-7.9793438639125149</v>
      </c>
    </row>
    <row r="9" spans="1:54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</row>
    <row r="10" spans="1:54">
      <c r="B10" s="10">
        <f>B6/B8</f>
        <v>24.54610729776962</v>
      </c>
    </row>
    <row r="12" spans="1:54">
      <c r="C12" s="17" t="s">
        <v>27</v>
      </c>
      <c r="D12" s="17" t="s">
        <v>28</v>
      </c>
    </row>
    <row r="13" spans="1:54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3"/>
  <sheetViews>
    <sheetView topLeftCell="W1" workbookViewId="0">
      <selection activeCell="AI7" sqref="AI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5">
      <c r="C2" s="1" t="s">
        <v>59</v>
      </c>
      <c r="D2" s="1" t="s">
        <v>7</v>
      </c>
      <c r="E2">
        <v>3.3</v>
      </c>
      <c r="F2">
        <f>E2*10000</f>
        <v>33000</v>
      </c>
    </row>
    <row r="3" spans="1:35">
      <c r="C3" s="1" t="s">
        <v>1</v>
      </c>
    </row>
    <row r="4" spans="1: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</row>
    <row r="5" spans="1:3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</row>
    <row r="6" spans="1:35">
      <c r="B6" s="15">
        <f>SUM(D6:MI6)</f>
        <v>10299.220000000001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</row>
    <row r="7" spans="1:3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</row>
    <row r="8" spans="1:35">
      <c r="A8" s="8">
        <f>B8/F2</f>
        <v>1.4920374683116215E-2</v>
      </c>
      <c r="B8" s="7">
        <f>SUM(D8:MI8)</f>
        <v>492.3723645428351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" si="14">AI6/AI7</f>
        <v>-71.911640953716685</v>
      </c>
    </row>
    <row r="9" spans="1:35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</row>
    <row r="12" spans="1:35">
      <c r="C12" s="17" t="s">
        <v>27</v>
      </c>
      <c r="D12" s="17" t="s">
        <v>28</v>
      </c>
    </row>
    <row r="13" spans="1:3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B17"/>
  <sheetViews>
    <sheetView workbookViewId="0">
      <selection activeCell="BB7" sqref="BB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54">
      <c r="C2" s="1" t="s">
        <v>20</v>
      </c>
      <c r="D2" s="1" t="s">
        <v>7</v>
      </c>
      <c r="E2">
        <v>16.73</v>
      </c>
      <c r="F2">
        <f>E2*10000</f>
        <v>167300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37911.19999999999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</row>
    <row r="7" spans="1:5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</row>
    <row r="8" spans="1:54">
      <c r="A8" s="8">
        <f>B8/F2</f>
        <v>4.5850847552996121E-2</v>
      </c>
      <c r="B8" s="7">
        <f>SUM(D8:MI8)</f>
        <v>7670.8467956162513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" si="23">BB6/BB7</f>
        <v>0.52443609022556392</v>
      </c>
    </row>
    <row r="9" spans="1:54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</row>
    <row r="10" spans="1:54">
      <c r="B10" s="10">
        <f>B6/B8</f>
        <v>4.9422444496826019</v>
      </c>
    </row>
    <row r="12" spans="1:54">
      <c r="C12" s="17" t="s">
        <v>27</v>
      </c>
      <c r="D12" s="17" t="s">
        <v>28</v>
      </c>
    </row>
    <row r="13" spans="1:54">
      <c r="C13" s="10">
        <v>400</v>
      </c>
      <c r="D13" s="10">
        <v>8.4030000000000005</v>
      </c>
    </row>
    <row r="14" spans="1:54">
      <c r="A14" s="1" t="s">
        <v>30</v>
      </c>
      <c r="B14" s="23">
        <v>42991</v>
      </c>
      <c r="C14">
        <v>2000</v>
      </c>
      <c r="D14">
        <v>4.75</v>
      </c>
    </row>
    <row r="15" spans="1:54">
      <c r="A15" s="1" t="s">
        <v>30</v>
      </c>
      <c r="B15" s="11">
        <v>42993</v>
      </c>
      <c r="C15">
        <v>2000</v>
      </c>
      <c r="D15">
        <v>4.71</v>
      </c>
    </row>
    <row r="16" spans="1:54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B15"/>
  <sheetViews>
    <sheetView topLeftCell="A9" workbookViewId="0">
      <selection activeCell="BB7" sqref="BB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54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67567.33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</row>
    <row r="7" spans="1:54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</row>
    <row r="8" spans="1:54">
      <c r="A8" s="8">
        <f>B8/F2</f>
        <v>6.3171870732938881E-2</v>
      </c>
      <c r="B8" s="7">
        <f>SUM(D8:MI8)</f>
        <v>3619.7481929973987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</row>
    <row r="9" spans="1:54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</row>
    <row r="10" spans="1:54">
      <c r="B10" s="10">
        <f>B6/B8</f>
        <v>18.666306714570009</v>
      </c>
    </row>
    <row r="12" spans="1:54">
      <c r="C12" s="1" t="s">
        <v>27</v>
      </c>
      <c r="D12" s="1" t="s">
        <v>28</v>
      </c>
      <c r="E12" s="1" t="s">
        <v>29</v>
      </c>
    </row>
    <row r="13" spans="1:54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54">
      <c r="A14" s="1" t="s">
        <v>30</v>
      </c>
      <c r="B14" s="11">
        <v>42999</v>
      </c>
      <c r="C14">
        <v>1000</v>
      </c>
      <c r="D14">
        <v>18.510000000000002</v>
      </c>
    </row>
    <row r="15" spans="1:54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"/>
  <sheetViews>
    <sheetView topLeftCell="A15" workbookViewId="0">
      <selection activeCell="BB7" sqref="BB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4">
      <c r="C2" s="1" t="s">
        <v>18</v>
      </c>
      <c r="D2" s="1" t="s">
        <v>7</v>
      </c>
      <c r="E2">
        <v>295.52</v>
      </c>
      <c r="F2">
        <f>E2*10000</f>
        <v>2955200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-11382.670000000002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</row>
    <row r="7" spans="1:5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</row>
    <row r="8" spans="1:54">
      <c r="A8" s="8">
        <f>B8/F2</f>
        <v>-4.5524975436225633E-4</v>
      </c>
      <c r="B8" s="7">
        <f>SUM(D8:MI8)</f>
        <v>-1345.35407409134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" si="23">BB6/BB7</f>
        <v>1536.2775061124694</v>
      </c>
    </row>
    <row r="9" spans="1:54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</row>
    <row r="10" spans="1:54">
      <c r="AJ10" t="s">
        <v>66</v>
      </c>
    </row>
    <row r="12" spans="1:54">
      <c r="C12" s="17" t="s">
        <v>27</v>
      </c>
      <c r="D12" s="17" t="s">
        <v>28</v>
      </c>
      <c r="E12" s="1" t="s">
        <v>31</v>
      </c>
    </row>
    <row r="13" spans="1:54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4"/>
  <sheetViews>
    <sheetView topLeftCell="A10" workbookViewId="0">
      <selection activeCell="BB7" sqref="BB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54">
      <c r="C2" s="1" t="s">
        <v>8</v>
      </c>
      <c r="D2" s="1" t="s">
        <v>7</v>
      </c>
      <c r="E2">
        <v>220.39</v>
      </c>
      <c r="F2">
        <f>E2*10000</f>
        <v>2203900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-59931.060000000005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</row>
    <row r="7" spans="1:5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</row>
    <row r="8" spans="1:54">
      <c r="A8" s="8">
        <f>B8/F2</f>
        <v>-1.0036048775687076E-2</v>
      </c>
      <c r="B8" s="7">
        <f>SUM(D8:MI8)</f>
        <v>-22118.447896736747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" si="23">BB6/BB7</f>
        <v>1697.2164179104477</v>
      </c>
    </row>
    <row r="9" spans="1:54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</row>
    <row r="10" spans="1:54">
      <c r="T10" s="22" t="s">
        <v>50</v>
      </c>
    </row>
    <row r="13" spans="1:54">
      <c r="C13" s="1" t="s">
        <v>27</v>
      </c>
      <c r="D13" s="1" t="s">
        <v>28</v>
      </c>
      <c r="E13" s="1" t="s">
        <v>48</v>
      </c>
    </row>
    <row r="14" spans="1:54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5"/>
  <sheetViews>
    <sheetView topLeftCell="B16" workbookViewId="0">
      <selection activeCell="BB7" sqref="BB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4">
      <c r="C2" s="1" t="s">
        <v>9</v>
      </c>
      <c r="D2" s="1" t="s">
        <v>7</v>
      </c>
      <c r="E2">
        <v>9.6</v>
      </c>
      <c r="F2">
        <f>E2*10000</f>
        <v>96000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-14048.810000000001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</row>
    <row r="7" spans="1:5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</row>
    <row r="8" spans="1:54">
      <c r="A8" s="8">
        <f>B8/F2</f>
        <v>-2.2408465271623556E-2</v>
      </c>
      <c r="B8" s="7">
        <f>SUM(D8:MI8)</f>
        <v>-2151.2126660758613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" si="23">BB6/BB7</f>
        <v>-364.3520710059172</v>
      </c>
    </row>
    <row r="9" spans="1:54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</row>
    <row r="12" spans="1:54">
      <c r="C12" s="1" t="s">
        <v>27</v>
      </c>
      <c r="D12" s="1" t="s">
        <v>28</v>
      </c>
      <c r="E12" s="1" t="s">
        <v>31</v>
      </c>
    </row>
    <row r="13" spans="1:54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54">
      <c r="C14" s="12"/>
      <c r="D14" s="13"/>
      <c r="E14" s="13"/>
    </row>
    <row r="15" spans="1:5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B18"/>
  <sheetViews>
    <sheetView tabSelected="1" topLeftCell="A10" workbookViewId="0">
      <selection activeCell="B19" sqref="B19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54">
      <c r="C2" s="1" t="s">
        <v>12</v>
      </c>
      <c r="D2" s="1" t="s">
        <v>7</v>
      </c>
      <c r="E2">
        <v>9.36</v>
      </c>
      <c r="F2">
        <f>E2*10000</f>
        <v>93600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11440.650000000001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</row>
    <row r="7" spans="1:5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</row>
    <row r="8" spans="1:54">
      <c r="A8" s="8">
        <f>B8/F2</f>
        <v>1.1036573000094857E-2</v>
      </c>
      <c r="B8" s="7">
        <f>SUM(D8:MI8)</f>
        <v>1033.0232328088787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" si="23">BB6/BB7</f>
        <v>91.784671532846716</v>
      </c>
    </row>
    <row r="9" spans="1:54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</row>
    <row r="10" spans="1:54">
      <c r="B10">
        <f>B6/B8</f>
        <v>11.074920327679266</v>
      </c>
    </row>
    <row r="16" spans="1:54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38">
        <v>11232</v>
      </c>
      <c r="C18">
        <v>1100</v>
      </c>
      <c r="D18">
        <v>10.78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5"/>
  <sheetViews>
    <sheetView topLeftCell="A14" workbookViewId="0">
      <selection activeCell="BB7" sqref="BB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4">
      <c r="C2" s="1" t="s">
        <v>15</v>
      </c>
      <c r="D2" s="1" t="s">
        <v>7</v>
      </c>
      <c r="E2">
        <v>3.89</v>
      </c>
      <c r="F2">
        <f>E2*10000</f>
        <v>38900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-4935.8999999999996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</row>
    <row r="7" spans="1:5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</row>
    <row r="8" spans="1:54">
      <c r="A8" s="8">
        <f>B8/F2</f>
        <v>-1.5567599475375834E-2</v>
      </c>
      <c r="B8" s="7">
        <f>SUM(D8:MI8)</f>
        <v>-605.57961959211991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" si="23">BB6/BB7</f>
        <v>-93.544887780548635</v>
      </c>
    </row>
    <row r="9" spans="1:54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</row>
    <row r="14" spans="1:54">
      <c r="C14" s="1" t="s">
        <v>27</v>
      </c>
      <c r="D14" s="17" t="s">
        <v>28</v>
      </c>
      <c r="E14" s="1" t="s">
        <v>31</v>
      </c>
    </row>
    <row r="15" spans="1:54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美的集团</vt:lpstr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2017-10-30T06:43:50Z</dcterms:modified>
</cp:coreProperties>
</file>