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020" yWindow="200" windowWidth="25600" windowHeight="16060" tabRatio="954" activeTab="8"/>
  </bookViews>
  <sheets>
    <sheet name="达华智能" sheetId="1" r:id="rId1"/>
    <sheet name="中远海发" sheetId="2" r:id="rId2"/>
    <sheet name="景兴纸业" sheetId="4" r:id="rId3"/>
    <sheet name="浙江医药" sheetId="7" r:id="rId4"/>
    <sheet name="st智慧" sheetId="9" r:id="rId5"/>
    <sheet name="天宝食品" sheetId="10" r:id="rId6"/>
    <sheet name="民生银行" sheetId="13" r:id="rId7"/>
    <sheet name="包钢股份" sheetId="3" r:id="rId8"/>
    <sheet name="中国石化" sheetId="5" r:id="rId9"/>
    <sheet name="远大控股" sheetId="6" r:id="rId10"/>
    <sheet name="远望谷" sheetId="8" r:id="rId11"/>
    <sheet name="中国中冶" sheetId="11" r:id="rId12"/>
    <sheet name="宝钢股份" sheetId="12" r:id="rId13"/>
    <sheet name="巨轮智能" sheetId="14" r:id="rId14"/>
    <sheet name="沪电股份" sheetId="15" r:id="rId15"/>
    <sheet name="大金重工" sheetId="16" r:id="rId16"/>
    <sheet name="万方发展" sheetId="17" r:id="rId17"/>
    <sheet name="普邦股份" sheetId="18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8" i="16" l="1"/>
  <c r="P8" i="15"/>
  <c r="P8" i="14"/>
  <c r="P8" i="13"/>
  <c r="P8" i="12"/>
  <c r="P8" i="11"/>
  <c r="P8" i="9"/>
  <c r="P8" i="8"/>
  <c r="P8" i="7"/>
  <c r="P8" i="6"/>
  <c r="P8" i="5"/>
  <c r="P8" i="4"/>
  <c r="P8" i="3"/>
  <c r="P8" i="2"/>
  <c r="P8" i="1"/>
  <c r="P8" i="10"/>
  <c r="O8" i="15"/>
  <c r="O8" i="16"/>
  <c r="O8" i="14"/>
  <c r="O8" i="13"/>
  <c r="O8" i="12"/>
  <c r="O8" i="11"/>
  <c r="O8" i="10"/>
  <c r="O8" i="9"/>
  <c r="O8" i="8"/>
  <c r="O8" i="7"/>
  <c r="O8" i="6"/>
  <c r="O8" i="5"/>
  <c r="O8" i="4"/>
  <c r="O8" i="3"/>
  <c r="O8" i="2"/>
  <c r="O8" i="1"/>
  <c r="N8" i="16"/>
  <c r="N8" i="15"/>
  <c r="N8" i="14"/>
  <c r="N8" i="13"/>
  <c r="N8" i="12"/>
  <c r="N8" i="11"/>
  <c r="N8" i="10"/>
  <c r="N8" i="9"/>
  <c r="N8" i="8"/>
  <c r="N8" i="7"/>
  <c r="N8" i="6"/>
  <c r="N8" i="5"/>
  <c r="N8" i="4"/>
  <c r="N8" i="3"/>
  <c r="N8" i="2"/>
  <c r="N8" i="1"/>
  <c r="M8" i="16"/>
  <c r="M8" i="15"/>
  <c r="M8" i="14"/>
  <c r="M8" i="13"/>
  <c r="M8" i="12"/>
  <c r="M8" i="11"/>
  <c r="M8" i="10"/>
  <c r="M8" i="9"/>
  <c r="M8" i="8"/>
  <c r="M8" i="7"/>
  <c r="M8" i="6"/>
  <c r="M8" i="5"/>
  <c r="M8" i="4"/>
  <c r="M8" i="3"/>
  <c r="M8" i="2"/>
  <c r="M8" i="1"/>
  <c r="H8" i="18"/>
  <c r="B8" i="18"/>
  <c r="H8" i="17"/>
  <c r="B8" i="17"/>
  <c r="B8" i="16"/>
  <c r="B8" i="15"/>
  <c r="B8" i="14"/>
  <c r="B8" i="13"/>
  <c r="B8" i="12"/>
  <c r="B8" i="11"/>
  <c r="B8" i="10"/>
  <c r="B8" i="9"/>
  <c r="B8" i="8"/>
  <c r="B8" i="7"/>
  <c r="B8" i="6"/>
  <c r="B8" i="5"/>
  <c r="B8" i="4"/>
  <c r="B8" i="3"/>
  <c r="B8" i="2"/>
  <c r="L8" i="16"/>
  <c r="L8" i="15"/>
  <c r="L8" i="14"/>
  <c r="L8" i="13"/>
  <c r="L8" i="12"/>
  <c r="L8" i="11"/>
  <c r="L8" i="10"/>
  <c r="L8" i="9"/>
  <c r="L8" i="8"/>
  <c r="L8" i="7"/>
  <c r="L8" i="6"/>
  <c r="L8" i="5"/>
  <c r="L8" i="4"/>
  <c r="L8" i="3"/>
  <c r="L8" i="2"/>
  <c r="L8" i="1"/>
  <c r="B6" i="18"/>
  <c r="B6" i="17"/>
  <c r="B6" i="16"/>
  <c r="B6" i="15"/>
  <c r="B6" i="14"/>
  <c r="B6" i="13"/>
  <c r="B6" i="12"/>
  <c r="B6" i="11"/>
  <c r="B6" i="10"/>
  <c r="B6" i="9"/>
  <c r="B6" i="8"/>
  <c r="B6" i="7"/>
  <c r="B6" i="6"/>
  <c r="B6" i="5"/>
  <c r="B6" i="4"/>
  <c r="B6" i="3"/>
  <c r="B6" i="2"/>
  <c r="B6" i="1"/>
  <c r="B8" i="1"/>
  <c r="K8" i="16"/>
  <c r="K8" i="15"/>
  <c r="K8" i="14"/>
  <c r="K8" i="13"/>
  <c r="K8" i="12"/>
  <c r="K8" i="11"/>
  <c r="K8" i="10"/>
  <c r="K8" i="9"/>
  <c r="K8" i="8"/>
  <c r="K8" i="7"/>
  <c r="K8" i="6"/>
  <c r="K8" i="5"/>
  <c r="K8" i="4"/>
  <c r="K8" i="3"/>
  <c r="K8" i="2"/>
  <c r="K8" i="1"/>
  <c r="J8" i="16"/>
  <c r="J8" i="15"/>
  <c r="J8" i="14"/>
  <c r="J8" i="13"/>
  <c r="J8" i="12"/>
  <c r="J8" i="11"/>
  <c r="J8" i="10"/>
  <c r="J8" i="9"/>
  <c r="J8" i="7"/>
  <c r="J8" i="6"/>
  <c r="J8" i="5"/>
  <c r="J8" i="4"/>
  <c r="J8" i="3"/>
  <c r="J8" i="2"/>
  <c r="J8" i="1"/>
  <c r="J8" i="8"/>
  <c r="I8" i="8"/>
  <c r="I8" i="16"/>
  <c r="I8" i="14"/>
  <c r="I8" i="13"/>
  <c r="I8" i="12"/>
  <c r="I8" i="11"/>
  <c r="I8" i="10"/>
  <c r="I8" i="9"/>
  <c r="I8" i="7"/>
  <c r="I8" i="6"/>
  <c r="I8" i="5"/>
  <c r="I8" i="4"/>
  <c r="I8" i="3"/>
  <c r="I8" i="2"/>
  <c r="I8" i="1"/>
  <c r="I8" i="15"/>
  <c r="G8" i="18"/>
  <c r="F8" i="18"/>
  <c r="E8" i="18"/>
  <c r="D8" i="18"/>
  <c r="F2" i="18"/>
  <c r="A8" i="18"/>
  <c r="G8" i="17"/>
  <c r="F8" i="17"/>
  <c r="E8" i="17"/>
  <c r="D8" i="17"/>
  <c r="F2" i="17"/>
  <c r="A8" i="17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H8" i="12"/>
  <c r="G8" i="12"/>
  <c r="F8" i="12"/>
  <c r="E8" i="12"/>
  <c r="D8" i="12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H8" i="9"/>
  <c r="G8" i="9"/>
  <c r="F8" i="9"/>
  <c r="E8" i="9"/>
  <c r="D8" i="9"/>
  <c r="F2" i="9"/>
  <c r="A8" i="9"/>
  <c r="H8" i="8"/>
  <c r="G8" i="8"/>
  <c r="F8" i="8"/>
  <c r="E8" i="8"/>
  <c r="D8" i="8"/>
  <c r="F2" i="8"/>
  <c r="A8" i="8"/>
  <c r="H8" i="7"/>
  <c r="G8" i="7"/>
  <c r="F8" i="7"/>
  <c r="E8" i="7"/>
  <c r="D8" i="7"/>
  <c r="F2" i="7"/>
  <c r="A8" i="7"/>
  <c r="H8" i="6"/>
  <c r="G8" i="6"/>
  <c r="F8" i="6"/>
  <c r="E8" i="6"/>
  <c r="D8" i="6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H8" i="2"/>
  <c r="G8" i="2"/>
  <c r="F8" i="2"/>
  <c r="E8" i="2"/>
  <c r="D8" i="2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<sst xmlns="http://schemas.openxmlformats.org/spreadsheetml/2006/main" count="185" uniqueCount="40">
  <si>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</si>
  <si>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</si>
  <si>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</si>
  <si>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</si>
  <si>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</si>
  <si>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</si>
  <si>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</si>
  <si>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</si>
  <si>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</si>
  <si>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</si>
  <si>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</si>
  <si>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</si>
  <si>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</si>
  <si>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</si>
  <si>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</si>
  <si>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</si>
  <si>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</si>
  <si>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</si>
  <si>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</si>
  <si>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</si>
  <si>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</si>
  <si>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</si>
  <si>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万方发展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</si>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</sst>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P13"/>
  <sheetViews>
    <sheetView workbookViewId="0">
      <selection activeCell="P7" sqref="P7"/>
    </sheetView>
  </sheetViews>
  <sheetFormatPr baseColWidth="10" defaultRowHeight="15" x14ac:dyDescent="0"/>
  <cols>
    <col min="2" max="2" width="11.83203125" bestFit="1" customWidth="1"/>
    <col min="3" max="3" width="15.1640625" bestFit="1" customWidth="1"/>
    <col min="4" max="4" width="14.1640625" customWidth="1"/>
  </cols>
  <sheetData>
    <row r="2" spans="1:16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</row>
    <row r="6" spans="1:16">
      <c r="B6" s="15">
        <f>SUM(D6:MI6)</f>
        <v>15460.330000000002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</row>
    <row r="7" spans="1:16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</row>
    <row r="8" spans="1:16">
      <c r="A8" s="8">
        <f>B8/F2</f>
        <v>1.5615169642794623E-2</v>
      </c>
      <c r="B8" s="7">
        <f>SUM(D8:MI8)</f>
        <v>894.74922053213197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" si="4">P6/P7</f>
        <v>12.131842260153032</v>
      </c>
    </row>
    <row r="12" spans="1:16">
      <c r="C12" s="1" t="s">
        <v>27</v>
      </c>
      <c r="D12" s="1" t="s">
        <v>28</v>
      </c>
    </row>
    <row r="13" spans="1:16">
      <c r="C13">
        <v>1000</v>
      </c>
      <c r="D13">
        <v>17.239999999999998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P16"/>
  <sheetViews>
    <sheetView workbookViewId="0">
      <selection activeCell="E17" sqref="E1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6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</row>
    <row r="6" spans="1:16">
      <c r="B6" s="15">
        <f>SUM(D6:MI6)</f>
        <v>-25045.340000000004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</row>
    <row r="7" spans="1:16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</row>
    <row r="8" spans="1:16">
      <c r="A8" s="8">
        <f>B8/F2</f>
        <v>-7.8215550427915368E-3</v>
      </c>
      <c r="B8" s="7">
        <f>SUM(D8:MI8)</f>
        <v>-6204.0574599422462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" si="4">P6/P7</f>
        <v>-113.16791979949875</v>
      </c>
    </row>
    <row r="14" spans="1:16">
      <c r="C14" s="1" t="s">
        <v>27</v>
      </c>
      <c r="D14" s="1" t="s">
        <v>28</v>
      </c>
      <c r="E14" s="1" t="s">
        <v>31</v>
      </c>
    </row>
    <row r="15" spans="1:16">
      <c r="A15" s="1" t="s">
        <v>29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23</v>
      </c>
      <c r="G15" s="1" t="s">
        <v>24</v>
      </c>
    </row>
    <row r="16" spans="1:16">
      <c r="A16" s="1" t="s">
        <v>30</v>
      </c>
      <c r="B16" s="11">
        <v>42972</v>
      </c>
      <c r="C16">
        <v>300</v>
      </c>
      <c r="D16">
        <v>3.9769999999999999</v>
      </c>
      <c r="E16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P15"/>
  <sheetViews>
    <sheetView workbookViewId="0">
      <selection activeCell="E12" sqref="E12:F13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16">
      <c r="C2" s="1" t="s">
        <v>9</v>
      </c>
      <c r="D2" s="1" t="s">
        <v>7</v>
      </c>
      <c r="E2">
        <v>9.6</v>
      </c>
      <c r="F2">
        <f>E2*10000</f>
        <v>96000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</row>
    <row r="6" spans="1:16">
      <c r="B6" s="15">
        <f>SUM(D6:MI6)</f>
        <v>-6048.869999999999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</row>
    <row r="7" spans="1:16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</row>
    <row r="8" spans="1:16">
      <c r="A8" s="8">
        <f>B8/F2</f>
        <v>-1.0256357640854976E-2</v>
      </c>
      <c r="B8" s="7">
        <f>SUM(D8:MI8)</f>
        <v>-984.61033352207767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" si="4">P6/P7</f>
        <v>63.349206349206355</v>
      </c>
    </row>
    <row r="12" spans="1:16">
      <c r="C12" s="1" t="s">
        <v>27</v>
      </c>
      <c r="D12" s="1" t="s">
        <v>28</v>
      </c>
      <c r="E12" s="1" t="s">
        <v>31</v>
      </c>
    </row>
    <row r="13" spans="1:16">
      <c r="A13" s="1" t="s">
        <v>29</v>
      </c>
      <c r="B13" s="11">
        <v>42975</v>
      </c>
      <c r="C13">
        <v>1000</v>
      </c>
      <c r="D13">
        <v>7.2249999999999996</v>
      </c>
      <c r="E13">
        <v>6.28</v>
      </c>
      <c r="F13" s="18" t="s">
        <v>35</v>
      </c>
    </row>
    <row r="14" spans="1:16">
      <c r="C14" s="12"/>
      <c r="D14" s="13"/>
      <c r="E14" s="13"/>
    </row>
    <row r="15" spans="1:16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P17"/>
  <sheetViews>
    <sheetView topLeftCell="A2" workbookViewId="0">
      <selection activeCell="P7" sqref="P7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16">
      <c r="C2" s="1" t="s">
        <v>12</v>
      </c>
      <c r="D2" s="1" t="s">
        <v>7</v>
      </c>
      <c r="E2">
        <v>9.36</v>
      </c>
      <c r="F2">
        <f>E2*10000</f>
        <v>93600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-3061.7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</row>
    <row r="7" spans="1:16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</row>
    <row r="8" spans="1:16">
      <c r="A8" s="8">
        <f>B8/F2</f>
        <v>-3.2614475663265315E-3</v>
      </c>
      <c r="B8" s="7">
        <f>SUM(D8:MI8)</f>
        <v>-305.27149220816335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" si="4">P6/P7</f>
        <v>92.108968177434917</v>
      </c>
    </row>
    <row r="16" spans="1:16">
      <c r="C16" s="1" t="s">
        <v>27</v>
      </c>
      <c r="D16" s="17" t="s">
        <v>28</v>
      </c>
      <c r="E16" s="17" t="s">
        <v>31</v>
      </c>
    </row>
    <row r="17" spans="1:6">
      <c r="A17" t="s">
        <v>29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P13"/>
  <sheetViews>
    <sheetView workbookViewId="0">
      <selection activeCell="P6" sqref="P6"/>
    </sheetView>
  </sheetViews>
  <sheetFormatPr baseColWidth="10" defaultRowHeight="15" x14ac:dyDescent="0"/>
  <cols>
    <col min="2" max="2" width="11.83203125" bestFit="1" customWidth="1"/>
    <col min="3" max="4" width="15.1640625" bestFit="1" customWidth="1"/>
  </cols>
  <sheetData>
    <row r="2" spans="1:16">
      <c r="C2" s="1" t="s">
        <v>14</v>
      </c>
      <c r="D2" s="1" t="s">
        <v>7</v>
      </c>
      <c r="E2">
        <v>19.88</v>
      </c>
      <c r="F2">
        <f>E2*10000</f>
        <v>198800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483.42000000000019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</row>
    <row r="7" spans="1:16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</row>
    <row r="8" spans="1:16">
      <c r="A8" s="8">
        <f>B8/F2</f>
        <v>5.3174868332470343E-4</v>
      </c>
      <c r="B8" s="7">
        <f>SUM(D8:MI8)</f>
        <v>105.71163824495105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" si="4">P6/P7</f>
        <v>-158.99773242630383</v>
      </c>
    </row>
    <row r="12" spans="1:16">
      <c r="C12" s="17" t="s">
        <v>27</v>
      </c>
      <c r="D12" s="17" t="s">
        <v>28</v>
      </c>
      <c r="E12" s="1" t="s">
        <v>36</v>
      </c>
    </row>
    <row r="13" spans="1:16">
      <c r="A13" s="1" t="s">
        <v>29</v>
      </c>
      <c r="B13" s="11">
        <v>42976</v>
      </c>
      <c r="C13" s="10">
        <v>1000</v>
      </c>
      <c r="D13" s="10">
        <v>6.2249999999999996</v>
      </c>
      <c r="E13">
        <v>4.42</v>
      </c>
      <c r="F13" s="18" t="s">
        <v>37</v>
      </c>
      <c r="G1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P15"/>
  <sheetViews>
    <sheetView workbookViewId="0">
      <selection activeCell="P7" sqref="P7"/>
    </sheetView>
  </sheetViews>
  <sheetFormatPr baseColWidth="10" defaultRowHeight="15" x14ac:dyDescent="0"/>
  <cols>
    <col min="2" max="2" width="11.83203125" bestFit="1" customWidth="1"/>
    <col min="3" max="4" width="15.1640625" bestFit="1" customWidth="1"/>
  </cols>
  <sheetData>
    <row r="2" spans="1:16">
      <c r="C2" s="1" t="s">
        <v>15</v>
      </c>
      <c r="D2" s="1" t="s">
        <v>7</v>
      </c>
      <c r="E2">
        <v>3.89</v>
      </c>
      <c r="F2">
        <f>E2*10000</f>
        <v>38900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-303.42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</row>
    <row r="7" spans="1:16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</row>
    <row r="8" spans="1:16">
      <c r="A8" s="8">
        <f>B8/F2</f>
        <v>-9.5393743753547288E-4</v>
      </c>
      <c r="B8" s="7">
        <f>SUM(D8:MI8)</f>
        <v>-37.108166320129897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" si="4">P6/P7</f>
        <v>-17.261761158021713</v>
      </c>
    </row>
    <row r="14" spans="1:16">
      <c r="C14" s="1" t="s">
        <v>27</v>
      </c>
      <c r="D14" s="17" t="s">
        <v>28</v>
      </c>
      <c r="E14" s="1" t="s">
        <v>31</v>
      </c>
    </row>
    <row r="15" spans="1:16">
      <c r="A15" t="s">
        <v>29</v>
      </c>
      <c r="B15" s="16">
        <v>42972</v>
      </c>
      <c r="C15">
        <v>500</v>
      </c>
      <c r="D15">
        <v>10.66</v>
      </c>
      <c r="E15">
        <v>8.27</v>
      </c>
      <c r="F15" s="18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P13"/>
  <sheetViews>
    <sheetView workbookViewId="0">
      <selection activeCell="B16" sqref="B16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6">
      <c r="C2" s="1" t="s">
        <v>18</v>
      </c>
      <c r="D2" s="1" t="s">
        <v>7</v>
      </c>
      <c r="E2">
        <v>295.52</v>
      </c>
      <c r="F2">
        <f>E2*10000</f>
        <v>2955200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-26531.940000000002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</row>
    <row r="7" spans="1:16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</row>
    <row r="8" spans="1:16">
      <c r="A8" s="8">
        <f>B8/F2</f>
        <v>-1.1029845998126433E-3</v>
      </c>
      <c r="B8" s="7">
        <f>SUM(D8:MI8)</f>
        <v>-3259.5400893663236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" si="4">P6/P7</f>
        <v>-875.09964412811394</v>
      </c>
    </row>
    <row r="12" spans="1:16">
      <c r="C12" s="17" t="s">
        <v>27</v>
      </c>
      <c r="D12" s="17" t="s">
        <v>28</v>
      </c>
      <c r="E12" s="1" t="s">
        <v>31</v>
      </c>
    </row>
    <row r="13" spans="1:16">
      <c r="A13" s="1" t="s">
        <v>29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workbookViewId="0">
      <selection activeCell="P7" sqref="P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6">
      <c r="C2" s="1" t="s">
        <v>8</v>
      </c>
      <c r="D2" s="1" t="s">
        <v>7</v>
      </c>
      <c r="E2">
        <v>220.39</v>
      </c>
      <c r="F2">
        <f>E2*10000</f>
        <v>2203900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</row>
    <row r="6" spans="1:16">
      <c r="B6" s="15">
        <f>SUM(D6:MI6)</f>
        <v>-14422.230000000003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</row>
    <row r="7" spans="1:16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</row>
    <row r="8" spans="1:16">
      <c r="A8" s="8">
        <f>B8/F2</f>
        <v>-2.4328984115475835E-3</v>
      </c>
      <c r="B8" s="7">
        <f>SUM(D8:MI8)</f>
        <v>-5361.8648092097192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" si="4">P6/P7</f>
        <v>-312.11029411764707</v>
      </c>
    </row>
    <row r="12" spans="1:16">
      <c r="C12" s="1" t="s">
        <v>27</v>
      </c>
      <c r="D12" s="1" t="s">
        <v>28</v>
      </c>
    </row>
    <row r="13" spans="1:16">
      <c r="C13">
        <v>2800</v>
      </c>
      <c r="D13">
        <v>3.8860000000000001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P13"/>
  <sheetViews>
    <sheetView tabSelected="1" workbookViewId="0">
      <selection activeCell="P7" sqref="P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16">
      <c r="C2" s="1" t="s">
        <v>10</v>
      </c>
      <c r="D2" s="1" t="s">
        <v>7</v>
      </c>
      <c r="E2">
        <v>955.58</v>
      </c>
      <c r="F2">
        <f>E2*10000</f>
        <v>9555800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24876.780000000002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</row>
    <row r="7" spans="1:16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</row>
    <row r="8" spans="1:16">
      <c r="A8" s="8">
        <f>B8/F2</f>
        <v>4.3437313510688314E-4</v>
      </c>
      <c r="B8" s="7">
        <f>SUM(D8:MI8)</f>
        <v>4150.7828044543539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" si="4">P6/P7</f>
        <v>-409.33993399339937</v>
      </c>
    </row>
    <row r="12" spans="1:16">
      <c r="C12" s="17" t="s">
        <v>27</v>
      </c>
      <c r="D12" s="17" t="s">
        <v>28</v>
      </c>
    </row>
    <row r="13" spans="1:16">
      <c r="C13" s="10">
        <v>1000</v>
      </c>
      <c r="D13" s="10">
        <v>7.5910000000000002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P13"/>
  <sheetViews>
    <sheetView workbookViewId="0">
      <selection activeCell="P7" sqref="P7"/>
    </sheetView>
  </sheetViews>
  <sheetFormatPr baseColWidth="10" defaultRowHeight="15" x14ac:dyDescent="0"/>
  <cols>
    <col min="2" max="2" width="11.83203125" bestFit="1" customWidth="1"/>
    <col min="3" max="4" width="15.1640625" bestFit="1" customWidth="1"/>
  </cols>
  <sheetData>
    <row r="2" spans="1:16">
      <c r="C2" s="1" t="s">
        <v>11</v>
      </c>
      <c r="D2" s="1" t="s">
        <v>7</v>
      </c>
      <c r="E2">
        <v>4.05</v>
      </c>
      <c r="F2">
        <f>E2*10000</f>
        <v>40500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6035.44</v>
      </c>
      <c r="C6" s="1" t="s">
        <v>2</v>
      </c>
      <c r="D6" s="5">
        <v>47.13</v>
      </c>
      <c r="E6" s="6">
        <v>340.97</v>
      </c>
      <c r="F6" s="5">
        <v>-32.82</v>
      </c>
      <c r="G6" s="6">
        <v>3671.71</v>
      </c>
      <c r="H6" s="5">
        <v>-266.42</v>
      </c>
      <c r="I6" s="5">
        <v>1139.07</v>
      </c>
      <c r="J6" s="5">
        <v>439.94</v>
      </c>
      <c r="K6" s="5">
        <v>-31.17</v>
      </c>
      <c r="L6" s="5">
        <v>250.11</v>
      </c>
      <c r="M6" s="5">
        <v>335.93</v>
      </c>
      <c r="N6" s="5">
        <v>425.25</v>
      </c>
      <c r="O6" s="5">
        <v>12.67</v>
      </c>
      <c r="P6" s="5">
        <v>-296.93</v>
      </c>
    </row>
    <row r="7" spans="1:16">
      <c r="C7" s="1" t="s">
        <v>3</v>
      </c>
      <c r="D7" s="4">
        <v>16.45</v>
      </c>
      <c r="E7" s="3">
        <v>16.61</v>
      </c>
      <c r="F7" s="3">
        <v>16.690000000000001</v>
      </c>
      <c r="G7" s="3">
        <v>18.36</v>
      </c>
      <c r="H7" s="3">
        <v>18.41</v>
      </c>
      <c r="I7" s="3">
        <v>18.57</v>
      </c>
      <c r="J7" s="3">
        <v>18.5</v>
      </c>
      <c r="K7" s="3">
        <v>18.149999999999999</v>
      </c>
      <c r="L7" s="3">
        <v>17.829999999999998</v>
      </c>
      <c r="M7" s="3">
        <v>17.899999999999999</v>
      </c>
      <c r="N7" s="3">
        <v>18.149999999999999</v>
      </c>
      <c r="O7" s="3">
        <v>18.18</v>
      </c>
      <c r="P7" s="3">
        <v>17.829999999999998</v>
      </c>
    </row>
    <row r="8" spans="1:16">
      <c r="A8" s="8">
        <f>B8/F2</f>
        <v>8.1631989436756758E-3</v>
      </c>
      <c r="B8" s="7">
        <f>SUM(D8:MI8)</f>
        <v>330.60955721886484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" si="4">P6/P7</f>
        <v>-16.653393157599552</v>
      </c>
    </row>
    <row r="12" spans="1:16">
      <c r="C12" s="17" t="s">
        <v>27</v>
      </c>
      <c r="D12" s="17" t="s">
        <v>28</v>
      </c>
    </row>
    <row r="13" spans="1:16">
      <c r="C13" s="10">
        <v>300</v>
      </c>
      <c r="D13" s="10">
        <v>27.286999999999999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workbookViewId="0">
      <selection activeCell="P7" sqref="P7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16">
      <c r="C2" s="1" t="s">
        <v>13</v>
      </c>
      <c r="D2" s="1" t="s">
        <v>7</v>
      </c>
      <c r="E2">
        <v>6.98</v>
      </c>
      <c r="F2">
        <f>E2*10000</f>
        <v>69800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3512.9600000000028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</row>
    <row r="7" spans="1:16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</row>
    <row r="8" spans="1:16">
      <c r="A8" s="8">
        <f>B8/F2</f>
        <v>2.4216542128810835E-3</v>
      </c>
      <c r="B8" s="7">
        <f>SUM(D8:MI8)</f>
        <v>169.03146405909962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" si="4">P6/P7</f>
        <v>-412.92659053833603</v>
      </c>
    </row>
    <row r="12" spans="1:16">
      <c r="C12" s="1" t="s">
        <v>27</v>
      </c>
      <c r="D12" s="1" t="s">
        <v>28</v>
      </c>
    </row>
    <row r="13" spans="1:16">
      <c r="C13">
        <v>400</v>
      </c>
      <c r="D13">
        <v>27.524999999999999</v>
      </c>
      <c r="G13" s="1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P13"/>
  <sheetViews>
    <sheetView workbookViewId="0">
      <selection activeCell="P7" sqref="P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16">
      <c r="C2" s="1" t="s">
        <v>16</v>
      </c>
      <c r="D2" s="1" t="s">
        <v>7</v>
      </c>
      <c r="E2">
        <v>162.38999999999999</v>
      </c>
      <c r="F2">
        <f>E2*10000</f>
        <v>1623899.9999999998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30023.570000000003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</row>
    <row r="7" spans="1:16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</row>
    <row r="8" spans="1:16">
      <c r="A8" s="8">
        <f>B8/F2</f>
        <v>3.6343050008704756E-3</v>
      </c>
      <c r="B8" s="7">
        <f>SUM(D8:MI8)</f>
        <v>5901.7478909135643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" si="4">P6/P7</f>
        <v>-166.7858546168959</v>
      </c>
    </row>
    <row r="12" spans="1:16">
      <c r="C12" s="1" t="s">
        <v>27</v>
      </c>
      <c r="D12" s="1" t="s">
        <v>28</v>
      </c>
    </row>
    <row r="13" spans="1:16">
      <c r="C13">
        <v>800</v>
      </c>
      <c r="D13">
        <v>9.1660000000000004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P13"/>
  <sheetViews>
    <sheetView workbookViewId="0">
      <selection activeCell="P7" sqref="P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16">
      <c r="C2" s="1" t="s">
        <v>17</v>
      </c>
      <c r="D2" s="1" t="s">
        <v>7</v>
      </c>
      <c r="E2">
        <v>220.9</v>
      </c>
      <c r="F2">
        <f>E2*10000</f>
        <v>2209000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25359.250000000004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</row>
    <row r="7" spans="1:16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</row>
    <row r="8" spans="1:16">
      <c r="A8" s="8">
        <f>B8/F2</f>
        <v>1.4119209972452734E-3</v>
      </c>
      <c r="B8" s="7">
        <f>SUM(D8:MI8)</f>
        <v>3118.9334829148092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" si="4">P6/P7</f>
        <v>269.66917293233081</v>
      </c>
    </row>
    <row r="12" spans="1:16">
      <c r="C12" s="17" t="s">
        <v>27</v>
      </c>
      <c r="D12" s="17" t="s">
        <v>28</v>
      </c>
    </row>
    <row r="13" spans="1:16">
      <c r="C13" s="10">
        <v>400</v>
      </c>
      <c r="D13" s="10">
        <v>9.0630000000000006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workbookViewId="0">
      <selection activeCell="N39" sqref="N39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16">
      <c r="C2" s="1" t="s">
        <v>19</v>
      </c>
      <c r="D2" s="1" t="s">
        <v>7</v>
      </c>
      <c r="E2">
        <v>18.72</v>
      </c>
      <c r="F2">
        <f>E2*10000</f>
        <v>187200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146.74000000000024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</row>
    <row r="7" spans="1:16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</row>
    <row r="8" spans="1:16">
      <c r="A8" s="8">
        <f>B8/F2</f>
        <v>-1.7192079809096602E-5</v>
      </c>
      <c r="B8" s="7">
        <f>SUM(D8:MI8)</f>
        <v>-3.2183573402628838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" si="4">P6/P7</f>
        <v>-228.86261980830673</v>
      </c>
    </row>
    <row r="12" spans="1:16">
      <c r="C12" s="17" t="s">
        <v>27</v>
      </c>
      <c r="D12" s="17" t="s">
        <v>28</v>
      </c>
    </row>
    <row r="13" spans="1:16">
      <c r="C13" s="10">
        <v>600</v>
      </c>
      <c r="D13" s="10">
        <v>7.2480000000000002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2:P13"/>
  <sheetViews>
    <sheetView workbookViewId="0">
      <selection activeCell="P7" sqref="P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16">
      <c r="C2" s="1" t="s">
        <v>20</v>
      </c>
      <c r="D2" s="1" t="s">
        <v>7</v>
      </c>
      <c r="E2">
        <v>16.73</v>
      </c>
      <c r="F2">
        <f>E2*10000</f>
        <v>167300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7028.9500000000007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</row>
    <row r="7" spans="1:16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</row>
    <row r="8" spans="1:16">
      <c r="A8" s="8">
        <f>B8/F2</f>
        <v>9.2792868898990081E-3</v>
      </c>
      <c r="B8" s="7">
        <f>SUM(D8:MI8)</f>
        <v>1552.424696680104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" si="4">P6/P7</f>
        <v>-164.65577342047931</v>
      </c>
    </row>
    <row r="12" spans="1:16">
      <c r="C12" s="17" t="s">
        <v>27</v>
      </c>
      <c r="D12" s="17" t="s">
        <v>28</v>
      </c>
    </row>
    <row r="13" spans="1:16">
      <c r="C13" s="10">
        <v>400</v>
      </c>
      <c r="D13" s="10">
        <v>8.4030000000000005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workbookViewId="0">
      <selection activeCell="P7" sqref="P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16">
      <c r="C2" s="1" t="s">
        <v>21</v>
      </c>
      <c r="D2" s="1" t="s">
        <v>7</v>
      </c>
      <c r="E2">
        <v>5.4</v>
      </c>
      <c r="F2">
        <f>E2*10000</f>
        <v>54000</v>
      </c>
    </row>
    <row r="3" spans="1:16">
      <c r="C3" s="1" t="s">
        <v>1</v>
      </c>
    </row>
    <row r="4" spans="1:16">
      <c r="C4" s="1"/>
    </row>
    <row r="5" spans="1: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</row>
    <row r="6" spans="1:16">
      <c r="B6" s="15">
        <f>SUM(D6:MI6)</f>
        <v>-256.98000000000008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</row>
    <row r="7" spans="1:16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</row>
    <row r="8" spans="1:16">
      <c r="A8" s="8">
        <f>B8/F2</f>
        <v>-7.7420670668642156E-4</v>
      </c>
      <c r="B8" s="7">
        <f>SUM(D8:MI8)</f>
        <v>-41.807162161066763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" si="4">P6/P7</f>
        <v>-53.140728476821195</v>
      </c>
    </row>
    <row r="12" spans="1:16">
      <c r="C12" s="17" t="s">
        <v>27</v>
      </c>
      <c r="D12" s="17" t="s">
        <v>28</v>
      </c>
    </row>
    <row r="13" spans="1:16">
      <c r="C13" s="10">
        <v>300</v>
      </c>
      <c r="D13" s="10">
        <v>8.4870000000000001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zoomScale="125" zoomScaleNormal="125" zoomScalePageLayoutView="125" workbookViewId="0">
      <selection activeCell="H8" sqref="H8"/>
    </sheetView>
  </sheetViews>
  <sheetFormatPr baseColWidth="10" defaultRowHeight="15" x14ac:dyDescent="0"/>
  <cols>
    <col min="3" max="4" width="15.1640625" bestFit="1" customWidth="1"/>
  </cols>
  <sheetData>
    <row r="2" spans="1:8">
      <c r="C2" s="1" t="s">
        <v>22</v>
      </c>
      <c r="D2" s="1" t="s">
        <v>7</v>
      </c>
      <c r="E2">
        <v>3.09</v>
      </c>
      <c r="F2">
        <f>E2*10000</f>
        <v>30900</v>
      </c>
    </row>
    <row r="3" spans="1:8">
      <c r="C3" s="1" t="s">
        <v>1</v>
      </c>
    </row>
    <row r="4" spans="1:8">
      <c r="C4" s="1"/>
    </row>
    <row r="5" spans="1:8">
      <c r="C5" s="1" t="s">
        <v>5</v>
      </c>
      <c r="D5" s="2">
        <v>42928</v>
      </c>
      <c r="E5" s="2">
        <v>42929</v>
      </c>
      <c r="F5" s="2">
        <v>42930</v>
      </c>
      <c r="G5" s="2">
        <v>42933</v>
      </c>
      <c r="H5" s="2">
        <v>42964</v>
      </c>
    </row>
    <row r="6" spans="1:8">
      <c r="B6" s="15">
        <f>SUM(D6:MI6)</f>
        <v>215.34999999999991</v>
      </c>
      <c r="C6" s="1" t="s">
        <v>2</v>
      </c>
      <c r="D6" s="5">
        <v>-420.05</v>
      </c>
      <c r="E6" s="6">
        <v>103.51</v>
      </c>
      <c r="F6" s="5">
        <v>1590.33</v>
      </c>
      <c r="G6" s="6">
        <v>-1058.44</v>
      </c>
      <c r="H6" s="5">
        <v>0</v>
      </c>
    </row>
    <row r="7" spans="1:8">
      <c r="C7" s="1" t="s">
        <v>3</v>
      </c>
      <c r="D7" s="4">
        <v>12.31</v>
      </c>
      <c r="E7" s="3">
        <v>12.09</v>
      </c>
      <c r="F7" s="3">
        <v>12.17</v>
      </c>
      <c r="G7" s="3">
        <v>11.14</v>
      </c>
      <c r="H7" s="3">
        <v>1</v>
      </c>
    </row>
    <row r="8" spans="1:8">
      <c r="A8" s="8">
        <f>B8/F2</f>
        <v>3.269463569744558E-4</v>
      </c>
      <c r="B8" s="7">
        <f>SUM(D8:MI8)</f>
        <v>10.102642430510684</v>
      </c>
      <c r="C8" s="1" t="s">
        <v>4</v>
      </c>
      <c r="D8">
        <f>D6/D7</f>
        <v>-34.122664500406174</v>
      </c>
      <c r="E8">
        <f t="shared" ref="E8:H8" si="0">E6/E7</f>
        <v>8.5616211745244009</v>
      </c>
      <c r="F8">
        <f t="shared" si="0"/>
        <v>130.67625308134757</v>
      </c>
      <c r="G8">
        <f t="shared" si="0"/>
        <v>-95.012567324955114</v>
      </c>
      <c r="H8">
        <f t="shared" si="0"/>
        <v>0</v>
      </c>
    </row>
    <row r="12" spans="1:8">
      <c r="C12" s="17" t="s">
        <v>27</v>
      </c>
      <c r="D12" s="17" t="s">
        <v>28</v>
      </c>
    </row>
    <row r="13" spans="1:8">
      <c r="C13" s="10">
        <v>300</v>
      </c>
      <c r="D13" s="10">
        <v>16.887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zoomScale="125" zoomScaleNormal="125" zoomScalePageLayoutView="125" workbookViewId="0">
      <selection activeCell="H8" sqref="H8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8">
      <c r="C2" s="1" t="s">
        <v>34</v>
      </c>
      <c r="D2" s="1" t="s">
        <v>7</v>
      </c>
      <c r="E2">
        <v>11.74</v>
      </c>
      <c r="F2">
        <f>E2*10000</f>
        <v>117400</v>
      </c>
    </row>
    <row r="3" spans="1:8">
      <c r="C3" s="1" t="s">
        <v>1</v>
      </c>
    </row>
    <row r="4" spans="1:8">
      <c r="C4" s="1"/>
    </row>
    <row r="5" spans="1:8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42964</v>
      </c>
    </row>
    <row r="6" spans="1:8">
      <c r="B6" s="15">
        <f>SUM(D6:MI6)</f>
        <v>945.67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0</v>
      </c>
    </row>
    <row r="7" spans="1:8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1</v>
      </c>
    </row>
    <row r="8" spans="1:8">
      <c r="A8" s="8">
        <f>B8/F2</f>
        <v>1.4624299137076912E-3</v>
      </c>
      <c r="B8" s="7">
        <f>SUM(D8:MI8)</f>
        <v>171.68927186928295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0</v>
      </c>
    </row>
    <row r="12" spans="1:8">
      <c r="C12" s="17" t="s">
        <v>27</v>
      </c>
      <c r="D12" s="17" t="s">
        <v>28</v>
      </c>
    </row>
    <row r="13" spans="1:8">
      <c r="C13" s="10">
        <v>800</v>
      </c>
      <c r="D13" s="10">
        <v>14.318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达华智能</vt:lpstr>
      <vt:lpstr>中远海发</vt:lpstr>
      <vt:lpstr>景兴纸业</vt:lpstr>
      <vt:lpstr>浙江医药</vt:lpstr>
      <vt:lpstr>st智慧</vt:lpstr>
      <vt:lpstr>天宝食品</vt:lpstr>
      <vt:lpstr>民生银行</vt:lpstr>
      <vt:lpstr>包钢股份</vt:lpstr>
      <vt:lpstr>中国石化</vt:lpstr>
      <vt:lpstr>远大控股</vt:lpstr>
      <vt:lpstr>远望谷</vt:lpstr>
      <vt:lpstr>中国中冶</vt:lpstr>
      <vt:lpstr>宝钢股份</vt:lpstr>
      <vt:lpstr>巨轮智能</vt:lpstr>
      <vt:lpstr>沪电股份</vt:lpstr>
      <vt:lpstr>大金重工</vt:lpstr>
      <vt:lpstr>万方发展</vt:lpstr>
      <vt:lpstr>普邦股份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2017-08-30T03:13:48Z</dcterms:modified>
</cp:coreProperties>
</file>