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140" windowHeight="16060" tabRatio="1000" activeTab="21"/>
  </bookViews>
  <sheets>
    <sheet name="普邦股份" sheetId="18" r:id="rId1"/>
    <sheet name="民生银行" sheetId="13" r:id="rId2"/>
    <sheet name="美的集团" sheetId="21" r:id="rId3"/>
    <sheet name="达华智能" sheetId="1" r:id="rId4"/>
    <sheet name="沪电股份" sheetId="15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天宝食品" sheetId="10" r:id="rId12"/>
    <sheet name="中远海发" sheetId="2" r:id="rId13"/>
    <sheet name="st智慧" sheetId="9" r:id="rId14"/>
    <sheet name="中国中冶" sheetId="11" r:id="rId15"/>
    <sheet name="远望谷" sheetId="8" r:id="rId16"/>
    <sheet name="巨轮智能" sheetId="14" r:id="rId17"/>
    <sheet name="大金重工" sheetId="16" r:id="rId18"/>
    <sheet name="贵州茅台" sheetId="19" r:id="rId19"/>
    <sheet name="圆通" sheetId="20" r:id="rId20"/>
    <sheet name="东阿阿胶" sheetId="22" r:id="rId21"/>
    <sheet name="云南白药" sheetId="23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8" i="23" l="1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<sst xmlns="http://schemas.openxmlformats.org/spreadsheetml/2006/main" count="324" uniqueCount="84">
  <si>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</si>
  <si>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</si>
  <si>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</si>
  <si>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</si>
  <si>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</si>
  <si>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</si>
  <si>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</si>
  <si>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</si>
  <si>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</si>
  <si>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</si>
  <si>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</si>
  <si>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</si>
  <si>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</si>
  <si>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</si>
  <si>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</si>
  <si>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</si>
  <si>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</si>
  <si>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</si>
  <si>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</si>
  <si>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</si>
  <si>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</si>
  <si>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</si>
  <si>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</si>
  <si>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</si>
  <si>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</si>
  <si>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</si>
  <si>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</si>
  <si>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</si>
  <si>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</si>
  <si>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</si>
  <si>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</si>
  <si>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</si>
  <si>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</si>
  <si>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</si>
  <si>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</si>
  <si>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</si>
  <si>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</si>
  <si>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</si>
  <si>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</si>
  <si>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</si>
  <si>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</si>
  <si>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</si>
  <si>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</si>
  <si>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</si>
  <si>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</si>
  <si>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</si>
  <si>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</si>
  <si>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</si>
  <si>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</si>
  <si>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</si>
  <si>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</si>
  <si>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</si>
  <si>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</si>
  <si>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</si>
  <si>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</si>
  <si>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</si>
  <si>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</si>
  <si>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</si>
  <si>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</si>
  <si>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</si>
  <si>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</si>
  <si>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</si>
  <si>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</si>
  <si>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</si>
  <si>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</si>
  <si>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</si>
  <si>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</si>
  <si>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</si>
  <si>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</si>
  <si>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</si>
  <si>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</si>
  <si>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</si>
  <si>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</si>
  <si>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</si>
  <si>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</si>
  <si>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</si>
  <si>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停牌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</si>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</sst>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24744"/>
        <c:axId val="2132960792"/>
      </c:lineChart>
      <c:catAx>
        <c:axId val="2133324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960792"/>
        <c:crosses val="autoZero"/>
        <c:auto val="1"/>
        <c:lblAlgn val="ctr"/>
        <c:lblOffset val="100"/>
        <c:noMultiLvlLbl val="0"/>
      </c:catAx>
      <c:valAx>
        <c:axId val="2132960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324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012088"/>
        <c:axId val="2083209864"/>
      </c:lineChart>
      <c:catAx>
        <c:axId val="2083012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209864"/>
        <c:crosses val="autoZero"/>
        <c:auto val="1"/>
        <c:lblAlgn val="ctr"/>
        <c:lblOffset val="100"/>
        <c:noMultiLvlLbl val="0"/>
      </c:catAx>
      <c:valAx>
        <c:axId val="2083209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012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824184"/>
        <c:axId val="1768827192"/>
      </c:lineChart>
      <c:catAx>
        <c:axId val="1768824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827192"/>
        <c:crosses val="autoZero"/>
        <c:auto val="1"/>
        <c:lblAlgn val="ctr"/>
        <c:lblOffset val="100"/>
        <c:noMultiLvlLbl val="0"/>
      </c:catAx>
      <c:valAx>
        <c:axId val="1768827192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8824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076040"/>
        <c:axId val="1768079048"/>
      </c:barChart>
      <c:catAx>
        <c:axId val="1768076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079048"/>
        <c:crosses val="autoZero"/>
        <c:auto val="1"/>
        <c:lblAlgn val="ctr"/>
        <c:lblOffset val="100"/>
        <c:noMultiLvlLbl val="0"/>
      </c:catAx>
      <c:valAx>
        <c:axId val="1768079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076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786424"/>
        <c:axId val="-2106754600"/>
      </c:lineChart>
      <c:catAx>
        <c:axId val="2133786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754600"/>
        <c:crosses val="autoZero"/>
        <c:auto val="1"/>
        <c:lblAlgn val="ctr"/>
        <c:lblOffset val="100"/>
        <c:noMultiLvlLbl val="0"/>
      </c:catAx>
      <c:valAx>
        <c:axId val="-2106754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786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128264"/>
        <c:axId val="1769746952"/>
      </c:lineChart>
      <c:catAx>
        <c:axId val="2133128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746952"/>
        <c:crosses val="autoZero"/>
        <c:auto val="1"/>
        <c:lblAlgn val="ctr"/>
        <c:lblOffset val="100"/>
        <c:noMultiLvlLbl val="0"/>
      </c:catAx>
      <c:valAx>
        <c:axId val="176974695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128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  <c:pt idx="109">
                  <c:v>-1357.87</c:v>
                </c:pt>
                <c:pt idx="110">
                  <c:v>407.93</c:v>
                </c:pt>
                <c:pt idx="111">
                  <c:v>-815.66</c:v>
                </c:pt>
                <c:pt idx="112">
                  <c:v>-758.57</c:v>
                </c:pt>
                <c:pt idx="113">
                  <c:v>-513.66</c:v>
                </c:pt>
                <c:pt idx="114">
                  <c:v>-926.87</c:v>
                </c:pt>
                <c:pt idx="115">
                  <c:v>-1789.76</c:v>
                </c:pt>
                <c:pt idx="116">
                  <c:v>-305.81</c:v>
                </c:pt>
                <c:pt idx="117">
                  <c:v>-3007.8</c:v>
                </c:pt>
                <c:pt idx="118">
                  <c:v>-890.33</c:v>
                </c:pt>
                <c:pt idx="119">
                  <c:v>14.76</c:v>
                </c:pt>
                <c:pt idx="120">
                  <c:v>-189.4</c:v>
                </c:pt>
                <c:pt idx="121">
                  <c:v>-1131.75</c:v>
                </c:pt>
                <c:pt idx="122">
                  <c:v>-902.47</c:v>
                </c:pt>
                <c:pt idx="123">
                  <c:v>334.0</c:v>
                </c:pt>
                <c:pt idx="124">
                  <c:v>442.37</c:v>
                </c:pt>
                <c:pt idx="125">
                  <c:v>2251.94</c:v>
                </c:pt>
                <c:pt idx="126">
                  <c:v>-1488.23</c:v>
                </c:pt>
                <c:pt idx="127">
                  <c:v>-675.5</c:v>
                </c:pt>
                <c:pt idx="128">
                  <c:v>783.02</c:v>
                </c:pt>
                <c:pt idx="129">
                  <c:v>1.58</c:v>
                </c:pt>
                <c:pt idx="130">
                  <c:v>1324.47</c:v>
                </c:pt>
                <c:pt idx="131">
                  <c:v>433.23</c:v>
                </c:pt>
                <c:pt idx="132">
                  <c:v>-6.79</c:v>
                </c:pt>
                <c:pt idx="133">
                  <c:v>633.45</c:v>
                </c:pt>
                <c:pt idx="134">
                  <c:v>496.59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775160"/>
        <c:axId val="-2107591144"/>
      </c:barChart>
      <c:catAx>
        <c:axId val="1769775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591144"/>
        <c:crosses val="autoZero"/>
        <c:auto val="1"/>
        <c:lblAlgn val="ctr"/>
        <c:lblOffset val="100"/>
        <c:noMultiLvlLbl val="0"/>
      </c:catAx>
      <c:valAx>
        <c:axId val="-2107591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9775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056024"/>
        <c:axId val="2058897400"/>
      </c:lineChart>
      <c:catAx>
        <c:axId val="-2072056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8897400"/>
        <c:crosses val="autoZero"/>
        <c:auto val="1"/>
        <c:lblAlgn val="ctr"/>
        <c:lblOffset val="100"/>
        <c:noMultiLvlLbl val="0"/>
      </c:catAx>
      <c:valAx>
        <c:axId val="2058897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056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359224"/>
        <c:axId val="-2072356248"/>
      </c:lineChart>
      <c:catAx>
        <c:axId val="-207235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356248"/>
        <c:crosses val="autoZero"/>
        <c:auto val="1"/>
        <c:lblAlgn val="ctr"/>
        <c:lblOffset val="100"/>
        <c:noMultiLvlLbl val="0"/>
      </c:catAx>
      <c:valAx>
        <c:axId val="-2072356248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235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  <c:pt idx="109">
                  <c:v>-5173.22</c:v>
                </c:pt>
                <c:pt idx="110">
                  <c:v>-28878.54</c:v>
                </c:pt>
                <c:pt idx="111">
                  <c:v>-21633.68</c:v>
                </c:pt>
                <c:pt idx="112">
                  <c:v>11671.46</c:v>
                </c:pt>
                <c:pt idx="113">
                  <c:v>-6287.05</c:v>
                </c:pt>
                <c:pt idx="114">
                  <c:v>1580.05</c:v>
                </c:pt>
                <c:pt idx="115">
                  <c:v>10837.94</c:v>
                </c:pt>
                <c:pt idx="116">
                  <c:v>-16132.99</c:v>
                </c:pt>
                <c:pt idx="117">
                  <c:v>-13157.52</c:v>
                </c:pt>
                <c:pt idx="118">
                  <c:v>2229.44</c:v>
                </c:pt>
                <c:pt idx="119">
                  <c:v>26720.29</c:v>
                </c:pt>
                <c:pt idx="120">
                  <c:v>8989.61</c:v>
                </c:pt>
                <c:pt idx="121">
                  <c:v>-11970.72</c:v>
                </c:pt>
                <c:pt idx="122">
                  <c:v>-8041.19</c:v>
                </c:pt>
                <c:pt idx="123">
                  <c:v>-27999.92</c:v>
                </c:pt>
                <c:pt idx="124">
                  <c:v>-6232.48</c:v>
                </c:pt>
                <c:pt idx="125">
                  <c:v>-2945.88</c:v>
                </c:pt>
                <c:pt idx="126">
                  <c:v>8926.75</c:v>
                </c:pt>
                <c:pt idx="127">
                  <c:v>-1415.45</c:v>
                </c:pt>
                <c:pt idx="128">
                  <c:v>4787.78</c:v>
                </c:pt>
                <c:pt idx="129">
                  <c:v>4303.88</c:v>
                </c:pt>
                <c:pt idx="130">
                  <c:v>-6303.13</c:v>
                </c:pt>
                <c:pt idx="131">
                  <c:v>-4900.76</c:v>
                </c:pt>
                <c:pt idx="132">
                  <c:v>-11375.0</c:v>
                </c:pt>
                <c:pt idx="133">
                  <c:v>-7948.78</c:v>
                </c:pt>
                <c:pt idx="134">
                  <c:v>-307.8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809048"/>
        <c:axId val="2058391288"/>
      </c:barChart>
      <c:catAx>
        <c:axId val="-207280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8391288"/>
        <c:crosses val="autoZero"/>
        <c:auto val="1"/>
        <c:lblAlgn val="ctr"/>
        <c:lblOffset val="100"/>
        <c:noMultiLvlLbl val="0"/>
      </c:catAx>
      <c:valAx>
        <c:axId val="2058391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80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014088"/>
        <c:axId val="-2072938904"/>
      </c:lineChart>
      <c:catAx>
        <c:axId val="-2072014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938904"/>
        <c:crosses val="autoZero"/>
        <c:auto val="1"/>
        <c:lblAlgn val="ctr"/>
        <c:lblOffset val="100"/>
        <c:noMultiLvlLbl val="0"/>
      </c:catAx>
      <c:valAx>
        <c:axId val="-2072938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014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667880"/>
        <c:axId val="1769670888"/>
      </c:lineChart>
      <c:catAx>
        <c:axId val="1769667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670888"/>
        <c:crosses val="autoZero"/>
        <c:auto val="1"/>
        <c:lblAlgn val="ctr"/>
        <c:lblOffset val="100"/>
        <c:noMultiLvlLbl val="0"/>
      </c:catAx>
      <c:valAx>
        <c:axId val="176967088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6966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356104"/>
        <c:axId val="2120628200"/>
      </c:lineChart>
      <c:catAx>
        <c:axId val="2120356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628200"/>
        <c:crosses val="autoZero"/>
        <c:auto val="1"/>
        <c:lblAlgn val="ctr"/>
        <c:lblOffset val="100"/>
        <c:noMultiLvlLbl val="0"/>
      </c:catAx>
      <c:valAx>
        <c:axId val="212062820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0356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  <c:pt idx="109">
                  <c:v>-9131.68</c:v>
                </c:pt>
                <c:pt idx="110">
                  <c:v>-7519.71</c:v>
                </c:pt>
                <c:pt idx="111">
                  <c:v>-13243.43</c:v>
                </c:pt>
                <c:pt idx="112">
                  <c:v>743.3099999999999</c:v>
                </c:pt>
                <c:pt idx="113">
                  <c:v>32856.78</c:v>
                </c:pt>
                <c:pt idx="114">
                  <c:v>-1015.79</c:v>
                </c:pt>
                <c:pt idx="115">
                  <c:v>4112.03</c:v>
                </c:pt>
                <c:pt idx="116">
                  <c:v>-5066.34</c:v>
                </c:pt>
                <c:pt idx="117">
                  <c:v>2274.34</c:v>
                </c:pt>
                <c:pt idx="118">
                  <c:v>444.44</c:v>
                </c:pt>
                <c:pt idx="119">
                  <c:v>22906.27</c:v>
                </c:pt>
                <c:pt idx="120">
                  <c:v>2023.78</c:v>
                </c:pt>
                <c:pt idx="121">
                  <c:v>-1253.07</c:v>
                </c:pt>
                <c:pt idx="122">
                  <c:v>-2010.64</c:v>
                </c:pt>
                <c:pt idx="123">
                  <c:v>-7628.37</c:v>
                </c:pt>
                <c:pt idx="124">
                  <c:v>8984.84</c:v>
                </c:pt>
                <c:pt idx="125">
                  <c:v>3177.09</c:v>
                </c:pt>
                <c:pt idx="126">
                  <c:v>3254.18</c:v>
                </c:pt>
                <c:pt idx="127">
                  <c:v>3369.43</c:v>
                </c:pt>
                <c:pt idx="128">
                  <c:v>-3419.32</c:v>
                </c:pt>
                <c:pt idx="129">
                  <c:v>-3863.2</c:v>
                </c:pt>
                <c:pt idx="130">
                  <c:v>-5276.91</c:v>
                </c:pt>
                <c:pt idx="131">
                  <c:v>-13098.61</c:v>
                </c:pt>
                <c:pt idx="132">
                  <c:v>-4792.45</c:v>
                </c:pt>
                <c:pt idx="133">
                  <c:v>-18214.52</c:v>
                </c:pt>
                <c:pt idx="134">
                  <c:v>-14999.95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792200"/>
        <c:axId val="2120272056"/>
      </c:barChart>
      <c:catAx>
        <c:axId val="-210679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272056"/>
        <c:crosses val="autoZero"/>
        <c:auto val="1"/>
        <c:lblAlgn val="ctr"/>
        <c:lblOffset val="100"/>
        <c:noMultiLvlLbl val="0"/>
      </c:catAx>
      <c:valAx>
        <c:axId val="2120272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9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149272"/>
        <c:axId val="2133072888"/>
      </c:lineChart>
      <c:catAx>
        <c:axId val="2133149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72888"/>
        <c:crosses val="autoZero"/>
        <c:auto val="1"/>
        <c:lblAlgn val="ctr"/>
        <c:lblOffset val="100"/>
        <c:noMultiLvlLbl val="0"/>
      </c:catAx>
      <c:valAx>
        <c:axId val="2133072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149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275400"/>
        <c:axId val="-2106829144"/>
      </c:lineChart>
      <c:catAx>
        <c:axId val="2133275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829144"/>
        <c:crosses val="autoZero"/>
        <c:auto val="1"/>
        <c:lblAlgn val="ctr"/>
        <c:lblOffset val="100"/>
        <c:noMultiLvlLbl val="0"/>
      </c:catAx>
      <c:valAx>
        <c:axId val="-2106829144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275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  <c:pt idx="109">
                  <c:v>-1611.61</c:v>
                </c:pt>
                <c:pt idx="110">
                  <c:v>1235.55</c:v>
                </c:pt>
                <c:pt idx="111">
                  <c:v>1065.14</c:v>
                </c:pt>
                <c:pt idx="112">
                  <c:v>-1890.77</c:v>
                </c:pt>
                <c:pt idx="113">
                  <c:v>-3105.3</c:v>
                </c:pt>
                <c:pt idx="114">
                  <c:v>-1169.12</c:v>
                </c:pt>
                <c:pt idx="115">
                  <c:v>-5708.0</c:v>
                </c:pt>
                <c:pt idx="116">
                  <c:v>-1521.21</c:v>
                </c:pt>
                <c:pt idx="117">
                  <c:v>-109.05</c:v>
                </c:pt>
                <c:pt idx="118">
                  <c:v>-1535.12</c:v>
                </c:pt>
                <c:pt idx="119">
                  <c:v>1888.32</c:v>
                </c:pt>
                <c:pt idx="120">
                  <c:v>88.61</c:v>
                </c:pt>
                <c:pt idx="121">
                  <c:v>-1461.6</c:v>
                </c:pt>
                <c:pt idx="122">
                  <c:v>-2047.01</c:v>
                </c:pt>
                <c:pt idx="123">
                  <c:v>2117.1</c:v>
                </c:pt>
                <c:pt idx="124">
                  <c:v>-630.57</c:v>
                </c:pt>
                <c:pt idx="125">
                  <c:v>-1717.32</c:v>
                </c:pt>
                <c:pt idx="126">
                  <c:v>-391.89</c:v>
                </c:pt>
                <c:pt idx="127">
                  <c:v>520.39</c:v>
                </c:pt>
                <c:pt idx="128">
                  <c:v>950.76</c:v>
                </c:pt>
                <c:pt idx="129">
                  <c:v>1989.86</c:v>
                </c:pt>
                <c:pt idx="130">
                  <c:v>342.5</c:v>
                </c:pt>
                <c:pt idx="131">
                  <c:v>-4149.2</c:v>
                </c:pt>
                <c:pt idx="132">
                  <c:v>-2962.06</c:v>
                </c:pt>
                <c:pt idx="133">
                  <c:v>109.32</c:v>
                </c:pt>
                <c:pt idx="134">
                  <c:v>-1509.69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293432"/>
        <c:axId val="2133536616"/>
      </c:barChart>
      <c:catAx>
        <c:axId val="2133293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536616"/>
        <c:crosses val="autoZero"/>
        <c:auto val="1"/>
        <c:lblAlgn val="ctr"/>
        <c:lblOffset val="100"/>
        <c:noMultiLvlLbl val="0"/>
      </c:catAx>
      <c:valAx>
        <c:axId val="2133536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293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164456"/>
        <c:axId val="2133207368"/>
      </c:lineChart>
      <c:catAx>
        <c:axId val="213316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207368"/>
        <c:crosses val="autoZero"/>
        <c:auto val="1"/>
        <c:lblAlgn val="ctr"/>
        <c:lblOffset val="100"/>
        <c:noMultiLvlLbl val="0"/>
      </c:catAx>
      <c:valAx>
        <c:axId val="2133207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16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271160"/>
        <c:axId val="1769018200"/>
      </c:lineChart>
      <c:catAx>
        <c:axId val="2133271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018200"/>
        <c:crosses val="autoZero"/>
        <c:auto val="1"/>
        <c:lblAlgn val="ctr"/>
        <c:lblOffset val="100"/>
        <c:noMultiLvlLbl val="0"/>
      </c:catAx>
      <c:valAx>
        <c:axId val="1769018200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271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  <c:pt idx="109">
                  <c:v>35.29</c:v>
                </c:pt>
                <c:pt idx="110">
                  <c:v>166.02</c:v>
                </c:pt>
                <c:pt idx="111">
                  <c:v>-215.41</c:v>
                </c:pt>
                <c:pt idx="112">
                  <c:v>479.54</c:v>
                </c:pt>
                <c:pt idx="113">
                  <c:v>70.28</c:v>
                </c:pt>
                <c:pt idx="114">
                  <c:v>-133.66</c:v>
                </c:pt>
                <c:pt idx="115">
                  <c:v>-548.24</c:v>
                </c:pt>
                <c:pt idx="116">
                  <c:v>-0.39</c:v>
                </c:pt>
                <c:pt idx="117">
                  <c:v>-279.64</c:v>
                </c:pt>
                <c:pt idx="118">
                  <c:v>-358.93</c:v>
                </c:pt>
                <c:pt idx="119">
                  <c:v>-304.38</c:v>
                </c:pt>
                <c:pt idx="120">
                  <c:v>-298.93</c:v>
                </c:pt>
                <c:pt idx="121">
                  <c:v>-190.08</c:v>
                </c:pt>
                <c:pt idx="122">
                  <c:v>23.76</c:v>
                </c:pt>
                <c:pt idx="123">
                  <c:v>194.85</c:v>
                </c:pt>
                <c:pt idx="124">
                  <c:v>-105.79</c:v>
                </c:pt>
                <c:pt idx="125">
                  <c:v>-110.8</c:v>
                </c:pt>
                <c:pt idx="126">
                  <c:v>-121.66</c:v>
                </c:pt>
                <c:pt idx="127">
                  <c:v>-16.82</c:v>
                </c:pt>
                <c:pt idx="128">
                  <c:v>-5.31</c:v>
                </c:pt>
                <c:pt idx="129">
                  <c:v>474.43</c:v>
                </c:pt>
                <c:pt idx="130">
                  <c:v>-114.23</c:v>
                </c:pt>
                <c:pt idx="131">
                  <c:v>53.19</c:v>
                </c:pt>
                <c:pt idx="132">
                  <c:v>211.43</c:v>
                </c:pt>
                <c:pt idx="133">
                  <c:v>342.77</c:v>
                </c:pt>
                <c:pt idx="134">
                  <c:v>-247.97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375208"/>
        <c:axId val="2133475704"/>
      </c:barChart>
      <c:catAx>
        <c:axId val="2133375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475704"/>
        <c:crosses val="autoZero"/>
        <c:auto val="1"/>
        <c:lblAlgn val="ctr"/>
        <c:lblOffset val="100"/>
        <c:noMultiLvlLbl val="0"/>
      </c:catAx>
      <c:valAx>
        <c:axId val="2133475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375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632088"/>
        <c:axId val="1769635096"/>
      </c:lineChart>
      <c:catAx>
        <c:axId val="1769632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635096"/>
        <c:crosses val="autoZero"/>
        <c:auto val="1"/>
        <c:lblAlgn val="ctr"/>
        <c:lblOffset val="100"/>
        <c:noMultiLvlLbl val="0"/>
      </c:catAx>
      <c:valAx>
        <c:axId val="1769635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9632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482488"/>
        <c:axId val="1769392408"/>
      </c:lineChart>
      <c:catAx>
        <c:axId val="1769482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392408"/>
        <c:crosses val="autoZero"/>
        <c:auto val="1"/>
        <c:lblAlgn val="ctr"/>
        <c:lblOffset val="100"/>
        <c:noMultiLvlLbl val="0"/>
      </c:catAx>
      <c:valAx>
        <c:axId val="1769392408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9482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  <c:pt idx="96">
                  <c:v>-281.52</c:v>
                </c:pt>
                <c:pt idx="97">
                  <c:v>-140.1</c:v>
                </c:pt>
                <c:pt idx="98">
                  <c:v>-849.02</c:v>
                </c:pt>
                <c:pt idx="99">
                  <c:v>-196.41</c:v>
                </c:pt>
                <c:pt idx="100">
                  <c:v>-269.59</c:v>
                </c:pt>
                <c:pt idx="101">
                  <c:v>-187.65</c:v>
                </c:pt>
                <c:pt idx="102">
                  <c:v>-149.25</c:v>
                </c:pt>
                <c:pt idx="103">
                  <c:v>80.61</c:v>
                </c:pt>
                <c:pt idx="104">
                  <c:v>-615.5</c:v>
                </c:pt>
                <c:pt idx="105">
                  <c:v>-376.66</c:v>
                </c:pt>
                <c:pt idx="106">
                  <c:v>-433.96</c:v>
                </c:pt>
                <c:pt idx="107">
                  <c:v>-821.1</c:v>
                </c:pt>
                <c:pt idx="108">
                  <c:v>-316.32</c:v>
                </c:pt>
                <c:pt idx="109">
                  <c:v>-261.91</c:v>
                </c:pt>
                <c:pt idx="110">
                  <c:v>-564.9</c:v>
                </c:pt>
                <c:pt idx="111">
                  <c:v>-253.68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692040"/>
        <c:axId val="1769694984"/>
      </c:barChart>
      <c:catAx>
        <c:axId val="176969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694984"/>
        <c:crosses val="autoZero"/>
        <c:auto val="1"/>
        <c:lblAlgn val="ctr"/>
        <c:lblOffset val="100"/>
        <c:noMultiLvlLbl val="0"/>
      </c:catAx>
      <c:valAx>
        <c:axId val="1769694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969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  <c:pt idx="109">
                  <c:v>-930.46</c:v>
                </c:pt>
                <c:pt idx="110">
                  <c:v>-692.5599999999999</c:v>
                </c:pt>
                <c:pt idx="111">
                  <c:v>-899.65</c:v>
                </c:pt>
                <c:pt idx="112">
                  <c:v>-915.15</c:v>
                </c:pt>
                <c:pt idx="113">
                  <c:v>-729.4400000000001</c:v>
                </c:pt>
                <c:pt idx="114">
                  <c:v>-680.19</c:v>
                </c:pt>
                <c:pt idx="115">
                  <c:v>1322.84</c:v>
                </c:pt>
                <c:pt idx="116">
                  <c:v>-532.82</c:v>
                </c:pt>
                <c:pt idx="117">
                  <c:v>-2486.1</c:v>
                </c:pt>
                <c:pt idx="118">
                  <c:v>-1346.51</c:v>
                </c:pt>
                <c:pt idx="119">
                  <c:v>35.86</c:v>
                </c:pt>
                <c:pt idx="120">
                  <c:v>734.25</c:v>
                </c:pt>
                <c:pt idx="121">
                  <c:v>-4711.76</c:v>
                </c:pt>
                <c:pt idx="122">
                  <c:v>-434.55</c:v>
                </c:pt>
                <c:pt idx="123">
                  <c:v>-1545.06</c:v>
                </c:pt>
                <c:pt idx="124">
                  <c:v>-7000.95</c:v>
                </c:pt>
                <c:pt idx="125">
                  <c:v>-968.58</c:v>
                </c:pt>
                <c:pt idx="126">
                  <c:v>-228.93</c:v>
                </c:pt>
                <c:pt idx="127">
                  <c:v>-394.85</c:v>
                </c:pt>
                <c:pt idx="128">
                  <c:v>-775.0599999999999</c:v>
                </c:pt>
                <c:pt idx="129">
                  <c:v>-3011.23</c:v>
                </c:pt>
                <c:pt idx="130">
                  <c:v>-936.53</c:v>
                </c:pt>
                <c:pt idx="131">
                  <c:v>-1412.98</c:v>
                </c:pt>
                <c:pt idx="132">
                  <c:v>1356.53</c:v>
                </c:pt>
                <c:pt idx="133">
                  <c:v>-723.07</c:v>
                </c:pt>
                <c:pt idx="134">
                  <c:v>-1179.43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413752"/>
        <c:axId val="2133541432"/>
      </c:barChart>
      <c:catAx>
        <c:axId val="176941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541432"/>
        <c:crosses val="autoZero"/>
        <c:auto val="1"/>
        <c:lblAlgn val="ctr"/>
        <c:lblOffset val="100"/>
        <c:noMultiLvlLbl val="0"/>
      </c:catAx>
      <c:valAx>
        <c:axId val="2133541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9413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626344"/>
        <c:axId val="-2106773784"/>
      </c:lineChart>
      <c:catAx>
        <c:axId val="2120626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773784"/>
        <c:crosses val="autoZero"/>
        <c:auto val="1"/>
        <c:lblAlgn val="ctr"/>
        <c:lblOffset val="100"/>
        <c:noMultiLvlLbl val="0"/>
      </c:catAx>
      <c:valAx>
        <c:axId val="-2106773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0626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310776"/>
        <c:axId val="-2106820936"/>
      </c:lineChart>
      <c:catAx>
        <c:axId val="2120310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820936"/>
        <c:crosses val="autoZero"/>
        <c:auto val="1"/>
        <c:lblAlgn val="ctr"/>
        <c:lblOffset val="100"/>
        <c:noMultiLvlLbl val="0"/>
      </c:catAx>
      <c:valAx>
        <c:axId val="-2106820936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310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  <c:pt idx="109">
                  <c:v>3620.79</c:v>
                </c:pt>
                <c:pt idx="110">
                  <c:v>770.37</c:v>
                </c:pt>
                <c:pt idx="111">
                  <c:v>-1380.4</c:v>
                </c:pt>
                <c:pt idx="112">
                  <c:v>-400.42</c:v>
                </c:pt>
                <c:pt idx="113">
                  <c:v>117.39</c:v>
                </c:pt>
                <c:pt idx="114">
                  <c:v>-323.62</c:v>
                </c:pt>
                <c:pt idx="115">
                  <c:v>1213.21</c:v>
                </c:pt>
                <c:pt idx="116">
                  <c:v>-211.83</c:v>
                </c:pt>
                <c:pt idx="117">
                  <c:v>-2414.66</c:v>
                </c:pt>
                <c:pt idx="118">
                  <c:v>-815.66</c:v>
                </c:pt>
                <c:pt idx="119">
                  <c:v>55.35</c:v>
                </c:pt>
                <c:pt idx="120">
                  <c:v>1130.6</c:v>
                </c:pt>
                <c:pt idx="121">
                  <c:v>-2809.8</c:v>
                </c:pt>
                <c:pt idx="122">
                  <c:v>1233.67</c:v>
                </c:pt>
                <c:pt idx="123">
                  <c:v>-1460.83</c:v>
                </c:pt>
                <c:pt idx="124">
                  <c:v>-3114.94</c:v>
                </c:pt>
                <c:pt idx="125">
                  <c:v>300.08</c:v>
                </c:pt>
                <c:pt idx="126">
                  <c:v>-71.47</c:v>
                </c:pt>
                <c:pt idx="127">
                  <c:v>2.21</c:v>
                </c:pt>
                <c:pt idx="128">
                  <c:v>93.37</c:v>
                </c:pt>
                <c:pt idx="129">
                  <c:v>1585.0</c:v>
                </c:pt>
                <c:pt idx="130">
                  <c:v>-163.05</c:v>
                </c:pt>
                <c:pt idx="131">
                  <c:v>607.77</c:v>
                </c:pt>
                <c:pt idx="132">
                  <c:v>-168.91</c:v>
                </c:pt>
                <c:pt idx="133">
                  <c:v>-1366.42</c:v>
                </c:pt>
                <c:pt idx="134">
                  <c:v>1210.01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456680"/>
        <c:axId val="1769459688"/>
      </c:barChart>
      <c:catAx>
        <c:axId val="1769456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459688"/>
        <c:crosses val="autoZero"/>
        <c:auto val="1"/>
        <c:lblAlgn val="ctr"/>
        <c:lblOffset val="100"/>
        <c:noMultiLvlLbl val="0"/>
      </c:catAx>
      <c:valAx>
        <c:axId val="1769459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9456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734888"/>
        <c:axId val="2121011176"/>
      </c:lineChart>
      <c:catAx>
        <c:axId val="209273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011176"/>
        <c:crosses val="autoZero"/>
        <c:auto val="1"/>
        <c:lblAlgn val="ctr"/>
        <c:lblOffset val="100"/>
        <c:noMultiLvlLbl val="0"/>
      </c:catAx>
      <c:valAx>
        <c:axId val="2121011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734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165624"/>
        <c:axId val="1769428392"/>
      </c:lineChart>
      <c:catAx>
        <c:axId val="209216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428392"/>
        <c:crosses val="autoZero"/>
        <c:auto val="1"/>
        <c:lblAlgn val="ctr"/>
        <c:lblOffset val="100"/>
        <c:noMultiLvlLbl val="0"/>
      </c:catAx>
      <c:valAx>
        <c:axId val="176942839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216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  <c:pt idx="95">
                  <c:v>71.04</c:v>
                </c:pt>
                <c:pt idx="96">
                  <c:v>62.93</c:v>
                </c:pt>
                <c:pt idx="97">
                  <c:v>-37.22</c:v>
                </c:pt>
                <c:pt idx="98">
                  <c:v>24.09</c:v>
                </c:pt>
                <c:pt idx="99">
                  <c:v>-62.58</c:v>
                </c:pt>
                <c:pt idx="100">
                  <c:v>-64.5</c:v>
                </c:pt>
                <c:pt idx="101">
                  <c:v>-4.17</c:v>
                </c:pt>
                <c:pt idx="102">
                  <c:v>156.14</c:v>
                </c:pt>
                <c:pt idx="103">
                  <c:v>177.01</c:v>
                </c:pt>
                <c:pt idx="104">
                  <c:v>-888.49</c:v>
                </c:pt>
                <c:pt idx="105">
                  <c:v>171.38</c:v>
                </c:pt>
                <c:pt idx="106">
                  <c:v>284.11</c:v>
                </c:pt>
                <c:pt idx="107">
                  <c:v>-232.01</c:v>
                </c:pt>
                <c:pt idx="108">
                  <c:v>32.67</c:v>
                </c:pt>
                <c:pt idx="109">
                  <c:v>703.0</c:v>
                </c:pt>
                <c:pt idx="110">
                  <c:v>-151.36</c:v>
                </c:pt>
                <c:pt idx="111">
                  <c:v>99.74</c:v>
                </c:pt>
                <c:pt idx="112">
                  <c:v>-53.97</c:v>
                </c:pt>
                <c:pt idx="113">
                  <c:v>41.64</c:v>
                </c:pt>
                <c:pt idx="114">
                  <c:v>165.07</c:v>
                </c:pt>
                <c:pt idx="115">
                  <c:v>14.38</c:v>
                </c:pt>
                <c:pt idx="116">
                  <c:v>254.36</c:v>
                </c:pt>
                <c:pt idx="117">
                  <c:v>281.79</c:v>
                </c:pt>
                <c:pt idx="118">
                  <c:v>-100.63</c:v>
                </c:pt>
                <c:pt idx="119">
                  <c:v>23.29</c:v>
                </c:pt>
                <c:pt idx="120">
                  <c:v>17.95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824632"/>
        <c:axId val="-2106702584"/>
      </c:barChart>
      <c:catAx>
        <c:axId val="-2106824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702584"/>
        <c:crosses val="autoZero"/>
        <c:auto val="1"/>
        <c:lblAlgn val="ctr"/>
        <c:lblOffset val="100"/>
        <c:noMultiLvlLbl val="0"/>
      </c:catAx>
      <c:valAx>
        <c:axId val="-2106702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824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415944"/>
        <c:axId val="1768418952"/>
      </c:lineChart>
      <c:catAx>
        <c:axId val="176841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418952"/>
        <c:crosses val="autoZero"/>
        <c:auto val="1"/>
        <c:lblAlgn val="ctr"/>
        <c:lblOffset val="100"/>
        <c:noMultiLvlLbl val="0"/>
      </c:catAx>
      <c:valAx>
        <c:axId val="1768418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415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552472"/>
        <c:axId val="1768555480"/>
      </c:lineChart>
      <c:catAx>
        <c:axId val="1768552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555480"/>
        <c:crosses val="autoZero"/>
        <c:auto val="1"/>
        <c:lblAlgn val="ctr"/>
        <c:lblOffset val="100"/>
        <c:noMultiLvlLbl val="0"/>
      </c:catAx>
      <c:valAx>
        <c:axId val="1768555480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8552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  <c:pt idx="113">
                  <c:v>-433.62</c:v>
                </c:pt>
                <c:pt idx="114">
                  <c:v>174.64</c:v>
                </c:pt>
                <c:pt idx="115">
                  <c:v>-704.61</c:v>
                </c:pt>
                <c:pt idx="116">
                  <c:v>-598.69</c:v>
                </c:pt>
                <c:pt idx="117">
                  <c:v>56.46</c:v>
                </c:pt>
                <c:pt idx="118">
                  <c:v>-900.48</c:v>
                </c:pt>
                <c:pt idx="119">
                  <c:v>-593.96</c:v>
                </c:pt>
                <c:pt idx="120">
                  <c:v>-60.83</c:v>
                </c:pt>
                <c:pt idx="121">
                  <c:v>-1642.45</c:v>
                </c:pt>
                <c:pt idx="122">
                  <c:v>-762.37</c:v>
                </c:pt>
                <c:pt idx="123">
                  <c:v>-410.96</c:v>
                </c:pt>
                <c:pt idx="124">
                  <c:v>-1825.15</c:v>
                </c:pt>
                <c:pt idx="125">
                  <c:v>-245.01</c:v>
                </c:pt>
                <c:pt idx="126">
                  <c:v>-375.96</c:v>
                </c:pt>
                <c:pt idx="127">
                  <c:v>-451.99</c:v>
                </c:pt>
                <c:pt idx="128">
                  <c:v>-78.38</c:v>
                </c:pt>
                <c:pt idx="129">
                  <c:v>-489.1</c:v>
                </c:pt>
                <c:pt idx="130">
                  <c:v>-59.87</c:v>
                </c:pt>
                <c:pt idx="131">
                  <c:v>116.55</c:v>
                </c:pt>
                <c:pt idx="132">
                  <c:v>-142.93</c:v>
                </c:pt>
                <c:pt idx="133">
                  <c:v>-219.94</c:v>
                </c:pt>
                <c:pt idx="134">
                  <c:v>-238.83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382104"/>
        <c:axId val="2083385112"/>
      </c:barChart>
      <c:catAx>
        <c:axId val="2083382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385112"/>
        <c:crosses val="autoZero"/>
        <c:auto val="1"/>
        <c:lblAlgn val="ctr"/>
        <c:lblOffset val="100"/>
        <c:noMultiLvlLbl val="0"/>
      </c:catAx>
      <c:valAx>
        <c:axId val="2083385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382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167400"/>
        <c:axId val="1769773640"/>
      </c:lineChart>
      <c:catAx>
        <c:axId val="2133167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773640"/>
        <c:crosses val="autoZero"/>
        <c:auto val="1"/>
        <c:lblAlgn val="ctr"/>
        <c:lblOffset val="100"/>
        <c:noMultiLvlLbl val="0"/>
      </c:catAx>
      <c:valAx>
        <c:axId val="1769773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167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7908136"/>
        <c:axId val="1767911144"/>
      </c:lineChart>
      <c:catAx>
        <c:axId val="176790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7911144"/>
        <c:crosses val="autoZero"/>
        <c:auto val="1"/>
        <c:lblAlgn val="ctr"/>
        <c:lblOffset val="100"/>
        <c:noMultiLvlLbl val="0"/>
      </c:catAx>
      <c:valAx>
        <c:axId val="1767911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790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227016"/>
        <c:axId val="1768230024"/>
      </c:lineChart>
      <c:catAx>
        <c:axId val="176822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230024"/>
        <c:crosses val="autoZero"/>
        <c:auto val="1"/>
        <c:lblAlgn val="ctr"/>
        <c:lblOffset val="100"/>
        <c:noMultiLvlLbl val="0"/>
      </c:catAx>
      <c:valAx>
        <c:axId val="176823002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68227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  <c:pt idx="113">
                  <c:v>-1896.14</c:v>
                </c:pt>
                <c:pt idx="114">
                  <c:v>-218.56</c:v>
                </c:pt>
                <c:pt idx="115">
                  <c:v>-640.73</c:v>
                </c:pt>
                <c:pt idx="116">
                  <c:v>-289.12</c:v>
                </c:pt>
                <c:pt idx="117">
                  <c:v>-1683.27</c:v>
                </c:pt>
                <c:pt idx="118">
                  <c:v>-1094.1</c:v>
                </c:pt>
                <c:pt idx="119">
                  <c:v>-1100.23</c:v>
                </c:pt>
                <c:pt idx="120">
                  <c:v>-140.91</c:v>
                </c:pt>
                <c:pt idx="121">
                  <c:v>-1024.55</c:v>
                </c:pt>
                <c:pt idx="122">
                  <c:v>-92.73</c:v>
                </c:pt>
                <c:pt idx="123">
                  <c:v>65.18000000000001</c:v>
                </c:pt>
                <c:pt idx="124">
                  <c:v>-632.5599999999999</c:v>
                </c:pt>
                <c:pt idx="125">
                  <c:v>-48.92</c:v>
                </c:pt>
                <c:pt idx="126">
                  <c:v>-374.98</c:v>
                </c:pt>
                <c:pt idx="127">
                  <c:v>-10.69</c:v>
                </c:pt>
                <c:pt idx="128">
                  <c:v>21.32</c:v>
                </c:pt>
                <c:pt idx="129">
                  <c:v>-140.96</c:v>
                </c:pt>
                <c:pt idx="130">
                  <c:v>234.35</c:v>
                </c:pt>
                <c:pt idx="131">
                  <c:v>277.88</c:v>
                </c:pt>
                <c:pt idx="132">
                  <c:v>95.25</c:v>
                </c:pt>
                <c:pt idx="133">
                  <c:v>339.13</c:v>
                </c:pt>
                <c:pt idx="134">
                  <c:v>-203.21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251432"/>
        <c:axId val="1768254440"/>
      </c:barChart>
      <c:catAx>
        <c:axId val="1768251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254440"/>
        <c:crosses val="autoZero"/>
        <c:auto val="1"/>
        <c:lblAlgn val="ctr"/>
        <c:lblOffset val="100"/>
        <c:noMultiLvlLbl val="0"/>
      </c:catAx>
      <c:valAx>
        <c:axId val="1768254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25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296856"/>
        <c:axId val="1768394152"/>
      </c:lineChart>
      <c:catAx>
        <c:axId val="1768296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394152"/>
        <c:crosses val="autoZero"/>
        <c:auto val="1"/>
        <c:lblAlgn val="ctr"/>
        <c:lblOffset val="100"/>
        <c:noMultiLvlLbl val="0"/>
      </c:catAx>
      <c:valAx>
        <c:axId val="1768394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29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149112"/>
        <c:axId val="1768152120"/>
      </c:lineChart>
      <c:catAx>
        <c:axId val="176814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152120"/>
        <c:crosses val="autoZero"/>
        <c:auto val="1"/>
        <c:lblAlgn val="ctr"/>
        <c:lblOffset val="100"/>
        <c:noMultiLvlLbl val="0"/>
      </c:catAx>
      <c:valAx>
        <c:axId val="1768152120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68149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  <c:pt idx="113">
                  <c:v>-302.82</c:v>
                </c:pt>
                <c:pt idx="114">
                  <c:v>540.28</c:v>
                </c:pt>
                <c:pt idx="115">
                  <c:v>-1390.54</c:v>
                </c:pt>
                <c:pt idx="116">
                  <c:v>237.91</c:v>
                </c:pt>
                <c:pt idx="117">
                  <c:v>-741.12</c:v>
                </c:pt>
                <c:pt idx="118">
                  <c:v>2894.08</c:v>
                </c:pt>
                <c:pt idx="119">
                  <c:v>-998.75</c:v>
                </c:pt>
                <c:pt idx="120">
                  <c:v>181.55</c:v>
                </c:pt>
                <c:pt idx="121">
                  <c:v>3023.58</c:v>
                </c:pt>
                <c:pt idx="122">
                  <c:v>24.46</c:v>
                </c:pt>
                <c:pt idx="123">
                  <c:v>-1340.08</c:v>
                </c:pt>
                <c:pt idx="124">
                  <c:v>-4255.02</c:v>
                </c:pt>
                <c:pt idx="125">
                  <c:v>-1511.47</c:v>
                </c:pt>
                <c:pt idx="126">
                  <c:v>-299.19</c:v>
                </c:pt>
                <c:pt idx="127">
                  <c:v>-327.0</c:v>
                </c:pt>
                <c:pt idx="128">
                  <c:v>228.98</c:v>
                </c:pt>
                <c:pt idx="129">
                  <c:v>485.4</c:v>
                </c:pt>
                <c:pt idx="130">
                  <c:v>-856.0599999999999</c:v>
                </c:pt>
                <c:pt idx="131">
                  <c:v>-2556.51</c:v>
                </c:pt>
                <c:pt idx="132">
                  <c:v>-832.53</c:v>
                </c:pt>
                <c:pt idx="133">
                  <c:v>-848.8</c:v>
                </c:pt>
                <c:pt idx="134">
                  <c:v>-884.97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173480"/>
        <c:axId val="2083125896"/>
      </c:barChart>
      <c:catAx>
        <c:axId val="176817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125896"/>
        <c:crosses val="autoZero"/>
        <c:auto val="1"/>
        <c:lblAlgn val="ctr"/>
        <c:lblOffset val="100"/>
        <c:noMultiLvlLbl val="0"/>
      </c:catAx>
      <c:valAx>
        <c:axId val="2083125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17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977032"/>
        <c:axId val="1768980040"/>
      </c:lineChart>
      <c:catAx>
        <c:axId val="1768977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980040"/>
        <c:crosses val="autoZero"/>
        <c:auto val="1"/>
        <c:lblAlgn val="ctr"/>
        <c:lblOffset val="100"/>
        <c:noMultiLvlLbl val="0"/>
      </c:catAx>
      <c:valAx>
        <c:axId val="1768980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977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711576"/>
        <c:axId val="2092900312"/>
      </c:lineChart>
      <c:catAx>
        <c:axId val="-210671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900312"/>
        <c:crosses val="autoZero"/>
        <c:auto val="1"/>
        <c:lblAlgn val="ctr"/>
        <c:lblOffset val="100"/>
        <c:noMultiLvlLbl val="0"/>
      </c:catAx>
      <c:valAx>
        <c:axId val="2092900312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71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839496"/>
        <c:axId val="2133172696"/>
      </c:barChart>
      <c:catAx>
        <c:axId val="-2106839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172696"/>
        <c:crosses val="autoZero"/>
        <c:auto val="1"/>
        <c:lblAlgn val="ctr"/>
        <c:lblOffset val="100"/>
        <c:noMultiLvlLbl val="0"/>
      </c:catAx>
      <c:valAx>
        <c:axId val="2133172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839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838904"/>
        <c:axId val="1769841912"/>
      </c:lineChart>
      <c:catAx>
        <c:axId val="1769838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841912"/>
        <c:crosses val="autoZero"/>
        <c:auto val="1"/>
        <c:lblAlgn val="ctr"/>
        <c:lblOffset val="100"/>
        <c:noMultiLvlLbl val="0"/>
      </c:catAx>
      <c:valAx>
        <c:axId val="1769841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9838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639880"/>
        <c:axId val="1769642824"/>
      </c:lineChart>
      <c:catAx>
        <c:axId val="1769639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642824"/>
        <c:crosses val="autoZero"/>
        <c:auto val="1"/>
        <c:lblAlgn val="ctr"/>
        <c:lblOffset val="100"/>
        <c:noMultiLvlLbl val="0"/>
      </c:catAx>
      <c:valAx>
        <c:axId val="17696428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69639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886776"/>
        <c:axId val="1769889784"/>
      </c:lineChart>
      <c:catAx>
        <c:axId val="1769886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889784"/>
        <c:crosses val="autoZero"/>
        <c:auto val="1"/>
        <c:lblAlgn val="ctr"/>
        <c:lblOffset val="100"/>
        <c:noMultiLvlLbl val="0"/>
      </c:catAx>
      <c:valAx>
        <c:axId val="1769889784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69886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  <c:pt idx="127">
                  <c:v>-232.25</c:v>
                </c:pt>
                <c:pt idx="128">
                  <c:v>101.15</c:v>
                </c:pt>
                <c:pt idx="129">
                  <c:v>158.72</c:v>
                </c:pt>
                <c:pt idx="130">
                  <c:v>317.06</c:v>
                </c:pt>
                <c:pt idx="131">
                  <c:v>139.0</c:v>
                </c:pt>
                <c:pt idx="132">
                  <c:v>488.14</c:v>
                </c:pt>
                <c:pt idx="133">
                  <c:v>341.32</c:v>
                </c:pt>
                <c:pt idx="134">
                  <c:v>-163.82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911208"/>
        <c:axId val="1769914216"/>
      </c:barChart>
      <c:catAx>
        <c:axId val="1769911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914216"/>
        <c:crosses val="autoZero"/>
        <c:auto val="1"/>
        <c:lblAlgn val="ctr"/>
        <c:lblOffset val="100"/>
        <c:noMultiLvlLbl val="0"/>
      </c:catAx>
      <c:valAx>
        <c:axId val="1769914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9911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955128"/>
        <c:axId val="1769958136"/>
      </c:lineChart>
      <c:catAx>
        <c:axId val="1769955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958136"/>
        <c:crosses val="autoZero"/>
        <c:auto val="1"/>
        <c:lblAlgn val="ctr"/>
        <c:lblOffset val="100"/>
        <c:noMultiLvlLbl val="0"/>
      </c:catAx>
      <c:valAx>
        <c:axId val="1769958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9955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029032"/>
        <c:axId val="2132930680"/>
      </c:lineChart>
      <c:catAx>
        <c:axId val="213302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930680"/>
        <c:crosses val="autoZero"/>
        <c:auto val="1"/>
        <c:lblAlgn val="ctr"/>
        <c:lblOffset val="100"/>
        <c:noMultiLvlLbl val="0"/>
      </c:catAx>
      <c:valAx>
        <c:axId val="213293068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029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  <c:pt idx="113">
                  <c:v>6.55</c:v>
                </c:pt>
                <c:pt idx="114">
                  <c:v>-125.52</c:v>
                </c:pt>
                <c:pt idx="115">
                  <c:v>-78.59</c:v>
                </c:pt>
                <c:pt idx="116">
                  <c:v>-90.5</c:v>
                </c:pt>
                <c:pt idx="117">
                  <c:v>-77.99</c:v>
                </c:pt>
                <c:pt idx="118">
                  <c:v>-149.89</c:v>
                </c:pt>
                <c:pt idx="119">
                  <c:v>-39.77</c:v>
                </c:pt>
                <c:pt idx="120">
                  <c:v>-36.85</c:v>
                </c:pt>
                <c:pt idx="121">
                  <c:v>-22.43</c:v>
                </c:pt>
                <c:pt idx="122">
                  <c:v>111.38</c:v>
                </c:pt>
                <c:pt idx="123">
                  <c:v>140.65</c:v>
                </c:pt>
                <c:pt idx="124">
                  <c:v>144.14</c:v>
                </c:pt>
                <c:pt idx="125">
                  <c:v>14.82</c:v>
                </c:pt>
                <c:pt idx="126">
                  <c:v>39.33</c:v>
                </c:pt>
                <c:pt idx="127">
                  <c:v>-64.52</c:v>
                </c:pt>
                <c:pt idx="128">
                  <c:v>-46.17</c:v>
                </c:pt>
                <c:pt idx="129">
                  <c:v>-40.62</c:v>
                </c:pt>
                <c:pt idx="130">
                  <c:v>15.43</c:v>
                </c:pt>
                <c:pt idx="131">
                  <c:v>25.8</c:v>
                </c:pt>
                <c:pt idx="132">
                  <c:v>55.91</c:v>
                </c:pt>
                <c:pt idx="133">
                  <c:v>-23.79</c:v>
                </c:pt>
                <c:pt idx="134">
                  <c:v>-125.37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815864"/>
        <c:axId val="1768982168"/>
      </c:barChart>
      <c:catAx>
        <c:axId val="2133815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982168"/>
        <c:crosses val="autoZero"/>
        <c:auto val="1"/>
        <c:lblAlgn val="ctr"/>
        <c:lblOffset val="100"/>
        <c:noMultiLvlLbl val="0"/>
      </c:catAx>
      <c:valAx>
        <c:axId val="1768982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815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30968"/>
        <c:axId val="2132987080"/>
      </c:lineChart>
      <c:catAx>
        <c:axId val="2133330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987080"/>
        <c:crosses val="autoZero"/>
        <c:auto val="1"/>
        <c:lblAlgn val="ctr"/>
        <c:lblOffset val="100"/>
        <c:noMultiLvlLbl val="0"/>
      </c:catAx>
      <c:valAx>
        <c:axId val="2132987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330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81992"/>
        <c:axId val="-2106663800"/>
      </c:lineChart>
      <c:catAx>
        <c:axId val="213338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663800"/>
        <c:crosses val="autoZero"/>
        <c:auto val="1"/>
        <c:lblAlgn val="ctr"/>
        <c:lblOffset val="100"/>
        <c:noMultiLvlLbl val="0"/>
      </c:catAx>
      <c:valAx>
        <c:axId val="-2106663800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38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  <c:pt idx="95">
                  <c:v>157.21</c:v>
                </c:pt>
                <c:pt idx="96">
                  <c:v>28.67</c:v>
                </c:pt>
                <c:pt idx="97">
                  <c:v>60.92</c:v>
                </c:pt>
                <c:pt idx="98">
                  <c:v>440.96</c:v>
                </c:pt>
                <c:pt idx="99">
                  <c:v>74.2</c:v>
                </c:pt>
                <c:pt idx="100">
                  <c:v>213.06</c:v>
                </c:pt>
                <c:pt idx="101">
                  <c:v>49.91</c:v>
                </c:pt>
                <c:pt idx="102">
                  <c:v>127.36</c:v>
                </c:pt>
                <c:pt idx="103">
                  <c:v>114.27</c:v>
                </c:pt>
                <c:pt idx="104">
                  <c:v>961.03</c:v>
                </c:pt>
                <c:pt idx="105">
                  <c:v>245.46</c:v>
                </c:pt>
                <c:pt idx="106">
                  <c:v>376.86</c:v>
                </c:pt>
                <c:pt idx="107">
                  <c:v>591.82</c:v>
                </c:pt>
                <c:pt idx="108">
                  <c:v>62.72</c:v>
                </c:pt>
                <c:pt idx="109">
                  <c:v>127.01</c:v>
                </c:pt>
                <c:pt idx="110">
                  <c:v>166.51</c:v>
                </c:pt>
                <c:pt idx="111">
                  <c:v>120.36</c:v>
                </c:pt>
                <c:pt idx="112">
                  <c:v>88.69</c:v>
                </c:pt>
                <c:pt idx="113">
                  <c:v>701.32</c:v>
                </c:pt>
                <c:pt idx="114">
                  <c:v>72.31</c:v>
                </c:pt>
                <c:pt idx="115">
                  <c:v>144.48</c:v>
                </c:pt>
                <c:pt idx="116">
                  <c:v>16.32</c:v>
                </c:pt>
                <c:pt idx="117">
                  <c:v>363.74</c:v>
                </c:pt>
                <c:pt idx="118">
                  <c:v>548.16</c:v>
                </c:pt>
                <c:pt idx="119">
                  <c:v>86.58</c:v>
                </c:pt>
                <c:pt idx="120">
                  <c:v>110.39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022904"/>
        <c:axId val="1769025912"/>
      </c:barChart>
      <c:catAx>
        <c:axId val="1769022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025912"/>
        <c:crosses val="autoZero"/>
        <c:auto val="1"/>
        <c:lblAlgn val="ctr"/>
        <c:lblOffset val="100"/>
        <c:noMultiLvlLbl val="0"/>
      </c:catAx>
      <c:valAx>
        <c:axId val="1769025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902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573560"/>
        <c:axId val="1768576568"/>
      </c:lineChart>
      <c:catAx>
        <c:axId val="1768573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576568"/>
        <c:crosses val="autoZero"/>
        <c:auto val="1"/>
        <c:lblAlgn val="ctr"/>
        <c:lblOffset val="100"/>
        <c:noMultiLvlLbl val="0"/>
      </c:catAx>
      <c:valAx>
        <c:axId val="1768576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573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532616"/>
        <c:axId val="1768535624"/>
      </c:lineChart>
      <c:catAx>
        <c:axId val="1768532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535624"/>
        <c:crosses val="autoZero"/>
        <c:auto val="1"/>
        <c:lblAlgn val="ctr"/>
        <c:lblOffset val="100"/>
        <c:noMultiLvlLbl val="0"/>
      </c:catAx>
      <c:valAx>
        <c:axId val="1768535624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68532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  <c:pt idx="109">
                  <c:v>7076.38</c:v>
                </c:pt>
                <c:pt idx="110">
                  <c:v>-11743.79</c:v>
                </c:pt>
                <c:pt idx="111">
                  <c:v>10470.45</c:v>
                </c:pt>
                <c:pt idx="112">
                  <c:v>1406.35</c:v>
                </c:pt>
                <c:pt idx="113">
                  <c:v>2284.04</c:v>
                </c:pt>
                <c:pt idx="114">
                  <c:v>-1691.96</c:v>
                </c:pt>
                <c:pt idx="115">
                  <c:v>-9324.299999999999</c:v>
                </c:pt>
                <c:pt idx="116">
                  <c:v>-11720.94</c:v>
                </c:pt>
                <c:pt idx="117">
                  <c:v>-5375.74</c:v>
                </c:pt>
                <c:pt idx="118">
                  <c:v>10641.96</c:v>
                </c:pt>
                <c:pt idx="119">
                  <c:v>452.21</c:v>
                </c:pt>
                <c:pt idx="120">
                  <c:v>12315.48</c:v>
                </c:pt>
                <c:pt idx="121">
                  <c:v>-13692.19</c:v>
                </c:pt>
                <c:pt idx="122">
                  <c:v>-2158.13</c:v>
                </c:pt>
                <c:pt idx="123">
                  <c:v>-18072.43</c:v>
                </c:pt>
                <c:pt idx="124">
                  <c:v>-19795.5</c:v>
                </c:pt>
                <c:pt idx="125">
                  <c:v>-6653.64</c:v>
                </c:pt>
                <c:pt idx="126">
                  <c:v>-925.9</c:v>
                </c:pt>
                <c:pt idx="127">
                  <c:v>-3793.43</c:v>
                </c:pt>
                <c:pt idx="128">
                  <c:v>-259.78</c:v>
                </c:pt>
                <c:pt idx="129">
                  <c:v>2575.61</c:v>
                </c:pt>
                <c:pt idx="130">
                  <c:v>-7235.54</c:v>
                </c:pt>
                <c:pt idx="131">
                  <c:v>-2520.99</c:v>
                </c:pt>
                <c:pt idx="132">
                  <c:v>-7293.9</c:v>
                </c:pt>
                <c:pt idx="133">
                  <c:v>-3659.67</c:v>
                </c:pt>
                <c:pt idx="134">
                  <c:v>-3670.65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544552"/>
        <c:axId val="1769547560"/>
      </c:barChart>
      <c:catAx>
        <c:axId val="176954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547560"/>
        <c:crosses val="autoZero"/>
        <c:auto val="1"/>
        <c:lblAlgn val="ctr"/>
        <c:lblOffset val="100"/>
        <c:noMultiLvlLbl val="0"/>
      </c:catAx>
      <c:valAx>
        <c:axId val="1769547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9544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  <c:pt idx="88">
                  <c:v>-946.64</c:v>
                </c:pt>
                <c:pt idx="89">
                  <c:v>34.24</c:v>
                </c:pt>
                <c:pt idx="90">
                  <c:v>-145.45</c:v>
                </c:pt>
                <c:pt idx="91">
                  <c:v>-105.3</c:v>
                </c:pt>
                <c:pt idx="92">
                  <c:v>160.52</c:v>
                </c:pt>
                <c:pt idx="93">
                  <c:v>-599.62</c:v>
                </c:pt>
                <c:pt idx="94">
                  <c:v>-962.37</c:v>
                </c:pt>
                <c:pt idx="95">
                  <c:v>-161.68</c:v>
                </c:pt>
                <c:pt idx="96">
                  <c:v>-424.35</c:v>
                </c:pt>
                <c:pt idx="97">
                  <c:v>-73.7</c:v>
                </c:pt>
                <c:pt idx="98">
                  <c:v>-941.15</c:v>
                </c:pt>
                <c:pt idx="99">
                  <c:v>-537.71</c:v>
                </c:pt>
                <c:pt idx="100">
                  <c:v>-407.38</c:v>
                </c:pt>
                <c:pt idx="101">
                  <c:v>-1110.68</c:v>
                </c:pt>
                <c:pt idx="102">
                  <c:v>-6.75</c:v>
                </c:pt>
                <c:pt idx="103">
                  <c:v>-251.92</c:v>
                </c:pt>
                <c:pt idx="104">
                  <c:v>-166.26</c:v>
                </c:pt>
                <c:pt idx="105">
                  <c:v>-185.67</c:v>
                </c:pt>
                <c:pt idx="106">
                  <c:v>442.68</c:v>
                </c:pt>
                <c:pt idx="107">
                  <c:v>1.37</c:v>
                </c:pt>
                <c:pt idx="108">
                  <c:v>-41.5</c:v>
                </c:pt>
                <c:pt idx="109">
                  <c:v>-258.99</c:v>
                </c:pt>
                <c:pt idx="110">
                  <c:v>-266.54</c:v>
                </c:pt>
                <c:pt idx="111">
                  <c:v>-571.85</c:v>
                </c:pt>
                <c:pt idx="112">
                  <c:v>-174.18</c:v>
                </c:pt>
                <c:pt idx="113">
                  <c:v>470.47</c:v>
                </c:pt>
                <c:pt idx="114">
                  <c:v>815.1</c:v>
                </c:pt>
                <c:pt idx="115">
                  <c:v>328.08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088664"/>
        <c:axId val="1768091672"/>
      </c:barChart>
      <c:catAx>
        <c:axId val="1768088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091672"/>
        <c:crosses val="autoZero"/>
        <c:auto val="1"/>
        <c:lblAlgn val="ctr"/>
        <c:lblOffset val="100"/>
        <c:noMultiLvlLbl val="0"/>
      </c:catAx>
      <c:valAx>
        <c:axId val="1768091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088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905816"/>
        <c:axId val="1768908824"/>
      </c:lineChart>
      <c:catAx>
        <c:axId val="1768905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908824"/>
        <c:crosses val="autoZero"/>
        <c:auto val="1"/>
        <c:lblAlgn val="ctr"/>
        <c:lblOffset val="100"/>
        <c:noMultiLvlLbl val="0"/>
      </c:catAx>
      <c:valAx>
        <c:axId val="1768908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905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035192"/>
        <c:axId val="1769038248"/>
      </c:lineChart>
      <c:catAx>
        <c:axId val="1769035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038248"/>
        <c:crosses val="autoZero"/>
        <c:auto val="1"/>
        <c:lblAlgn val="ctr"/>
        <c:lblOffset val="100"/>
        <c:noMultiLvlLbl val="0"/>
      </c:catAx>
      <c:valAx>
        <c:axId val="1769038248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6903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东阿阿胶!$D$6:$FD$6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-3849.0</c:v>
                </c:pt>
                <c:pt idx="2">
                  <c:v>-3585.15</c:v>
                </c:pt>
                <c:pt idx="3">
                  <c:v>-2007.56</c:v>
                </c:pt>
                <c:pt idx="4">
                  <c:v>-1063.3</c:v>
                </c:pt>
                <c:pt idx="5">
                  <c:v>-2169.88</c:v>
                </c:pt>
                <c:pt idx="6">
                  <c:v>-2460.06</c:v>
                </c:pt>
                <c:pt idx="7">
                  <c:v>-3680.21</c:v>
                </c:pt>
                <c:pt idx="8">
                  <c:v>-2811.57</c:v>
                </c:pt>
                <c:pt idx="9">
                  <c:v>-2674.82</c:v>
                </c:pt>
                <c:pt idx="10">
                  <c:v>-2501.36</c:v>
                </c:pt>
                <c:pt idx="11">
                  <c:v>547.83</c:v>
                </c:pt>
                <c:pt idx="12">
                  <c:v>856.0</c:v>
                </c:pt>
                <c:pt idx="13">
                  <c:v>-1173.53</c:v>
                </c:pt>
                <c:pt idx="14">
                  <c:v>-1885.61</c:v>
                </c:pt>
                <c:pt idx="15">
                  <c:v>-4623.33</c:v>
                </c:pt>
                <c:pt idx="16">
                  <c:v>-7471.93</c:v>
                </c:pt>
                <c:pt idx="17">
                  <c:v>-1810.61</c:v>
                </c:pt>
                <c:pt idx="18">
                  <c:v>955.87</c:v>
                </c:pt>
                <c:pt idx="19">
                  <c:v>-884.4299999999999</c:v>
                </c:pt>
                <c:pt idx="20">
                  <c:v>39.85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062696"/>
        <c:axId val="1769065704"/>
      </c:barChart>
      <c:catAx>
        <c:axId val="1769062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065704"/>
        <c:crosses val="autoZero"/>
        <c:auto val="1"/>
        <c:lblAlgn val="ctr"/>
        <c:lblOffset val="100"/>
        <c:noMultiLvlLbl val="0"/>
      </c:catAx>
      <c:valAx>
        <c:axId val="1769065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9062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106184"/>
        <c:axId val="1769109192"/>
      </c:lineChart>
      <c:catAx>
        <c:axId val="1769106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109192"/>
        <c:crosses val="autoZero"/>
        <c:auto val="1"/>
        <c:lblAlgn val="ctr"/>
        <c:lblOffset val="100"/>
        <c:noMultiLvlLbl val="0"/>
      </c:catAx>
      <c:valAx>
        <c:axId val="1769109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9106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154056"/>
        <c:axId val="1769157064"/>
      </c:lineChart>
      <c:catAx>
        <c:axId val="1769154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157064"/>
        <c:crosses val="autoZero"/>
        <c:auto val="1"/>
        <c:lblAlgn val="ctr"/>
        <c:lblOffset val="100"/>
        <c:noMultiLvlLbl val="0"/>
      </c:catAx>
      <c:valAx>
        <c:axId val="1769157064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69154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云南白药!$D$6:$FD$6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-4316.39</c:v>
                </c:pt>
                <c:pt idx="2">
                  <c:v>-41.35</c:v>
                </c:pt>
                <c:pt idx="3">
                  <c:v>2138.4</c:v>
                </c:pt>
                <c:pt idx="4">
                  <c:v>-723.71</c:v>
                </c:pt>
                <c:pt idx="5">
                  <c:v>-2679.71</c:v>
                </c:pt>
                <c:pt idx="6">
                  <c:v>-3821.33</c:v>
                </c:pt>
                <c:pt idx="7">
                  <c:v>90.13</c:v>
                </c:pt>
                <c:pt idx="8">
                  <c:v>-2832.96</c:v>
                </c:pt>
                <c:pt idx="9">
                  <c:v>-258.34</c:v>
                </c:pt>
                <c:pt idx="10">
                  <c:v>-683.65</c:v>
                </c:pt>
                <c:pt idx="11">
                  <c:v>81.3</c:v>
                </c:pt>
                <c:pt idx="12">
                  <c:v>-185.81</c:v>
                </c:pt>
                <c:pt idx="13">
                  <c:v>-512.19</c:v>
                </c:pt>
                <c:pt idx="14">
                  <c:v>2500.31</c:v>
                </c:pt>
                <c:pt idx="15">
                  <c:v>739.88</c:v>
                </c:pt>
                <c:pt idx="16">
                  <c:v>-21.93</c:v>
                </c:pt>
                <c:pt idx="17">
                  <c:v>-2272.37</c:v>
                </c:pt>
                <c:pt idx="18">
                  <c:v>-3115.24</c:v>
                </c:pt>
                <c:pt idx="19">
                  <c:v>270.54</c:v>
                </c:pt>
                <c:pt idx="20">
                  <c:v>1806.75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177976"/>
        <c:axId val="1769180984"/>
      </c:barChart>
      <c:catAx>
        <c:axId val="176917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180984"/>
        <c:crosses val="autoZero"/>
        <c:auto val="1"/>
        <c:lblAlgn val="ctr"/>
        <c:lblOffset val="100"/>
        <c:noMultiLvlLbl val="0"/>
      </c:catAx>
      <c:valAx>
        <c:axId val="1769180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917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017528"/>
        <c:axId val="2083024296"/>
      </c:lineChart>
      <c:catAx>
        <c:axId val="2083017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024296"/>
        <c:crosses val="autoZero"/>
        <c:auto val="1"/>
        <c:lblAlgn val="ctr"/>
        <c:lblOffset val="100"/>
        <c:tickLblSkip val="2"/>
        <c:noMultiLvlLbl val="0"/>
      </c:catAx>
      <c:valAx>
        <c:axId val="2083024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017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233464"/>
        <c:axId val="2081944392"/>
      </c:lineChart>
      <c:catAx>
        <c:axId val="2083233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944392"/>
        <c:crosses val="autoZero"/>
        <c:auto val="1"/>
        <c:lblAlgn val="ctr"/>
        <c:lblOffset val="100"/>
        <c:tickLblSkip val="2"/>
        <c:noMultiLvlLbl val="0"/>
      </c:catAx>
      <c:valAx>
        <c:axId val="208194439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233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  <c:pt idx="73">
                  <c:v>-16091.9</c:v>
                </c:pt>
                <c:pt idx="74">
                  <c:v>8518.28</c:v>
                </c:pt>
                <c:pt idx="75">
                  <c:v>4854.33</c:v>
                </c:pt>
                <c:pt idx="76">
                  <c:v>-20791.16</c:v>
                </c:pt>
                <c:pt idx="77">
                  <c:v>7143.07</c:v>
                </c:pt>
                <c:pt idx="78">
                  <c:v>8506.78</c:v>
                </c:pt>
                <c:pt idx="79">
                  <c:v>-22583.89</c:v>
                </c:pt>
                <c:pt idx="80">
                  <c:v>-6164.06</c:v>
                </c:pt>
                <c:pt idx="81">
                  <c:v>2372.76</c:v>
                </c:pt>
                <c:pt idx="82">
                  <c:v>-8610.370000000001</c:v>
                </c:pt>
                <c:pt idx="83">
                  <c:v>3616.69</c:v>
                </c:pt>
                <c:pt idx="84">
                  <c:v>-20179.76</c:v>
                </c:pt>
                <c:pt idx="85">
                  <c:v>-5505.2</c:v>
                </c:pt>
                <c:pt idx="86">
                  <c:v>-15357.85</c:v>
                </c:pt>
                <c:pt idx="87">
                  <c:v>-4635.59</c:v>
                </c:pt>
                <c:pt idx="88">
                  <c:v>-610.17</c:v>
                </c:pt>
                <c:pt idx="89">
                  <c:v>10475.51</c:v>
                </c:pt>
                <c:pt idx="90">
                  <c:v>-659.42</c:v>
                </c:pt>
                <c:pt idx="91">
                  <c:v>4979.6</c:v>
                </c:pt>
                <c:pt idx="92">
                  <c:v>4399.61</c:v>
                </c:pt>
                <c:pt idx="93">
                  <c:v>-7902.31</c:v>
                </c:pt>
                <c:pt idx="94">
                  <c:v>174.42</c:v>
                </c:pt>
                <c:pt idx="95">
                  <c:v>-22468.53</c:v>
                </c:pt>
                <c:pt idx="96">
                  <c:v>-5319.14</c:v>
                </c:pt>
                <c:pt idx="97">
                  <c:v>6665.45</c:v>
                </c:pt>
                <c:pt idx="98">
                  <c:v>12372.82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299736"/>
        <c:axId val="2083245720"/>
      </c:barChart>
      <c:catAx>
        <c:axId val="208329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245720"/>
        <c:crosses val="autoZero"/>
        <c:auto val="1"/>
        <c:lblAlgn val="ctr"/>
        <c:lblOffset val="100"/>
        <c:tickLblSkip val="2"/>
        <c:noMultiLvlLbl val="0"/>
      </c:catAx>
      <c:valAx>
        <c:axId val="2083245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29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K15"/>
  <sheetViews>
    <sheetView topLeftCell="DB1" workbookViewId="0">
      <selection activeCell="DK7" sqref="DK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15">
      <c r="C2" s="1" t="s">
        <v>33</v>
      </c>
      <c r="D2" s="1" t="s">
        <v>7</v>
      </c>
      <c r="E2">
        <v>11.94</v>
      </c>
      <c r="F2">
        <f>E2*10000</f>
        <v>119400</v>
      </c>
    </row>
    <row r="3" spans="1:115">
      <c r="C3" s="1" t="s">
        <v>1</v>
      </c>
    </row>
    <row r="4" spans="1:1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</row>
    <row r="5" spans="1:115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</row>
    <row r="6" spans="1:115">
      <c r="B6" s="15">
        <f>SUM(D6:MI6)</f>
        <v>9854.8299999999963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</row>
    <row r="7" spans="1:115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</row>
    <row r="8" spans="1:115">
      <c r="A8" s="8">
        <f>B8/F2</f>
        <v>1.3755683153840979E-2</v>
      </c>
      <c r="B8" s="7">
        <f>SUM(D8:MI8)</f>
        <v>1642.4285685686129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" si="52">DK6/DK7</f>
        <v>-47.416822429906546</v>
      </c>
    </row>
    <row r="9" spans="1:115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</row>
    <row r="10" spans="1:115">
      <c r="B10">
        <f>B6/B8</f>
        <v>6.0001574428217257</v>
      </c>
      <c r="DF10" t="s">
        <v>83</v>
      </c>
    </row>
    <row r="12" spans="1:115">
      <c r="C12" s="17" t="s">
        <v>26</v>
      </c>
      <c r="D12" s="17" t="s">
        <v>27</v>
      </c>
    </row>
    <row r="13" spans="1:115">
      <c r="C13" s="10">
        <v>800</v>
      </c>
      <c r="D13" s="10">
        <v>14.318</v>
      </c>
    </row>
    <row r="14" spans="1:115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15">
      <c r="A15" t="s">
        <v>78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H14"/>
  <sheetViews>
    <sheetView topLeftCell="DQ1" workbookViewId="0">
      <selection activeCell="EH7" sqref="EH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38">
      <c r="C2" s="1" t="s">
        <v>8</v>
      </c>
      <c r="D2" s="1" t="s">
        <v>7</v>
      </c>
      <c r="E2">
        <v>220.39</v>
      </c>
      <c r="F2">
        <f>E2*10000</f>
        <v>2203900</v>
      </c>
    </row>
    <row r="3" spans="1:138">
      <c r="C3" s="1" t="s">
        <v>1</v>
      </c>
    </row>
    <row r="4" spans="1:13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</row>
    <row r="5" spans="1:13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</row>
    <row r="6" spans="1:138">
      <c r="B6" s="15">
        <f>SUM(D6:MI6)</f>
        <v>-108068.10999999994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</row>
    <row r="7" spans="1:138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</row>
    <row r="8" spans="1:138">
      <c r="A8" s="8">
        <f>B8/F2</f>
        <v>-1.9252168870513953E-2</v>
      </c>
      <c r="B8" s="7">
        <f>SUM(D8:MI8)</f>
        <v>-42429.854973725698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" si="63">EH6/EH7</f>
        <v>-504.02991452991461</v>
      </c>
    </row>
    <row r="9" spans="1:138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</row>
    <row r="10" spans="1:138">
      <c r="T10" s="22" t="s">
        <v>49</v>
      </c>
    </row>
    <row r="13" spans="1:138">
      <c r="C13" s="1" t="s">
        <v>26</v>
      </c>
      <c r="D13" s="1" t="s">
        <v>27</v>
      </c>
      <c r="E13" s="1" t="s">
        <v>47</v>
      </c>
    </row>
    <row r="14" spans="1:138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H15"/>
  <sheetViews>
    <sheetView topLeftCell="DU1" workbookViewId="0">
      <selection activeCell="EH7" sqref="EH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38">
      <c r="C2" s="1" t="s">
        <v>9</v>
      </c>
      <c r="D2" s="1" t="s">
        <v>7</v>
      </c>
      <c r="E2">
        <v>9.6</v>
      </c>
      <c r="F2">
        <f>E2*10000</f>
        <v>96000</v>
      </c>
    </row>
    <row r="3" spans="1:138">
      <c r="C3" s="1" t="s">
        <v>1</v>
      </c>
    </row>
    <row r="4" spans="1:13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</row>
    <row r="5" spans="1:13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</row>
    <row r="6" spans="1:138">
      <c r="B6" s="15">
        <f>SUM(D6:MI6)</f>
        <v>-51293.459999999992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</row>
    <row r="7" spans="1:138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</row>
    <row r="8" spans="1:138">
      <c r="A8" s="8">
        <f>B8/F2</f>
        <v>-8.6258361028908284E-2</v>
      </c>
      <c r="B8" s="7">
        <f>SUM(D8:MI8)</f>
        <v>-8280.8026587751956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</row>
    <row r="9" spans="1:138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</row>
    <row r="12" spans="1:138">
      <c r="C12" s="1" t="s">
        <v>26</v>
      </c>
      <c r="D12" s="1" t="s">
        <v>27</v>
      </c>
      <c r="E12" s="1" t="s">
        <v>30</v>
      </c>
    </row>
    <row r="13" spans="1:138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38">
      <c r="C14" s="12"/>
      <c r="D14" s="13"/>
      <c r="E14" s="13"/>
    </row>
    <row r="15" spans="1:138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T15"/>
  <sheetViews>
    <sheetView topLeftCell="DD1" workbookViewId="0">
      <selection activeCell="DT7" sqref="DT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24">
      <c r="C2" s="1" t="s">
        <v>15</v>
      </c>
      <c r="D2" s="1" t="s">
        <v>7</v>
      </c>
      <c r="E2">
        <v>3.89</v>
      </c>
      <c r="F2">
        <f>E2*10000</f>
        <v>38900</v>
      </c>
    </row>
    <row r="3" spans="1:124">
      <c r="C3" s="1" t="s">
        <v>1</v>
      </c>
    </row>
    <row r="4" spans="1:12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</row>
    <row r="5" spans="1:1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</row>
    <row r="6" spans="1:124">
      <c r="B6" s="15">
        <f>SUM(D6:MI6)</f>
        <v>-4903.8899999999994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</row>
    <row r="7" spans="1:124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</row>
    <row r="8" spans="1:124">
      <c r="A8" s="8">
        <f>B8/F2</f>
        <v>-1.5436827850478646E-2</v>
      </c>
      <c r="B8" s="7">
        <f>SUM(D8:MI8)</f>
        <v>-600.49260338361933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" si="58">DT6/DT7</f>
        <v>2.5790229885057472</v>
      </c>
    </row>
    <row r="9" spans="1:124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</row>
    <row r="10" spans="1:124">
      <c r="CD10" s="1" t="s">
        <v>77</v>
      </c>
    </row>
    <row r="14" spans="1:124">
      <c r="C14" s="1" t="s">
        <v>26</v>
      </c>
      <c r="D14" s="17" t="s">
        <v>27</v>
      </c>
      <c r="E14" s="1" t="s">
        <v>30</v>
      </c>
    </row>
    <row r="15" spans="1:124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H18"/>
  <sheetViews>
    <sheetView topLeftCell="DU1" workbookViewId="0">
      <selection activeCell="EH7" sqref="EH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38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38">
      <c r="C3" s="1" t="s">
        <v>1</v>
      </c>
    </row>
    <row r="4" spans="1:13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</row>
    <row r="5" spans="1:13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</row>
    <row r="6" spans="1:138">
      <c r="B6" s="15">
        <f>SUM(D6:MI6)</f>
        <v>-60044.200000000041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</row>
    <row r="7" spans="1:138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</row>
    <row r="8" spans="1:138">
      <c r="A8" s="8">
        <f>B8/F2</f>
        <v>-2.0504891740244797E-2</v>
      </c>
      <c r="B8" s="7">
        <f>SUM(D8:MI8)</f>
        <v>-16264.480128362169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:EG8" si="62">EF6/EF7</f>
        <v>-45.37460317460318</v>
      </c>
      <c r="EG8">
        <f>EG6/EG7</f>
        <v>-69.381703470031553</v>
      </c>
      <c r="EH8">
        <f>EH6/EH7</f>
        <v>-75.819047619047623</v>
      </c>
    </row>
    <row r="9" spans="1:138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</row>
    <row r="14" spans="1:138">
      <c r="C14" s="1" t="s">
        <v>26</v>
      </c>
      <c r="D14" s="1" t="s">
        <v>27</v>
      </c>
      <c r="E14" s="1" t="s">
        <v>30</v>
      </c>
    </row>
    <row r="15" spans="1:138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38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H15"/>
  <sheetViews>
    <sheetView topLeftCell="DS1" workbookViewId="0">
      <selection activeCell="EH7" sqref="EH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38">
      <c r="C2" s="1" t="s">
        <v>14</v>
      </c>
      <c r="D2" s="1" t="s">
        <v>7</v>
      </c>
      <c r="E2">
        <v>19.88</v>
      </c>
      <c r="F2">
        <f>E2*10000</f>
        <v>198800</v>
      </c>
    </row>
    <row r="3" spans="1:138">
      <c r="C3" s="1" t="s">
        <v>1</v>
      </c>
    </row>
    <row r="4" spans="1:13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</row>
    <row r="5" spans="1:13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</row>
    <row r="6" spans="1:138">
      <c r="B6" s="15">
        <f>SUM(D6:MI6)</f>
        <v>-19323.859999999993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</row>
    <row r="7" spans="1:138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</row>
    <row r="8" spans="1:138">
      <c r="A8" s="8">
        <f>B8/F2</f>
        <v>-2.1337520912998398E-2</v>
      </c>
      <c r="B8" s="7">
        <f>SUM(D8:MI8)</f>
        <v>-4241.8991575040818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" si="63">EH6/EH7</f>
        <v>-48.040189125295505</v>
      </c>
    </row>
    <row r="9" spans="1:138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</row>
    <row r="10" spans="1:138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38">
      <c r="C13" s="17" t="s">
        <v>26</v>
      </c>
      <c r="D13" s="17" t="s">
        <v>27</v>
      </c>
      <c r="E13" s="1" t="s">
        <v>35</v>
      </c>
    </row>
    <row r="14" spans="1:138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38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H14"/>
  <sheetViews>
    <sheetView topLeftCell="DS1" workbookViewId="0">
      <selection activeCell="EH7" sqref="EH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38">
      <c r="C2" s="1" t="s">
        <v>16</v>
      </c>
      <c r="D2" s="1" t="s">
        <v>7</v>
      </c>
      <c r="E2">
        <v>178.53</v>
      </c>
      <c r="F2">
        <f>E2*10000</f>
        <v>1785300</v>
      </c>
    </row>
    <row r="3" spans="1:138">
      <c r="C3" s="1" t="s">
        <v>1</v>
      </c>
    </row>
    <row r="4" spans="1:13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</row>
    <row r="5" spans="1:13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</row>
    <row r="6" spans="1:138">
      <c r="B6" s="15">
        <f>SUM(D6:MI6)</f>
        <v>-10787.059999999994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</row>
    <row r="7" spans="1:138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</row>
    <row r="8" spans="1:138">
      <c r="A8" s="8">
        <f>B8/F2</f>
        <v>-2.1674297662657807E-3</v>
      </c>
      <c r="B8" s="7">
        <f>SUM(D8:MI8)</f>
        <v>-3869.5123617142985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" si="63">EH6/EH7</f>
        <v>-213.7608695652174</v>
      </c>
    </row>
    <row r="9" spans="1:138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</row>
    <row r="10" spans="1:138">
      <c r="B10">
        <f>B6/B8</f>
        <v>2.7877052692037494</v>
      </c>
      <c r="U10" s="1" t="s">
        <v>51</v>
      </c>
      <c r="V10" s="1" t="s">
        <v>41</v>
      </c>
    </row>
    <row r="12" spans="1:138">
      <c r="C12" s="1" t="s">
        <v>26</v>
      </c>
      <c r="D12" s="1" t="s">
        <v>27</v>
      </c>
    </row>
    <row r="13" spans="1:138">
      <c r="C13">
        <v>800</v>
      </c>
      <c r="D13">
        <v>9.1660000000000004</v>
      </c>
    </row>
    <row r="14" spans="1:138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S14"/>
  <sheetViews>
    <sheetView topLeftCell="DF1" workbookViewId="0">
      <selection activeCell="DT23" sqref="DT23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83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H14"/>
  <sheetViews>
    <sheetView topLeftCell="DQ1" workbookViewId="0">
      <selection activeCell="EH7" sqref="EH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38">
      <c r="C2" s="1" t="s">
        <v>19</v>
      </c>
      <c r="D2" s="1" t="s">
        <v>7</v>
      </c>
      <c r="E2">
        <v>19.34</v>
      </c>
      <c r="F2">
        <f>E2*10000</f>
        <v>193400</v>
      </c>
    </row>
    <row r="3" spans="1:138">
      <c r="C3" s="1" t="s">
        <v>1</v>
      </c>
    </row>
    <row r="4" spans="1:13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</row>
    <row r="5" spans="1:13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</row>
    <row r="6" spans="1:138">
      <c r="B6" s="15">
        <f>SUM(D6:MI6)</f>
        <v>-19228.94999999999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</row>
    <row r="7" spans="1:138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</row>
    <row r="8" spans="1:138">
      <c r="A8" s="8">
        <f>B8/F2</f>
        <v>-3.5185945580668475E-2</v>
      </c>
      <c r="B8" s="7">
        <f>SUM(D8:MI8)</f>
        <v>-6804.9618753012828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" si="63">EH6/EH7</f>
        <v>-60.450184501845015</v>
      </c>
    </row>
    <row r="9" spans="1:138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</row>
    <row r="10" spans="1:138">
      <c r="DY10" s="1" t="s">
        <v>41</v>
      </c>
    </row>
    <row r="12" spans="1:138">
      <c r="C12" s="17" t="s">
        <v>26</v>
      </c>
      <c r="D12" s="17" t="s">
        <v>27</v>
      </c>
    </row>
    <row r="13" spans="1:138">
      <c r="C13" s="10">
        <v>600</v>
      </c>
      <c r="D13" s="10">
        <v>7.2480000000000002</v>
      </c>
    </row>
    <row r="14" spans="1:138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H14"/>
  <sheetViews>
    <sheetView topLeftCell="DO1" workbookViewId="0">
      <selection activeCell="EH7" sqref="EH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38">
      <c r="C2" s="1" t="s">
        <v>21</v>
      </c>
      <c r="D2" s="1" t="s">
        <v>7</v>
      </c>
      <c r="E2">
        <v>5.4</v>
      </c>
      <c r="F2">
        <f>E2*10000</f>
        <v>54000</v>
      </c>
    </row>
    <row r="3" spans="1:138">
      <c r="C3" s="1" t="s">
        <v>1</v>
      </c>
    </row>
    <row r="4" spans="1:13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</row>
    <row r="5" spans="1:13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</row>
    <row r="6" spans="1:138">
      <c r="B6" s="15">
        <f>SUM(D6:MI6)</f>
        <v>-6286.2000000000025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</row>
    <row r="7" spans="1:138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</row>
    <row r="8" spans="1:138">
      <c r="A8" s="8">
        <f>B8/F2</f>
        <v>-2.0787667923488875E-2</v>
      </c>
      <c r="B8" s="7">
        <f>SUM(D8:MI8)</f>
        <v>-1122.5340678683992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" si="63">EH6/EH7</f>
        <v>-28.046979865771814</v>
      </c>
    </row>
    <row r="9" spans="1:138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</row>
    <row r="12" spans="1:138">
      <c r="C12" s="17" t="s">
        <v>26</v>
      </c>
      <c r="D12" s="17" t="s">
        <v>27</v>
      </c>
    </row>
    <row r="13" spans="1:138">
      <c r="C13" s="10">
        <v>300</v>
      </c>
      <c r="D13" s="10">
        <v>8.4870000000000001</v>
      </c>
    </row>
    <row r="14" spans="1:138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T13"/>
  <sheetViews>
    <sheetView topLeftCell="DC1" workbookViewId="0">
      <selection activeCell="DT7" sqref="DT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24">
      <c r="C2" s="1" t="s">
        <v>53</v>
      </c>
      <c r="D2" s="1" t="s">
        <v>7</v>
      </c>
      <c r="E2">
        <v>12.56</v>
      </c>
      <c r="F2">
        <f>E2*10000</f>
        <v>125600</v>
      </c>
    </row>
    <row r="3" spans="1:124">
      <c r="C3" s="1" t="s">
        <v>1</v>
      </c>
    </row>
    <row r="4" spans="1:12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</row>
    <row r="5" spans="1:124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</row>
    <row r="6" spans="1:124">
      <c r="B6" s="15">
        <f>SUM(D6:MI6)</f>
        <v>477731.49000000028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</row>
    <row r="7" spans="1:124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</row>
    <row r="8" spans="1:124">
      <c r="A8" s="8">
        <f>B8/F2</f>
        <v>6.4449477624419398E-3</v>
      </c>
      <c r="B8" s="7">
        <f>SUM(D8:MI8)</f>
        <v>809.48543896270769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" si="56">DT6/DT7</f>
        <v>0.14990290734780898</v>
      </c>
    </row>
    <row r="9" spans="1:124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</row>
    <row r="10" spans="1:124">
      <c r="B10">
        <f>B6/B8</f>
        <v>590.16687268911949</v>
      </c>
    </row>
    <row r="12" spans="1:124">
      <c r="C12" s="17" t="s">
        <v>26</v>
      </c>
      <c r="D12" s="17" t="s">
        <v>27</v>
      </c>
    </row>
    <row r="13" spans="1:124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EH17"/>
  <sheetViews>
    <sheetView topLeftCell="DU1" workbookViewId="0">
      <selection activeCell="EH7" sqref="EH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38">
      <c r="C2" s="1" t="s">
        <v>18</v>
      </c>
      <c r="D2" s="1" t="s">
        <v>7</v>
      </c>
      <c r="E2">
        <v>295.52</v>
      </c>
      <c r="F2">
        <f>E2*10000</f>
        <v>2955200</v>
      </c>
    </row>
    <row r="3" spans="1:138">
      <c r="C3" s="1" t="s">
        <v>1</v>
      </c>
    </row>
    <row r="4" spans="1:13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</row>
    <row r="5" spans="1:13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</row>
    <row r="6" spans="1:138">
      <c r="B6" s="15">
        <f>SUM(D6:MI6)</f>
        <v>191418.14999999997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</row>
    <row r="7" spans="1:138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</row>
    <row r="8" spans="1:138">
      <c r="A8" s="8">
        <f>B8/F2</f>
        <v>7.6000165883365082E-3</v>
      </c>
      <c r="B8" s="7">
        <f>SUM(D8:MI8)</f>
        <v>22459.56902185205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" si="63">EH6/EH7</f>
        <v>-435.42704626334523</v>
      </c>
    </row>
    <row r="9" spans="1:138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</row>
    <row r="10" spans="1:138">
      <c r="B10">
        <f>B6/B8</f>
        <v>8.5227882072785803</v>
      </c>
      <c r="AJ10" t="s">
        <v>65</v>
      </c>
    </row>
    <row r="12" spans="1:138">
      <c r="C12" s="17" t="s">
        <v>26</v>
      </c>
      <c r="D12" s="17" t="s">
        <v>27</v>
      </c>
      <c r="E12" s="1" t="s">
        <v>30</v>
      </c>
    </row>
    <row r="13" spans="1:138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38">
      <c r="A14" s="1" t="s">
        <v>29</v>
      </c>
      <c r="B14" s="16">
        <v>43040</v>
      </c>
      <c r="C14">
        <v>1700</v>
      </c>
      <c r="D14">
        <v>8.23</v>
      </c>
    </row>
    <row r="15" spans="1:138">
      <c r="A15" s="1" t="s">
        <v>29</v>
      </c>
      <c r="B15" s="16">
        <v>43054</v>
      </c>
      <c r="C15">
        <v>2400</v>
      </c>
      <c r="D15">
        <v>8.34</v>
      </c>
    </row>
    <row r="16" spans="1:138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O13"/>
  <sheetViews>
    <sheetView topLeftCell="CW1" workbookViewId="0">
      <selection activeCell="DO7" sqref="DO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19">
      <c r="C2" s="1" t="s">
        <v>58</v>
      </c>
      <c r="D2" s="1" t="s">
        <v>7</v>
      </c>
      <c r="E2">
        <v>7.83</v>
      </c>
      <c r="F2">
        <f>E2*10000</f>
        <v>78300</v>
      </c>
    </row>
    <row r="3" spans="1:119">
      <c r="C3" s="1" t="s">
        <v>1</v>
      </c>
    </row>
    <row r="4" spans="1:11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</row>
    <row r="5" spans="1:119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</row>
    <row r="6" spans="1:119">
      <c r="B6" s="15">
        <f>SUM(D6:MI6)</f>
        <v>-5707.0299999999988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</row>
    <row r="7" spans="1:119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</row>
    <row r="8" spans="1:119">
      <c r="A8" s="8">
        <f>B8/F2</f>
        <v>-5.7008430077355012E-3</v>
      </c>
      <c r="B8" s="7">
        <f>SUM(D8:MI8)</f>
        <v>-446.37600750568976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" si="54">DO6/DO7</f>
        <v>20.936821952776004</v>
      </c>
    </row>
    <row r="9" spans="1:119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</row>
    <row r="12" spans="1:119">
      <c r="C12" s="17" t="s">
        <v>26</v>
      </c>
      <c r="D12" s="17" t="s">
        <v>27</v>
      </c>
    </row>
    <row r="13" spans="1:119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O1" workbookViewId="0">
      <selection activeCell="X7" sqref="X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-43435.09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-1.0625377593052697E-2</v>
      </c>
      <c r="B8" s="7">
        <f>SUM(D8:MI8)</f>
        <v>-694.89969458564644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abSelected="1" topLeftCell="L1" workbookViewId="0">
      <selection activeCell="X7" sqref="X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82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-15660.900000000001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-1.5723322199941608E-3</v>
      </c>
      <c r="B8" s="7">
        <f>SUM(D8:MI8)</f>
        <v>-163.67978410139213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45"/>
  <sheetViews>
    <sheetView topLeftCell="CI1" workbookViewId="0">
      <selection activeCell="CX7" sqref="CX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02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02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02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</row>
    <row r="5" spans="1:102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</row>
    <row r="6" spans="1:102">
      <c r="A6" s="10"/>
      <c r="B6" s="34">
        <f>SUM(D6:MI6)</f>
        <v>-18994.72999999997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</row>
    <row r="7" spans="1:102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</row>
    <row r="8" spans="1:102">
      <c r="A8" s="8">
        <f>B8/F2</f>
        <v>-4.6979853284242887E-4</v>
      </c>
      <c r="B8" s="7">
        <f>SUM(D8:MI8)</f>
        <v>-296.34891451700412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" si="45">CX6/CX7</f>
        <v>220.07861970828887</v>
      </c>
    </row>
    <row r="9" spans="1:102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</row>
    <row r="10" spans="1:102">
      <c r="A10" s="10"/>
      <c r="B10" s="10">
        <f>B6/B8</f>
        <v>64.095831196000816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0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02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02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02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02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02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79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CD15"/>
  <sheetViews>
    <sheetView topLeftCell="BP1" workbookViewId="0">
      <selection activeCell="CE2" sqref="CE2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99456.410000000033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</row>
    <row r="7" spans="1:8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</row>
    <row r="8" spans="1:82">
      <c r="A8" s="8">
        <f>B8/F2</f>
        <v>9.0754270368836584E-2</v>
      </c>
      <c r="B8" s="7">
        <f>SUM(D8:MI8)</f>
        <v>5200.2196921343366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" si="36">CC6/CC7</f>
        <v>-15.881018262313228</v>
      </c>
    </row>
    <row r="9" spans="1:82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</row>
    <row r="10" spans="1:82">
      <c r="B10" s="10">
        <f>B6/B8</f>
        <v>19.12542467204495</v>
      </c>
      <c r="CC10" s="1" t="s">
        <v>75</v>
      </c>
      <c r="CD10" s="1" t="s">
        <v>76</v>
      </c>
    </row>
    <row r="12" spans="1:82">
      <c r="C12" s="1" t="s">
        <v>26</v>
      </c>
      <c r="D12" s="1" t="s">
        <v>27</v>
      </c>
      <c r="E12" s="1" t="s">
        <v>28</v>
      </c>
    </row>
    <row r="13" spans="1:82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2">
      <c r="A14" s="1" t="s">
        <v>29</v>
      </c>
      <c r="B14" s="11">
        <v>42999</v>
      </c>
      <c r="C14">
        <v>1000</v>
      </c>
      <c r="D14">
        <v>18.510000000000002</v>
      </c>
    </row>
    <row r="15" spans="1:82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H19"/>
  <sheetViews>
    <sheetView topLeftCell="DR1" workbookViewId="0">
      <selection activeCell="EH7" sqref="EH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38">
      <c r="C2" s="1" t="s">
        <v>20</v>
      </c>
      <c r="D2" s="1" t="s">
        <v>7</v>
      </c>
      <c r="E2">
        <v>16.73</v>
      </c>
      <c r="F2">
        <f>E2*10000</f>
        <v>167300</v>
      </c>
    </row>
    <row r="3" spans="1:138">
      <c r="C3" s="1" t="s">
        <v>1</v>
      </c>
    </row>
    <row r="4" spans="1:13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</row>
    <row r="5" spans="1:13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</row>
    <row r="6" spans="1:138">
      <c r="B6" s="15">
        <f>SUM(D6:MI6)</f>
        <v>2606.9399999999901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</row>
    <row r="7" spans="1:138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</row>
    <row r="8" spans="1:138">
      <c r="A8" s="8">
        <f>B8/F2</f>
        <v>3.5366962988711468E-3</v>
      </c>
      <c r="B8" s="7">
        <f>SUM(D8:MI8)</f>
        <v>591.68929080114287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" si="64">EH6/EH7</f>
        <v>106.33618843683084</v>
      </c>
    </row>
    <row r="9" spans="1:138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</row>
    <row r="10" spans="1:138">
      <c r="B10" s="10">
        <f>B6/B8</f>
        <v>4.4059273009153381</v>
      </c>
    </row>
    <row r="12" spans="1:138">
      <c r="C12" s="17" t="s">
        <v>26</v>
      </c>
      <c r="D12" s="17" t="s">
        <v>27</v>
      </c>
    </row>
    <row r="13" spans="1:138">
      <c r="C13" s="10">
        <v>400</v>
      </c>
      <c r="D13" s="10">
        <v>8.4030000000000005</v>
      </c>
    </row>
    <row r="14" spans="1:138">
      <c r="A14" s="1" t="s">
        <v>29</v>
      </c>
      <c r="B14" s="23">
        <v>42991</v>
      </c>
      <c r="C14">
        <v>2000</v>
      </c>
      <c r="D14">
        <v>4.75</v>
      </c>
    </row>
    <row r="15" spans="1:138">
      <c r="A15" s="1" t="s">
        <v>29</v>
      </c>
      <c r="B15" s="11">
        <v>42993</v>
      </c>
      <c r="C15">
        <v>2000</v>
      </c>
      <c r="D15">
        <v>4.71</v>
      </c>
    </row>
    <row r="16" spans="1:138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H17"/>
  <sheetViews>
    <sheetView topLeftCell="DS1" workbookViewId="0">
      <selection activeCell="EH7" sqref="EH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38">
      <c r="C2" s="1" t="s">
        <v>10</v>
      </c>
      <c r="D2" s="1" t="s">
        <v>7</v>
      </c>
      <c r="E2">
        <v>955.58</v>
      </c>
      <c r="F2">
        <f>E2*10000</f>
        <v>9555800</v>
      </c>
    </row>
    <row r="3" spans="1:138">
      <c r="C3" s="1" t="s">
        <v>1</v>
      </c>
    </row>
    <row r="4" spans="1:13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</row>
    <row r="5" spans="1:13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</row>
    <row r="6" spans="1:138">
      <c r="B6" s="15">
        <f>SUM(D6:MI6)</f>
        <v>92740.839999999982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</row>
    <row r="7" spans="1:138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</row>
    <row r="8" spans="1:138">
      <c r="A8" s="8">
        <f>B8/F2</f>
        <v>1.7642127311251882E-3</v>
      </c>
      <c r="B8" s="7">
        <f>SUM(D8:MI8)</f>
        <v>16858.464016086073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</row>
    <row r="9" spans="1:138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</row>
    <row r="10" spans="1:138">
      <c r="B10" s="10">
        <f>B6/B8</f>
        <v>5.5011441084732384</v>
      </c>
    </row>
    <row r="12" spans="1:138">
      <c r="C12" s="17" t="s">
        <v>26</v>
      </c>
      <c r="D12" s="17" t="s">
        <v>27</v>
      </c>
    </row>
    <row r="13" spans="1:138">
      <c r="C13" s="10">
        <v>1000</v>
      </c>
      <c r="D13" s="10">
        <v>7.5910000000000002</v>
      </c>
    </row>
    <row r="14" spans="1:138">
      <c r="C14">
        <v>900</v>
      </c>
      <c r="D14">
        <v>5.9</v>
      </c>
    </row>
    <row r="15" spans="1:138">
      <c r="A15" s="1" t="s">
        <v>28</v>
      </c>
      <c r="B15" s="38">
        <v>11232</v>
      </c>
      <c r="C15">
        <v>1900</v>
      </c>
      <c r="D15">
        <v>6</v>
      </c>
    </row>
    <row r="16" spans="1:138">
      <c r="A16" t="s">
        <v>78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80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EH17"/>
  <sheetViews>
    <sheetView topLeftCell="DT1" workbookViewId="0">
      <selection activeCell="EH7" sqref="EH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38">
      <c r="C2" s="1" t="s">
        <v>17</v>
      </c>
      <c r="D2" s="1" t="s">
        <v>7</v>
      </c>
      <c r="E2">
        <v>220.9</v>
      </c>
      <c r="F2">
        <f>E2*10000</f>
        <v>2209000</v>
      </c>
    </row>
    <row r="3" spans="1:138">
      <c r="C3" s="1" t="s">
        <v>1</v>
      </c>
    </row>
    <row r="4" spans="1:13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</row>
    <row r="5" spans="1:13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</row>
    <row r="6" spans="1:138">
      <c r="B6" s="15">
        <f>SUM(D6:MI6)</f>
        <v>195107.56999999998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</row>
    <row r="7" spans="1:138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</row>
    <row r="8" spans="1:138">
      <c r="A8" s="8">
        <f>B8/F2</f>
        <v>1.000760343959727E-2</v>
      </c>
      <c r="B8" s="7">
        <f>SUM(D8:MI8)</f>
        <v>22106.795998070371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" si="63">EH6/EH7</f>
        <v>-1560.868886576483</v>
      </c>
    </row>
    <row r="9" spans="1:138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</row>
    <row r="10" spans="1:138">
      <c r="B10" s="10">
        <f>B6/B8</f>
        <v>8.8256828360396629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38">
      <c r="AB11" s="1" t="s">
        <v>61</v>
      </c>
    </row>
    <row r="13" spans="1:138">
      <c r="C13" s="17" t="s">
        <v>26</v>
      </c>
      <c r="D13" s="17" t="s">
        <v>27</v>
      </c>
      <c r="E13" s="1" t="s">
        <v>28</v>
      </c>
    </row>
    <row r="14" spans="1:138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38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38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EH20"/>
  <sheetViews>
    <sheetView topLeftCell="DQ2" workbookViewId="0">
      <selection activeCell="EH7" sqref="EH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38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38">
      <c r="C3" s="1" t="s">
        <v>1</v>
      </c>
    </row>
    <row r="4" spans="1:13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</row>
    <row r="5" spans="1:13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</row>
    <row r="6" spans="1:138">
      <c r="B6" s="15">
        <f>SUM(D6:MI6)</f>
        <v>5201.8000000000138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</row>
    <row r="7" spans="1:138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</row>
    <row r="8" spans="1:138">
      <c r="A8" s="8">
        <f>B8/F2</f>
        <v>8.6095301825746245E-3</v>
      </c>
      <c r="B8" s="7">
        <f>SUM(D8:MI8)</f>
        <v>815.32250828981694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" si="63">EH6/EH7</f>
        <v>-96.713004484304946</v>
      </c>
    </row>
    <row r="9" spans="1:138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</row>
    <row r="10" spans="1:138">
      <c r="B10">
        <f>B6/B8</f>
        <v>6.3800520004176882</v>
      </c>
    </row>
    <row r="16" spans="1:138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H14"/>
  <sheetViews>
    <sheetView topLeftCell="DV1" workbookViewId="0">
      <selection activeCell="EH7" sqref="EH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38">
      <c r="C2" s="1" t="s">
        <v>11</v>
      </c>
      <c r="D2" s="1" t="s">
        <v>7</v>
      </c>
      <c r="E2">
        <v>4.05</v>
      </c>
      <c r="F2">
        <f>E2*10000</f>
        <v>40500</v>
      </c>
    </row>
    <row r="3" spans="1:138">
      <c r="C3" s="1" t="s">
        <v>1</v>
      </c>
    </row>
    <row r="4" spans="1:138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</row>
    <row r="5" spans="1:13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</row>
    <row r="6" spans="1:138" s="27" customFormat="1">
      <c r="B6" s="28">
        <f>SUM(D6:MI6)</f>
        <v>-15453.899999999989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</row>
    <row r="7" spans="1:138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</row>
    <row r="8" spans="1:138">
      <c r="A8" s="8">
        <f>B8/F2</f>
        <v>-3.0795569203674756E-2</v>
      </c>
      <c r="B8" s="7">
        <f>SUM(D8:MI8)</f>
        <v>-1247.2205527488277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" si="63">EH6/EH7</f>
        <v>-22.120428189116858</v>
      </c>
    </row>
    <row r="9" spans="1:138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</row>
    <row r="10" spans="1:138">
      <c r="B10" s="10">
        <f>B6/B8</f>
        <v>12.39067137399249</v>
      </c>
    </row>
    <row r="12" spans="1:138">
      <c r="C12" s="17" t="s">
        <v>26</v>
      </c>
      <c r="D12" s="17" t="s">
        <v>27</v>
      </c>
    </row>
    <row r="13" spans="1:138">
      <c r="C13" s="10">
        <v>300</v>
      </c>
      <c r="D13" s="10">
        <v>27.286999999999999</v>
      </c>
    </row>
    <row r="14" spans="1:138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普邦股份</vt:lpstr>
      <vt:lpstr>民生银行</vt:lpstr>
      <vt:lpstr>美的集团</vt:lpstr>
      <vt:lpstr>达华智能</vt:lpstr>
      <vt:lpstr>沪电股份</vt:lpstr>
      <vt:lpstr>中国石化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  <vt:lpstr>东阿阿胶</vt:lpstr>
      <vt:lpstr>云南白药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2018-03-02T14:05:50Z</dcterms:modified>
</cp:coreProperties>
</file>