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440" yWindow="160" windowWidth="25600" windowHeight="16060" tabRatio="996" activeTab="19"/>
  </bookViews>
  <sheets>
    <sheet name="远大控股" sheetId="6" r:id="rId1"/>
    <sheet name="沪电股份" sheetId="15" r:id="rId2"/>
    <sheet name="达华智能" sheetId="1" r:id="rId3"/>
    <sheet name="民生银行" sheetId="13" r:id="rId4"/>
    <sheet name="包钢股份" sheetId="3" r:id="rId5"/>
    <sheet name="景兴纸业" sheetId="4" r:id="rId6"/>
    <sheet name="浙江医药" sheetId="7" r:id="rId7"/>
    <sheet name="天宝食品" sheetId="10" r:id="rId8"/>
    <sheet name="中远海发" sheetId="2" r:id="rId9"/>
    <sheet name="st智慧" sheetId="9" r:id="rId10"/>
    <sheet name="宝钢股份" sheetId="12" r:id="rId11"/>
    <sheet name="中国石化" sheetId="5" r:id="rId12"/>
    <sheet name="中国中冶" sheetId="11" r:id="rId13"/>
    <sheet name="远望谷" sheetId="8" r:id="rId14"/>
    <sheet name="巨轮智能" sheetId="14" r:id="rId15"/>
    <sheet name="大金重工" sheetId="16" r:id="rId16"/>
    <sheet name="普邦股份" sheetId="18" r:id="rId17"/>
    <sheet name="万方发展" sheetId="17" r:id="rId18"/>
    <sheet name="贵州茅台" sheetId="19" r:id="rId19"/>
    <sheet name="圆通" sheetId="20" r:id="rId2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8" i="20" l="1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D8" i="20"/>
  <c r="B8" i="20"/>
  <c r="F2" i="20"/>
  <c r="A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B8" i="19"/>
  <c r="F2" i="19"/>
  <c r="A8" i="19"/>
  <c r="B6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B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5"/>
  <c r="B8" i="14"/>
  <c r="B8" i="13"/>
  <c r="B8" i="12"/>
  <c r="B8" i="11"/>
  <c r="B8" i="10"/>
  <c r="B8" i="9"/>
  <c r="B8" i="8"/>
  <c r="B8" i="7"/>
  <c r="B8" i="6"/>
  <c r="B8" i="5"/>
  <c r="B8" i="4"/>
  <c r="B8" i="3"/>
  <c r="B8" i="2"/>
  <c r="L8" i="16"/>
  <c r="L8" i="15"/>
  <c r="L8" i="14"/>
  <c r="L8" i="13"/>
  <c r="L8" i="12"/>
  <c r="L8" i="11"/>
  <c r="L8" i="10"/>
  <c r="L8" i="9"/>
  <c r="L8" i="8"/>
  <c r="L8" i="7"/>
  <c r="L8" i="6"/>
  <c r="L8" i="5"/>
  <c r="L8" i="4"/>
  <c r="L8" i="3"/>
  <c r="L8" i="2"/>
  <c r="L8" i="1"/>
  <c r="B6" i="18"/>
  <c r="B6" i="17"/>
  <c r="B6" i="16"/>
  <c r="B6" i="15"/>
  <c r="B6" i="14"/>
  <c r="B6" i="13"/>
  <c r="B6" i="12"/>
  <c r="B6" i="11"/>
  <c r="B6" i="10"/>
  <c r="B6" i="9"/>
  <c r="B6" i="8"/>
  <c r="B6" i="7"/>
  <c r="B6" i="6"/>
  <c r="B6" i="5"/>
  <c r="B6" i="4"/>
  <c r="B6" i="3"/>
  <c r="B6" i="2"/>
  <c r="B6" i="1"/>
  <c r="B8" i="1"/>
  <c r="K8" i="16"/>
  <c r="K8" i="15"/>
  <c r="K8" i="14"/>
  <c r="K8" i="13"/>
  <c r="K8" i="12"/>
  <c r="K8" i="11"/>
  <c r="K8" i="10"/>
  <c r="K8" i="9"/>
  <c r="K8" i="8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J8" i="8"/>
  <c r="I8" i="8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H8" i="8"/>
  <c r="G8" i="8"/>
  <c r="F8" i="8"/>
  <c r="E8" i="8"/>
  <c r="D8" i="8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<sst xmlns="http://schemas.openxmlformats.org/spreadsheetml/2006/main" count="258" uniqueCount="67">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</sst>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远大控股!$D$9:$CD$9</c:f>
              <c:numCache>
                <c:formatCode>[Red]0.00;[Green]\-0.00</c:formatCode>
                <c:ptCount val="7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325240"/>
        <c:axId val="-2075950632"/>
      </c:lineChart>
      <c:catAx>
        <c:axId val="-2120325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5950632"/>
        <c:crosses val="autoZero"/>
        <c:auto val="1"/>
        <c:lblAlgn val="ctr"/>
        <c:lblOffset val="100"/>
        <c:noMultiLvlLbl val="0"/>
      </c:catAx>
      <c:valAx>
        <c:axId val="-20759506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0325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748074918943955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包钢股份!$D$7:$BD$7</c:f>
              <c:numCache>
                <c:formatCode>General</c:formatCode>
                <c:ptCount val="53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747880"/>
        <c:axId val="-2069492232"/>
      </c:lineChart>
      <c:catAx>
        <c:axId val="-2069747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492232"/>
        <c:crosses val="autoZero"/>
        <c:auto val="1"/>
        <c:lblAlgn val="ctr"/>
        <c:lblOffset val="100"/>
        <c:noMultiLvlLbl val="0"/>
      </c:catAx>
      <c:valAx>
        <c:axId val="-2069492232"/>
        <c:scaling>
          <c:orientation val="minMax"/>
          <c:min val="2.5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9747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景兴纸业!$D$9:$BD$9</c:f>
              <c:numCache>
                <c:formatCode>[Red]0.00;[Green]\-0.00</c:formatCode>
                <c:ptCount val="53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063464"/>
        <c:axId val="-2069060456"/>
      </c:lineChart>
      <c:catAx>
        <c:axId val="-2069063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060456"/>
        <c:crosses val="autoZero"/>
        <c:auto val="1"/>
        <c:lblAlgn val="ctr"/>
        <c:lblOffset val="100"/>
        <c:noMultiLvlLbl val="0"/>
      </c:catAx>
      <c:valAx>
        <c:axId val="-2069060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9063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713688637116753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景兴纸业!$D$7:$BD$7</c:f>
              <c:numCache>
                <c:formatCode>General</c:formatCode>
                <c:ptCount val="53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523944"/>
        <c:axId val="-2069520936"/>
      </c:lineChart>
      <c:catAx>
        <c:axId val="-2069523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520936"/>
        <c:crosses val="autoZero"/>
        <c:auto val="1"/>
        <c:lblAlgn val="ctr"/>
        <c:lblOffset val="100"/>
        <c:noMultiLvlLbl val="0"/>
      </c:catAx>
      <c:valAx>
        <c:axId val="-2069520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9523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浙江医药!$D$9:$BD$9</c:f>
              <c:numCache>
                <c:formatCode>[Red]0.00;[Green]\-0.00</c:formatCode>
                <c:ptCount val="53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864424"/>
        <c:axId val="-2068861416"/>
      </c:lineChart>
      <c:catAx>
        <c:axId val="-2068864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861416"/>
        <c:crosses val="autoZero"/>
        <c:auto val="1"/>
        <c:lblAlgn val="ctr"/>
        <c:lblOffset val="100"/>
        <c:noMultiLvlLbl val="0"/>
      </c:catAx>
      <c:valAx>
        <c:axId val="-20688614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8864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7829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浙江医药!$D$7:$BD$7</c:f>
              <c:numCache>
                <c:formatCode>#,##0.00;[Red]#,##0.00</c:formatCode>
                <c:ptCount val="53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483032"/>
        <c:axId val="-2096099672"/>
      </c:lineChart>
      <c:catAx>
        <c:axId val="2146483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099672"/>
        <c:crosses val="autoZero"/>
        <c:auto val="1"/>
        <c:lblAlgn val="ctr"/>
        <c:lblOffset val="100"/>
        <c:noMultiLvlLbl val="0"/>
      </c:catAx>
      <c:valAx>
        <c:axId val="-209609967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6483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天宝食品!$D$9:$BD$9</c:f>
              <c:numCache>
                <c:formatCode>[Red]0.00;[Green]\-0.00</c:formatCode>
                <c:ptCount val="53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359368"/>
        <c:axId val="-2095356360"/>
      </c:lineChart>
      <c:catAx>
        <c:axId val="-2095359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356360"/>
        <c:crosses val="autoZero"/>
        <c:auto val="1"/>
        <c:lblAlgn val="ctr"/>
        <c:lblOffset val="100"/>
        <c:noMultiLvlLbl val="0"/>
      </c:catAx>
      <c:valAx>
        <c:axId val="-2095356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359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757556781034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天宝食品!$D$7:$BD$7</c:f>
              <c:numCache>
                <c:formatCode>#,##0.00;[Red]#,##0.00</c:formatCode>
                <c:ptCount val="53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512088"/>
        <c:axId val="-2095509080"/>
      </c:lineChart>
      <c:catAx>
        <c:axId val="-2095512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509080"/>
        <c:crosses val="autoZero"/>
        <c:auto val="1"/>
        <c:lblAlgn val="ctr"/>
        <c:lblOffset val="100"/>
        <c:noMultiLvlLbl val="0"/>
      </c:catAx>
      <c:valAx>
        <c:axId val="-209550908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512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中远海发!$D$9:$BD$9</c:f>
              <c:numCache>
                <c:formatCode>[Red]0.00;[Green]\-0.00</c:formatCode>
                <c:ptCount val="53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708216"/>
        <c:axId val="-2095834072"/>
      </c:lineChart>
      <c:catAx>
        <c:axId val="-2095708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834072"/>
        <c:crosses val="autoZero"/>
        <c:auto val="1"/>
        <c:lblAlgn val="ctr"/>
        <c:lblOffset val="100"/>
        <c:noMultiLvlLbl val="0"/>
      </c:catAx>
      <c:valAx>
        <c:axId val="-20958340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708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75622101083518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中远海发!$D$7:$BD$7</c:f>
              <c:numCache>
                <c:formatCode>General</c:formatCode>
                <c:ptCount val="53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140104"/>
        <c:axId val="2147433880"/>
      </c:lineChart>
      <c:catAx>
        <c:axId val="-2095140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433880"/>
        <c:crosses val="autoZero"/>
        <c:auto val="1"/>
        <c:lblAlgn val="ctr"/>
        <c:lblOffset val="100"/>
        <c:noMultiLvlLbl val="0"/>
      </c:catAx>
      <c:valAx>
        <c:axId val="2147433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5140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st智慧!$D$9:$BD$9</c:f>
              <c:numCache>
                <c:formatCode>[Red]0.00;[Green]\-0.00</c:formatCode>
                <c:ptCount val="53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926120"/>
        <c:axId val="-2095486776"/>
      </c:lineChart>
      <c:catAx>
        <c:axId val="-2095926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486776"/>
        <c:crosses val="autoZero"/>
        <c:auto val="1"/>
        <c:lblAlgn val="ctr"/>
        <c:lblOffset val="100"/>
        <c:noMultiLvlLbl val="0"/>
      </c:catAx>
      <c:valAx>
        <c:axId val="-2095486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926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8374897195227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远大控股!$D$7:$CD$7</c:f>
              <c:numCache>
                <c:formatCode>#,##0.00;[Red]#,##0.00</c:formatCode>
                <c:ptCount val="7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240600"/>
        <c:axId val="2104650200"/>
      </c:lineChart>
      <c:catAx>
        <c:axId val="-2121240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650200"/>
        <c:crosses val="autoZero"/>
        <c:auto val="1"/>
        <c:lblAlgn val="ctr"/>
        <c:lblOffset val="100"/>
        <c:noMultiLvlLbl val="0"/>
      </c:catAx>
      <c:valAx>
        <c:axId val="2104650200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240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754866198790369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st智慧!$D$7:$BD$7</c:f>
              <c:numCache>
                <c:formatCode>#,##0.00;[Red]#,##0.00</c:formatCode>
                <c:ptCount val="53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722264"/>
        <c:axId val="-2095151672"/>
      </c:lineChart>
      <c:catAx>
        <c:axId val="-2095722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151672"/>
        <c:crosses val="autoZero"/>
        <c:auto val="1"/>
        <c:lblAlgn val="ctr"/>
        <c:lblOffset val="100"/>
        <c:noMultiLvlLbl val="0"/>
      </c:catAx>
      <c:valAx>
        <c:axId val="-209515167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722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宝钢股份!$D$9:$BD$9</c:f>
              <c:numCache>
                <c:formatCode>[Red]0.00;[Green]\-0.00</c:formatCode>
                <c:ptCount val="53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409608"/>
        <c:axId val="-2095200872"/>
      </c:lineChart>
      <c:catAx>
        <c:axId val="2147409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200872"/>
        <c:crosses val="autoZero"/>
        <c:auto val="1"/>
        <c:lblAlgn val="ctr"/>
        <c:lblOffset val="100"/>
        <c:noMultiLvlLbl val="0"/>
      </c:catAx>
      <c:valAx>
        <c:axId val="-2095200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7409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448214261175"/>
          <c:y val="0.0541666666666667"/>
          <c:w val="0.751992964230256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宝钢股份!$D$7:$BD$7</c:f>
              <c:numCache>
                <c:formatCode>#,##0.00;[Red]#,##0.00</c:formatCode>
                <c:ptCount val="53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195544"/>
        <c:axId val="-2095192536"/>
      </c:lineChart>
      <c:catAx>
        <c:axId val="-2095195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192536"/>
        <c:crosses val="autoZero"/>
        <c:auto val="1"/>
        <c:lblAlgn val="ctr"/>
        <c:lblOffset val="100"/>
        <c:noMultiLvlLbl val="0"/>
      </c:catAx>
      <c:valAx>
        <c:axId val="-209519253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195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[Red]0.00;[Green]\-0.00</c:formatCode>
                <c:ptCount val="53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630232"/>
        <c:axId val="-2095913848"/>
      </c:lineChart>
      <c:catAx>
        <c:axId val="-2095630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913848"/>
        <c:crosses val="autoZero"/>
        <c:auto val="1"/>
        <c:lblAlgn val="ctr"/>
        <c:lblOffset val="100"/>
        <c:noMultiLvlLbl val="0"/>
      </c:catAx>
      <c:valAx>
        <c:axId val="-2095913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630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757684024253066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中国石化!$D$7:$BD$7</c:f>
              <c:numCache>
                <c:formatCode>#,##0.00;[Red]#,##0.00</c:formatCode>
                <c:ptCount val="53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351272"/>
        <c:axId val="-2096045032"/>
      </c:lineChart>
      <c:catAx>
        <c:axId val="-2095351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045032"/>
        <c:crosses val="autoZero"/>
        <c:auto val="1"/>
        <c:lblAlgn val="ctr"/>
        <c:lblOffset val="100"/>
        <c:noMultiLvlLbl val="0"/>
      </c:catAx>
      <c:valAx>
        <c:axId val="-209604503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351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中国中冶!$D$9:$BD$9</c:f>
              <c:numCache>
                <c:formatCode>[Red]0.00;[Green]\-0.00</c:formatCode>
                <c:ptCount val="53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744440"/>
        <c:axId val="-2095386168"/>
      </c:lineChart>
      <c:catAx>
        <c:axId val="-2095744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386168"/>
        <c:crosses val="autoZero"/>
        <c:auto val="1"/>
        <c:lblAlgn val="ctr"/>
        <c:lblOffset val="100"/>
        <c:noMultiLvlLbl val="0"/>
      </c:catAx>
      <c:valAx>
        <c:axId val="-2095386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744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760878841757683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中国中冶!$D$7:$BD$7</c:f>
              <c:numCache>
                <c:formatCode>#,##0.00;[Red]#,##0.00</c:formatCode>
                <c:ptCount val="53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425464"/>
        <c:axId val="-2095515848"/>
      </c:lineChart>
      <c:catAx>
        <c:axId val="2147425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515848"/>
        <c:crosses val="autoZero"/>
        <c:auto val="1"/>
        <c:lblAlgn val="ctr"/>
        <c:lblOffset val="100"/>
        <c:noMultiLvlLbl val="0"/>
      </c:catAx>
      <c:valAx>
        <c:axId val="-209551584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7425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远望谷!$D$9:$BD$9</c:f>
              <c:numCache>
                <c:formatCode>[Red]0.00;[Green]\-0.00</c:formatCode>
                <c:ptCount val="53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703720"/>
        <c:axId val="2147465960"/>
      </c:lineChart>
      <c:catAx>
        <c:axId val="-2095703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465960"/>
        <c:crosses val="autoZero"/>
        <c:auto val="1"/>
        <c:lblAlgn val="ctr"/>
        <c:lblOffset val="100"/>
        <c:noMultiLvlLbl val="0"/>
      </c:catAx>
      <c:valAx>
        <c:axId val="21474659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703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407841876908"/>
          <c:y val="0.0580357142857143"/>
          <c:w val="0.74153229222970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远望谷!$D$7:$BD$7</c:f>
              <c:numCache>
                <c:formatCode>#,##0.00;[Red]#,##0.00</c:formatCode>
                <c:ptCount val="53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096520"/>
        <c:axId val="-2096093512"/>
      </c:lineChart>
      <c:catAx>
        <c:axId val="-2096096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093512"/>
        <c:crosses val="autoZero"/>
        <c:auto val="1"/>
        <c:lblAlgn val="ctr"/>
        <c:lblOffset val="100"/>
        <c:noMultiLvlLbl val="0"/>
      </c:catAx>
      <c:valAx>
        <c:axId val="-2096093512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6096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巨轮智能!$D$9:$BD$9</c:f>
              <c:numCache>
                <c:formatCode>[Red]0.00;[Green]\-0.00</c:formatCode>
                <c:ptCount val="53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470312"/>
        <c:axId val="-2095215672"/>
      </c:lineChart>
      <c:catAx>
        <c:axId val="-2095470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215672"/>
        <c:crosses val="autoZero"/>
        <c:auto val="1"/>
        <c:lblAlgn val="ctr"/>
        <c:lblOffset val="100"/>
        <c:noMultiLvlLbl val="0"/>
      </c:catAx>
      <c:valAx>
        <c:axId val="-2095215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470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沪电股份!$D$9:$BD$9</c:f>
              <c:numCache>
                <c:formatCode>[Red]0.00;[Green]\-0.00</c:formatCode>
                <c:ptCount val="53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763384"/>
        <c:axId val="-2069760440"/>
      </c:lineChart>
      <c:catAx>
        <c:axId val="-2069763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760440"/>
        <c:crosses val="autoZero"/>
        <c:auto val="1"/>
        <c:lblAlgn val="ctr"/>
        <c:lblOffset val="100"/>
        <c:noMultiLvlLbl val="0"/>
      </c:catAx>
      <c:valAx>
        <c:axId val="-2069760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9763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巨轮智能!$D$7:$BD$7</c:f>
              <c:numCache>
                <c:formatCode>#,##0.00;[Red]#,##0.00</c:formatCode>
                <c:ptCount val="53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030600"/>
        <c:axId val="-2096027592"/>
      </c:lineChart>
      <c:catAx>
        <c:axId val="-2096030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027592"/>
        <c:crosses val="autoZero"/>
        <c:auto val="1"/>
        <c:lblAlgn val="ctr"/>
        <c:lblOffset val="100"/>
        <c:noMultiLvlLbl val="0"/>
      </c:catAx>
      <c:valAx>
        <c:axId val="-209602759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6030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大金重工!$D$9:$BD$9</c:f>
              <c:numCache>
                <c:formatCode>[Red]0.00;[Green]\-0.00</c:formatCode>
                <c:ptCount val="53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025208"/>
        <c:axId val="-2069265272"/>
      </c:lineChart>
      <c:catAx>
        <c:axId val="-2069025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265272"/>
        <c:crosses val="autoZero"/>
        <c:auto val="1"/>
        <c:lblAlgn val="ctr"/>
        <c:lblOffset val="100"/>
        <c:noMultiLvlLbl val="0"/>
      </c:catAx>
      <c:valAx>
        <c:axId val="-2069265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9025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776042676368658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大金重工!$D$7:$BD$7</c:f>
              <c:numCache>
                <c:formatCode>#,##0.00;[Red]#,##0.00</c:formatCode>
                <c:ptCount val="53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941288"/>
        <c:axId val="-2069415400"/>
      </c:lineChart>
      <c:catAx>
        <c:axId val="-2068941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415400"/>
        <c:crosses val="autoZero"/>
        <c:auto val="1"/>
        <c:lblAlgn val="ctr"/>
        <c:lblOffset val="100"/>
        <c:noMultiLvlLbl val="0"/>
      </c:catAx>
      <c:valAx>
        <c:axId val="-206941540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8941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普邦股份!$D$9:$BD$9</c:f>
              <c:numCache>
                <c:formatCode>[Red]0.00;[Green]\-0.00</c:formatCode>
                <c:ptCount val="53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329304"/>
        <c:axId val="-2069326296"/>
      </c:lineChart>
      <c:catAx>
        <c:axId val="-206932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326296"/>
        <c:crosses val="autoZero"/>
        <c:auto val="1"/>
        <c:lblAlgn val="ctr"/>
        <c:lblOffset val="100"/>
        <c:noMultiLvlLbl val="0"/>
      </c:catAx>
      <c:valAx>
        <c:axId val="-2069326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9329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742268839284395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普邦股份!$D$7:$BD$7</c:f>
              <c:numCache>
                <c:formatCode>#,##0.00;[Red]#,##0.00</c:formatCode>
                <c:ptCount val="5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998968"/>
        <c:axId val="-2069178152"/>
      </c:lineChart>
      <c:catAx>
        <c:axId val="-2068998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178152"/>
        <c:crosses val="autoZero"/>
        <c:auto val="1"/>
        <c:lblAlgn val="ctr"/>
        <c:lblOffset val="100"/>
        <c:noMultiLvlLbl val="0"/>
      </c:catAx>
      <c:valAx>
        <c:axId val="-206917815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8998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贵州茅台!$D$9:$BM$9</c:f>
              <c:numCache>
                <c:formatCode>[Red]0.00;[Green]\-0.00</c:formatCode>
                <c:ptCount val="62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854984"/>
        <c:axId val="-2069851976"/>
      </c:lineChart>
      <c:catAx>
        <c:axId val="-2069854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851976"/>
        <c:crosses val="autoZero"/>
        <c:auto val="1"/>
        <c:lblAlgn val="ctr"/>
        <c:lblOffset val="100"/>
        <c:noMultiLvlLbl val="0"/>
      </c:catAx>
      <c:valAx>
        <c:axId val="-2069851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9854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769806483880069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贵州茅台!$D$7:$BM$7</c:f>
              <c:numCache>
                <c:formatCode>#,##0.00;[Red]#,##0.00</c:formatCode>
                <c:ptCount val="62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888520"/>
        <c:axId val="-2068885512"/>
      </c:lineChart>
      <c:catAx>
        <c:axId val="-2068888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885512"/>
        <c:crosses val="autoZero"/>
        <c:auto val="1"/>
        <c:lblAlgn val="ctr"/>
        <c:lblOffset val="100"/>
        <c:noMultiLvlLbl val="0"/>
      </c:catAx>
      <c:valAx>
        <c:axId val="-206888551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8888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圆通!$D$9:$BM$9</c:f>
              <c:numCache>
                <c:formatCode>[Red]0.00;[Green]\-0.00</c:formatCode>
                <c:ptCount val="62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512408"/>
        <c:axId val="-2069509400"/>
      </c:lineChart>
      <c:catAx>
        <c:axId val="-2069512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509400"/>
        <c:crosses val="autoZero"/>
        <c:auto val="1"/>
        <c:lblAlgn val="ctr"/>
        <c:lblOffset val="100"/>
        <c:noMultiLvlLbl val="0"/>
      </c:catAx>
      <c:valAx>
        <c:axId val="-20695094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9512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799427575218787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圆通!$D$7:$BM$7</c:f>
              <c:numCache>
                <c:formatCode>#,##0.00;[Red]#,##0.00</c:formatCode>
                <c:ptCount val="62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212296"/>
        <c:axId val="-2069624008"/>
      </c:lineChart>
      <c:catAx>
        <c:axId val="2089212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624008"/>
        <c:crosses val="autoZero"/>
        <c:auto val="1"/>
        <c:lblAlgn val="ctr"/>
        <c:lblOffset val="100"/>
        <c:noMultiLvlLbl val="0"/>
      </c:catAx>
      <c:valAx>
        <c:axId val="-2069624008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9212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56638559172641"/>
          <c:y val="0.0575221238938053"/>
          <c:w val="0.749361264543424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沪电股份!$D$7:$BD$7</c:f>
              <c:numCache>
                <c:formatCode>#,##0.00;[Red]#,##0.00</c:formatCode>
                <c:ptCount val="53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039544"/>
        <c:axId val="-2069102184"/>
      </c:lineChart>
      <c:catAx>
        <c:axId val="-2069039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102184"/>
        <c:crosses val="autoZero"/>
        <c:auto val="1"/>
        <c:lblAlgn val="ctr"/>
        <c:lblOffset val="100"/>
        <c:noMultiLvlLbl val="0"/>
      </c:catAx>
      <c:valAx>
        <c:axId val="-2069102184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9039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达华智能!$D$9:$BD$9</c:f>
              <c:numCache>
                <c:formatCode>[Red]0.00;[Green]\-0.00</c:formatCode>
                <c:ptCount val="53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989736"/>
        <c:axId val="-2069650744"/>
      </c:lineChart>
      <c:catAx>
        <c:axId val="-2068989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650744"/>
        <c:crosses val="autoZero"/>
        <c:auto val="1"/>
        <c:lblAlgn val="ctr"/>
        <c:lblOffset val="100"/>
        <c:noMultiLvlLbl val="0"/>
      </c:catAx>
      <c:valAx>
        <c:axId val="-2069650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8989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714569931936474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达华智能!$D$7:$BD$7</c:f>
              <c:numCache>
                <c:formatCode>General</c:formatCode>
                <c:ptCount val="53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087944"/>
        <c:axId val="-2069582952"/>
      </c:lineChart>
      <c:catAx>
        <c:axId val="-2069087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582952"/>
        <c:crosses val="autoZero"/>
        <c:auto val="1"/>
        <c:lblAlgn val="ctr"/>
        <c:lblOffset val="100"/>
        <c:noMultiLvlLbl val="0"/>
      </c:catAx>
      <c:valAx>
        <c:axId val="-2069582952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9087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民生银行!$D$9:$BD$9</c:f>
              <c:numCache>
                <c:formatCode>[Red]0.00;[Green]\-0.00</c:formatCode>
                <c:ptCount val="53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206552"/>
        <c:axId val="-2095203864"/>
      </c:lineChart>
      <c:catAx>
        <c:axId val="-2095206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203864"/>
        <c:crosses val="autoZero"/>
        <c:auto val="1"/>
        <c:lblAlgn val="ctr"/>
        <c:lblOffset val="100"/>
        <c:noMultiLvlLbl val="0"/>
      </c:catAx>
      <c:valAx>
        <c:axId val="-2095203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206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20137140391697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民生银行!$D$7:$BD$7</c:f>
              <c:numCache>
                <c:formatCode>#,##0.00;[Red]#,##0.00</c:formatCode>
                <c:ptCount val="53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550904"/>
        <c:axId val="-2095670184"/>
      </c:lineChart>
      <c:catAx>
        <c:axId val="-2095550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670184"/>
        <c:crosses val="autoZero"/>
        <c:auto val="1"/>
        <c:lblAlgn val="ctr"/>
        <c:lblOffset val="100"/>
        <c:noMultiLvlLbl val="0"/>
      </c:catAx>
      <c:valAx>
        <c:axId val="-209567018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550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包钢股份!$D$9:$BD$9</c:f>
              <c:numCache>
                <c:formatCode>[Red]0.00;[Green]\-0.00</c:formatCode>
                <c:ptCount val="53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559896"/>
        <c:axId val="-2095982168"/>
      </c:lineChart>
      <c:catAx>
        <c:axId val="-2095559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982168"/>
        <c:crosses val="autoZero"/>
        <c:auto val="1"/>
        <c:lblAlgn val="ctr"/>
        <c:lblOffset val="100"/>
        <c:noMultiLvlLbl val="0"/>
      </c:catAx>
      <c:valAx>
        <c:axId val="-2095982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559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11</xdr:col>
      <xdr:colOff>355600</xdr:colOff>
      <xdr:row>33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11</xdr:col>
      <xdr:colOff>342900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13</xdr:col>
      <xdr:colOff>685800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13</xdr:col>
      <xdr:colOff>685800</xdr:colOff>
      <xdr:row>48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266700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241300</xdr:colOff>
      <xdr:row>46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13</xdr:row>
      <xdr:rowOff>101600</xdr:rowOff>
    </xdr:from>
    <xdr:to>
      <xdr:col>12</xdr:col>
      <xdr:colOff>203200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12</xdr:col>
      <xdr:colOff>165100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14</xdr:col>
      <xdr:colOff>546100</xdr:colOff>
      <xdr:row>27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14</xdr:col>
      <xdr:colOff>546100</xdr:colOff>
      <xdr:row>43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13</xdr:col>
      <xdr:colOff>25400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13</xdr:col>
      <xdr:colOff>25400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13</xdr:col>
      <xdr:colOff>723900</xdr:colOff>
      <xdr:row>31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13</xdr:col>
      <xdr:colOff>711200</xdr:colOff>
      <xdr:row>50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13"/>
  <sheetViews>
    <sheetView topLeftCell="A8" workbookViewId="0">
      <selection activeCell="AN5" sqref="AN5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40">
      <c r="C2" s="1" t="s">
        <v>11</v>
      </c>
      <c r="D2" s="1" t="s">
        <v>7</v>
      </c>
      <c r="E2">
        <v>4.05</v>
      </c>
      <c r="F2">
        <f>E2*10000</f>
        <v>40500</v>
      </c>
    </row>
    <row r="3" spans="1:40">
      <c r="C3" s="1" t="s">
        <v>1</v>
      </c>
    </row>
    <row r="4" spans="1:40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</row>
    <row r="5" spans="1:4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</row>
    <row r="6" spans="1:40" s="27" customFormat="1">
      <c r="B6" s="28">
        <f>SUM(D6:MI6)</f>
        <v>6718.9800000000032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</row>
    <row r="7" spans="1:40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</row>
    <row r="8" spans="1:40">
      <c r="A8" s="8">
        <f>B8/F2</f>
        <v>8.594437380753767E-3</v>
      </c>
      <c r="B8" s="7">
        <f>SUM(D8:MI8)</f>
        <v>348.07471392052753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" si="16">AN6/AN7</f>
        <v>-24.965599051008304</v>
      </c>
    </row>
    <row r="9" spans="1:40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</row>
    <row r="12" spans="1:40">
      <c r="C12" s="17" t="s">
        <v>27</v>
      </c>
      <c r="D12" s="17" t="s">
        <v>28</v>
      </c>
    </row>
    <row r="13" spans="1:40">
      <c r="C13" s="10">
        <v>300</v>
      </c>
      <c r="D13" s="10">
        <v>27.286999999999999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15"/>
  <sheetViews>
    <sheetView topLeftCell="AC1" workbookViewId="0">
      <selection activeCell="AN7" sqref="AN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40">
      <c r="C2" s="1" t="s">
        <v>14</v>
      </c>
      <c r="D2" s="1" t="s">
        <v>7</v>
      </c>
      <c r="E2">
        <v>19.88</v>
      </c>
      <c r="F2">
        <f>E2*10000</f>
        <v>198800</v>
      </c>
    </row>
    <row r="3" spans="1:40">
      <c r="C3" s="1" t="s">
        <v>1</v>
      </c>
    </row>
    <row r="4" spans="1:4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</row>
    <row r="5" spans="1:4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</row>
    <row r="6" spans="1:40">
      <c r="B6" s="15">
        <f>SUM(D6:MI6)</f>
        <v>-116.22000000000051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</row>
    <row r="7" spans="1:40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</row>
    <row r="8" spans="1:40">
      <c r="A8" s="8">
        <f>B8/F2</f>
        <v>-1.1663879141599065E-4</v>
      </c>
      <c r="B8" s="7">
        <f>SUM(D8:MI8)</f>
        <v>-23.187791733498941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" si="16">AN6/AN7</f>
        <v>20.929657794676807</v>
      </c>
    </row>
    <row r="9" spans="1:40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</row>
    <row r="10" spans="1:40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40">
      <c r="C13" s="17" t="s">
        <v>27</v>
      </c>
      <c r="D13" s="17" t="s">
        <v>28</v>
      </c>
      <c r="E13" s="1" t="s">
        <v>36</v>
      </c>
    </row>
    <row r="14" spans="1:40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40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15"/>
  <sheetViews>
    <sheetView topLeftCell="AJ1" workbookViewId="0">
      <selection activeCell="AN7" sqref="AN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40">
      <c r="C2" s="1" t="s">
        <v>17</v>
      </c>
      <c r="D2" s="1" t="s">
        <v>7</v>
      </c>
      <c r="E2">
        <v>220.9</v>
      </c>
      <c r="F2">
        <f>E2*10000</f>
        <v>2209000</v>
      </c>
    </row>
    <row r="3" spans="1:40">
      <c r="C3" s="1" t="s">
        <v>1</v>
      </c>
    </row>
    <row r="4" spans="1:4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</row>
    <row r="5" spans="1:4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</row>
    <row r="6" spans="1:40">
      <c r="B6" s="15">
        <f>SUM(D6:MI6)</f>
        <v>-35528.889999999978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</row>
    <row r="7" spans="1:40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</row>
    <row r="8" spans="1:40">
      <c r="A8" s="8">
        <f>B8/F2</f>
        <v>-2.5170081156072732E-3</v>
      </c>
      <c r="B8" s="7">
        <f>SUM(D8:MI8)</f>
        <v>-5560.070927376466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" si="16">AN6/AN7</f>
        <v>-38.061662198391424</v>
      </c>
    </row>
    <row r="9" spans="1:40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</row>
    <row r="10" spans="1:40"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40">
      <c r="AB11" s="1" t="s">
        <v>62</v>
      </c>
    </row>
    <row r="13" spans="1:40">
      <c r="C13" s="17" t="s">
        <v>27</v>
      </c>
      <c r="D13" s="17" t="s">
        <v>28</v>
      </c>
      <c r="E13" s="1" t="s">
        <v>29</v>
      </c>
    </row>
    <row r="14" spans="1:40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40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14"/>
  <sheetViews>
    <sheetView workbookViewId="0">
      <selection activeCell="AN7" sqref="AN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40">
      <c r="C2" s="1" t="s">
        <v>10</v>
      </c>
      <c r="D2" s="1" t="s">
        <v>7</v>
      </c>
      <c r="E2">
        <v>955.58</v>
      </c>
      <c r="F2">
        <f>E2*10000</f>
        <v>9555800</v>
      </c>
    </row>
    <row r="3" spans="1:40">
      <c r="C3" s="1" t="s">
        <v>1</v>
      </c>
    </row>
    <row r="4" spans="1:4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</row>
    <row r="5" spans="1:4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</row>
    <row r="6" spans="1:40">
      <c r="B6" s="15">
        <f>SUM(D6:MI6)</f>
        <v>12631.290000000005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</row>
    <row r="7" spans="1:40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</row>
    <row r="8" spans="1:40">
      <c r="A8" s="8">
        <f>B8/F2</f>
        <v>2.2153983239826995E-4</v>
      </c>
      <c r="B8" s="7">
        <f>SUM(D8:MI8)</f>
        <v>2116.990330431388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" si="16">AN6/AN7</f>
        <v>-943.77683134582628</v>
      </c>
    </row>
    <row r="9" spans="1:40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</row>
    <row r="12" spans="1:40">
      <c r="C12" s="17" t="s">
        <v>27</v>
      </c>
      <c r="D12" s="17" t="s">
        <v>28</v>
      </c>
    </row>
    <row r="13" spans="1:40">
      <c r="C13" s="10">
        <v>1000</v>
      </c>
      <c r="D13" s="10">
        <v>7.5910000000000002</v>
      </c>
    </row>
    <row r="14" spans="1:40">
      <c r="C14">
        <v>900</v>
      </c>
      <c r="D14">
        <v>5.9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13"/>
  <sheetViews>
    <sheetView topLeftCell="Y1" workbookViewId="0">
      <selection activeCell="AK39" sqref="AK39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40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40">
      <c r="C3" s="1" t="s">
        <v>1</v>
      </c>
    </row>
    <row r="4" spans="1:4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</row>
    <row r="5" spans="1:4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</row>
    <row r="6" spans="1:40">
      <c r="B6" s="15">
        <f>SUM(D6:MI6)</f>
        <v>-104.18999999999482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</row>
    <row r="7" spans="1:40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</row>
    <row r="8" spans="1:40">
      <c r="A8" s="8">
        <f>B8/F2</f>
        <v>-2.5582953636338384E-4</v>
      </c>
      <c r="B8" s="7">
        <f>SUM(D8:MI8)</f>
        <v>-415.44158410049891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" si="16">AN6/AN7</f>
        <v>113.07782101167317</v>
      </c>
    </row>
    <row r="9" spans="1:40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</row>
    <row r="10" spans="1:40">
      <c r="U10" s="1" t="s">
        <v>52</v>
      </c>
      <c r="V10" s="1" t="s">
        <v>42</v>
      </c>
    </row>
    <row r="12" spans="1:40">
      <c r="C12" s="1" t="s">
        <v>27</v>
      </c>
      <c r="D12" s="1" t="s">
        <v>28</v>
      </c>
    </row>
    <row r="13" spans="1:40">
      <c r="C13">
        <v>800</v>
      </c>
      <c r="D13">
        <v>9.1660000000000004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AN13"/>
  <sheetViews>
    <sheetView topLeftCell="AE1" workbookViewId="0">
      <selection activeCell="AN7" sqref="AN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40">
      <c r="C2" s="1" t="s">
        <v>13</v>
      </c>
      <c r="D2" s="1" t="s">
        <v>7</v>
      </c>
      <c r="E2">
        <v>6.98</v>
      </c>
      <c r="F2">
        <f>E2*10000</f>
        <v>69800</v>
      </c>
    </row>
    <row r="3" spans="1:40">
      <c r="C3" s="1" t="s">
        <v>1</v>
      </c>
    </row>
    <row r="4" spans="1:4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</row>
    <row r="5" spans="1:4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</row>
    <row r="6" spans="1:40">
      <c r="B6" s="15">
        <f>SUM(D6:MI6)</f>
        <v>-42700.39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</row>
    <row r="7" spans="1:40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</row>
    <row r="8" spans="1:40">
      <c r="A8" s="8">
        <f>B8/F2</f>
        <v>-5.2305467679069323E-2</v>
      </c>
      <c r="B8" s="7">
        <f>SUM(D8:MI8)</f>
        <v>-3650.9216439990387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" si="16">AN6/AN7</f>
        <v>311.76864406779657</v>
      </c>
    </row>
    <row r="9" spans="1:40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</row>
    <row r="12" spans="1:40">
      <c r="C12" s="1" t="s">
        <v>27</v>
      </c>
      <c r="D12" s="1" t="s">
        <v>28</v>
      </c>
    </row>
    <row r="13" spans="1:40">
      <c r="C13">
        <v>400</v>
      </c>
      <c r="D13">
        <v>27.524999999999999</v>
      </c>
      <c r="G13" s="1" t="s">
        <v>32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13"/>
  <sheetViews>
    <sheetView topLeftCell="R1" workbookViewId="0">
      <selection activeCell="AN7" sqref="AN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40">
      <c r="C2" s="1" t="s">
        <v>19</v>
      </c>
      <c r="D2" s="1" t="s">
        <v>7</v>
      </c>
      <c r="E2">
        <v>18.72</v>
      </c>
      <c r="F2">
        <f>E2*10000</f>
        <v>187200</v>
      </c>
    </row>
    <row r="3" spans="1:40">
      <c r="C3" s="1" t="s">
        <v>1</v>
      </c>
    </row>
    <row r="4" spans="1:4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</row>
    <row r="5" spans="1:4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</row>
    <row r="6" spans="1:40">
      <c r="B6" s="15">
        <f>SUM(D6:MI6)</f>
        <v>-5130.37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</row>
    <row r="7" spans="1:40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</row>
    <row r="8" spans="1:40">
      <c r="A8" s="8">
        <f>B8/F2</f>
        <v>-9.0167806761885655E-3</v>
      </c>
      <c r="B8" s="7">
        <f>SUM(D8:MI8)</f>
        <v>-1687.9413425824994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" si="16">AN6/AN7</f>
        <v>132.92063492063491</v>
      </c>
    </row>
    <row r="9" spans="1:40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</row>
    <row r="12" spans="1:40">
      <c r="C12" s="17" t="s">
        <v>27</v>
      </c>
      <c r="D12" s="17" t="s">
        <v>28</v>
      </c>
    </row>
    <row r="13" spans="1:40">
      <c r="C13" s="10">
        <v>600</v>
      </c>
      <c r="D13" s="10">
        <v>7.2480000000000002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13"/>
  <sheetViews>
    <sheetView topLeftCell="A9" workbookViewId="0">
      <selection activeCell="AN7" sqref="AN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40">
      <c r="C2" s="1" t="s">
        <v>21</v>
      </c>
      <c r="D2" s="1" t="s">
        <v>7</v>
      </c>
      <c r="E2">
        <v>5.4</v>
      </c>
      <c r="F2">
        <f>E2*10000</f>
        <v>54000</v>
      </c>
    </row>
    <row r="3" spans="1:40">
      <c r="C3" s="1" t="s">
        <v>1</v>
      </c>
    </row>
    <row r="4" spans="1:4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</row>
    <row r="5" spans="1:4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</row>
    <row r="6" spans="1:40">
      <c r="B6" s="15">
        <f>SUM(D6:MI6)</f>
        <v>-3293.9999999999995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</row>
    <row r="7" spans="1:40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</row>
    <row r="8" spans="1:40">
      <c r="A8" s="8">
        <f>B8/F2</f>
        <v>-9.9790544749655055E-3</v>
      </c>
      <c r="B8" s="7">
        <f>SUM(D8:MI8)</f>
        <v>-538.86894164813725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" si="16">AN6/AN7</f>
        <v>-11.804020100502512</v>
      </c>
    </row>
    <row r="9" spans="1:40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</row>
    <row r="12" spans="1:40">
      <c r="C12" s="17" t="s">
        <v>27</v>
      </c>
      <c r="D12" s="17" t="s">
        <v>28</v>
      </c>
    </row>
    <row r="13" spans="1:40">
      <c r="C13" s="10">
        <v>300</v>
      </c>
      <c r="D13" s="10">
        <v>8.4870000000000001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topLeftCell="L3" workbookViewId="0">
      <selection activeCell="AA7" sqref="AA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31">
      <c r="C2" s="1" t="s">
        <v>34</v>
      </c>
      <c r="D2" s="1" t="s">
        <v>7</v>
      </c>
      <c r="E2">
        <v>11.74</v>
      </c>
      <c r="F2">
        <f>E2*10000</f>
        <v>117400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</row>
    <row r="6" spans="1:31">
      <c r="B6" s="15">
        <f>SUM(D6:MI6)</f>
        <v>-3233.71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</row>
    <row r="7" spans="1:31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</row>
    <row r="8" spans="1:31">
      <c r="A8" s="8">
        <f>B8/F2</f>
        <v>-5.1298549275020965E-3</v>
      </c>
      <c r="B8" s="7">
        <f>SUM(D8:MI8)</f>
        <v>-602.24496848874617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" si="10">AA6/AA7</f>
        <v>-172.81365313653137</v>
      </c>
    </row>
    <row r="9" spans="1:31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</row>
    <row r="12" spans="1:31">
      <c r="C12" s="17" t="s">
        <v>27</v>
      </c>
      <c r="D12" s="17" t="s">
        <v>28</v>
      </c>
    </row>
    <row r="13" spans="1:31">
      <c r="C13" s="10">
        <v>800</v>
      </c>
      <c r="D13" s="10">
        <v>14.318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topLeftCell="C2" zoomScale="125" zoomScaleNormal="125" zoomScalePageLayoutView="125" workbookViewId="0">
      <selection activeCell="D4" sqref="D4:AE4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645862"/>
  </sheetPr>
  <dimension ref="A2:AE13"/>
  <sheetViews>
    <sheetView topLeftCell="J3" workbookViewId="0">
      <selection activeCell="Z7" sqref="Z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31">
      <c r="C2" s="1" t="s">
        <v>54</v>
      </c>
      <c r="D2" s="1" t="s">
        <v>7</v>
      </c>
      <c r="E2">
        <v>12.56</v>
      </c>
      <c r="F2">
        <f>E2*10000</f>
        <v>125600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</row>
    <row r="6" spans="1:31">
      <c r="B6" s="15">
        <f>SUM(D6:MI6)</f>
        <v>183547.77000000002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</row>
    <row r="7" spans="1:3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</row>
    <row r="8" spans="1:31">
      <c r="A8" s="8">
        <f>B8/F2</f>
        <v>2.8671619296003563E-3</v>
      </c>
      <c r="B8" s="7">
        <f>SUM(D8:MI8)</f>
        <v>360.11553835780478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" si="9">Z6/Z7</f>
        <v>46.241904617541735</v>
      </c>
    </row>
    <row r="9" spans="1:31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</row>
    <row r="12" spans="1:31">
      <c r="C12" s="17" t="s">
        <v>27</v>
      </c>
      <c r="D12" s="17" t="s">
        <v>28</v>
      </c>
    </row>
    <row r="13" spans="1:31">
      <c r="C13" s="10">
        <v>0</v>
      </c>
      <c r="D13" s="10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N15"/>
  <sheetViews>
    <sheetView topLeftCell="AD1" workbookViewId="0">
      <selection activeCell="AN7" sqref="AN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40">
      <c r="C2" s="1" t="s">
        <v>20</v>
      </c>
      <c r="D2" s="1" t="s">
        <v>7</v>
      </c>
      <c r="E2">
        <v>16.73</v>
      </c>
      <c r="F2">
        <f>E2*10000</f>
        <v>167300</v>
      </c>
    </row>
    <row r="3" spans="1:40">
      <c r="C3" s="1" t="s">
        <v>1</v>
      </c>
    </row>
    <row r="4" spans="1:4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</row>
    <row r="5" spans="1:4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</row>
    <row r="6" spans="1:40">
      <c r="B6" s="15">
        <f>SUM(D6:MI6)</f>
        <v>22485.949999999993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</row>
    <row r="7" spans="1:40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</row>
    <row r="8" spans="1:40">
      <c r="A8" s="8">
        <f>B8/F2</f>
        <v>2.8290930816879119E-2</v>
      </c>
      <c r="B8" s="7">
        <f>SUM(D8:MI8)</f>
        <v>4733.0727256638766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" si="16">AN6/AN7</f>
        <v>383.01192842942345</v>
      </c>
    </row>
    <row r="9" spans="1:40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</row>
    <row r="12" spans="1:40">
      <c r="C12" s="17" t="s">
        <v>27</v>
      </c>
      <c r="D12" s="17" t="s">
        <v>28</v>
      </c>
    </row>
    <row r="13" spans="1:40">
      <c r="C13" s="10">
        <v>400</v>
      </c>
      <c r="D13" s="10">
        <v>8.4030000000000005</v>
      </c>
    </row>
    <row r="14" spans="1:40">
      <c r="A14" s="1" t="s">
        <v>30</v>
      </c>
      <c r="B14" s="23">
        <v>42991</v>
      </c>
      <c r="C14">
        <v>2000</v>
      </c>
      <c r="D14">
        <v>4.75</v>
      </c>
    </row>
    <row r="15" spans="1:40">
      <c r="A15" s="1" t="s">
        <v>30</v>
      </c>
      <c r="B15" s="11">
        <v>42993</v>
      </c>
      <c r="C15">
        <v>2000</v>
      </c>
      <c r="D15">
        <v>4.71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tabSelected="1" workbookViewId="0">
      <selection activeCell="U7" sqref="U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31">
      <c r="C2" s="1" t="s">
        <v>59</v>
      </c>
      <c r="D2" s="1" t="s">
        <v>7</v>
      </c>
      <c r="E2">
        <v>3.3</v>
      </c>
      <c r="F2">
        <f>E2*10000</f>
        <v>33000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</row>
    <row r="6" spans="1:31">
      <c r="B6" s="15">
        <f>SUM(D6:MI6)</f>
        <v>18911.080000000002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</row>
    <row r="7" spans="1:31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</row>
    <row r="8" spans="1:31">
      <c r="A8" s="8">
        <f>B8/F2</f>
        <v>2.6804623441982488E-2</v>
      </c>
      <c r="B8" s="7">
        <f>SUM(D8:MI8)</f>
        <v>884.55257358542212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" si="7">U6/U7</f>
        <v>63.454174228675136</v>
      </c>
    </row>
    <row r="9" spans="1:31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</row>
    <row r="12" spans="1:31">
      <c r="C12" s="17" t="s">
        <v>27</v>
      </c>
      <c r="D12" s="17" t="s">
        <v>28</v>
      </c>
    </row>
    <row r="13" spans="1:3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N14"/>
  <sheetViews>
    <sheetView topLeftCell="AC1" workbookViewId="0">
      <selection activeCell="AN5" sqref="AN5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40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40">
      <c r="C3" s="1" t="s">
        <v>1</v>
      </c>
    </row>
    <row r="4" spans="1:4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</row>
    <row r="5" spans="1:40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</row>
    <row r="6" spans="1:40">
      <c r="B6" s="15">
        <f>SUM(D6:MI6)</f>
        <v>43144.4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</row>
    <row r="7" spans="1:40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</row>
    <row r="8" spans="1:40">
      <c r="A8" s="8">
        <f>B8/F2</f>
        <v>4.1607229591298409E-2</v>
      </c>
      <c r="B8" s="7">
        <f>SUM(D8:MI8)</f>
        <v>2384.094255581399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</row>
    <row r="9" spans="1:40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</row>
    <row r="12" spans="1:40">
      <c r="C12" s="1" t="s">
        <v>27</v>
      </c>
      <c r="D12" s="1" t="s">
        <v>28</v>
      </c>
      <c r="E12" s="1" t="s">
        <v>29</v>
      </c>
    </row>
    <row r="13" spans="1:40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40">
      <c r="B14" s="11">
        <v>42999</v>
      </c>
      <c r="C14">
        <v>1000</v>
      </c>
      <c r="D14">
        <v>18.510000000000002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13"/>
  <sheetViews>
    <sheetView workbookViewId="0">
      <selection activeCell="AL4" sqref="AL4:AN4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40">
      <c r="C2" s="1" t="s">
        <v>18</v>
      </c>
      <c r="D2" s="1" t="s">
        <v>7</v>
      </c>
      <c r="E2">
        <v>295.52</v>
      </c>
      <c r="F2">
        <f>E2*10000</f>
        <v>2955200</v>
      </c>
    </row>
    <row r="3" spans="1:40">
      <c r="C3" s="1" t="s">
        <v>1</v>
      </c>
    </row>
    <row r="4" spans="1:4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</row>
    <row r="5" spans="1:4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</row>
    <row r="6" spans="1:40">
      <c r="B6" s="15">
        <f>SUM(D6:MI6)</f>
        <v>-57139.349999999991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</row>
    <row r="7" spans="1:40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</row>
    <row r="8" spans="1:40">
      <c r="A8" s="8">
        <f>B8/F2</f>
        <v>-2.3579872510730827E-3</v>
      </c>
      <c r="B8" s="7">
        <f>SUM(D8:MI8)</f>
        <v>-6968.3239243711741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" si="16">AN6/AN7</f>
        <v>469.19827586206901</v>
      </c>
    </row>
    <row r="9" spans="1:40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</row>
    <row r="10" spans="1:40">
      <c r="AJ10" t="s">
        <v>66</v>
      </c>
    </row>
    <row r="12" spans="1:40">
      <c r="C12" s="17" t="s">
        <v>27</v>
      </c>
      <c r="D12" s="17" t="s">
        <v>28</v>
      </c>
      <c r="E12" s="1" t="s">
        <v>31</v>
      </c>
    </row>
    <row r="13" spans="1:40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14"/>
  <sheetViews>
    <sheetView topLeftCell="Y1" workbookViewId="0">
      <selection activeCell="AN7" sqref="AN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40">
      <c r="C2" s="1" t="s">
        <v>8</v>
      </c>
      <c r="D2" s="1" t="s">
        <v>7</v>
      </c>
      <c r="E2">
        <v>220.39</v>
      </c>
      <c r="F2">
        <f>E2*10000</f>
        <v>2203900</v>
      </c>
    </row>
    <row r="3" spans="1:40">
      <c r="C3" s="1" t="s">
        <v>1</v>
      </c>
    </row>
    <row r="4" spans="1:4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</row>
    <row r="5" spans="1:4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</row>
    <row r="6" spans="1:40">
      <c r="B6" s="15">
        <f>SUM(D6:MI6)</f>
        <v>-51467.05999999999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</row>
    <row r="7" spans="1:40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</row>
    <row r="8" spans="1:40">
      <c r="A8" s="8">
        <f>B8/F2</f>
        <v>-8.5802463520853953E-3</v>
      </c>
      <c r="B8" s="7">
        <f>SUM(D8:MI8)</f>
        <v>-18910.004935361001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" si="16">AN6/AN7</f>
        <v>-797.96323529411757</v>
      </c>
    </row>
    <row r="9" spans="1:40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</row>
    <row r="10" spans="1:40">
      <c r="T10" s="22" t="s">
        <v>50</v>
      </c>
    </row>
    <row r="13" spans="1:40">
      <c r="C13" s="1" t="s">
        <v>27</v>
      </c>
      <c r="D13" s="1" t="s">
        <v>28</v>
      </c>
      <c r="E13" s="1" t="s">
        <v>48</v>
      </c>
    </row>
    <row r="14" spans="1:40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N15"/>
  <sheetViews>
    <sheetView topLeftCell="Z1" workbookViewId="0">
      <selection activeCell="AN7" sqref="AN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40">
      <c r="C2" s="1" t="s">
        <v>9</v>
      </c>
      <c r="D2" s="1" t="s">
        <v>7</v>
      </c>
      <c r="E2">
        <v>9.6</v>
      </c>
      <c r="F2">
        <f>E2*10000</f>
        <v>96000</v>
      </c>
    </row>
    <row r="3" spans="1:40">
      <c r="C3" s="1" t="s">
        <v>1</v>
      </c>
    </row>
    <row r="4" spans="1:4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</row>
    <row r="5" spans="1:4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</row>
    <row r="6" spans="1:40">
      <c r="B6" s="15">
        <f>SUM(D6:MI6)</f>
        <v>14210.71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</row>
    <row r="7" spans="1:40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</row>
    <row r="8" spans="1:40">
      <c r="A8" s="8">
        <f>B8/F2</f>
        <v>2.0061700353365977E-2</v>
      </c>
      <c r="B8" s="7">
        <f>SUM(D8:MI8)</f>
        <v>1925.9232339231339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" si="16">AN6/AN7</f>
        <v>-345.68144044321332</v>
      </c>
    </row>
    <row r="9" spans="1:40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</row>
    <row r="12" spans="1:40">
      <c r="C12" s="1" t="s">
        <v>27</v>
      </c>
      <c r="D12" s="1" t="s">
        <v>28</v>
      </c>
      <c r="E12" s="1" t="s">
        <v>31</v>
      </c>
    </row>
    <row r="13" spans="1:40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40">
      <c r="C14" s="12"/>
      <c r="D14" s="13"/>
      <c r="E14" s="13"/>
    </row>
    <row r="15" spans="1:40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17"/>
  <sheetViews>
    <sheetView topLeftCell="A3" workbookViewId="0">
      <selection activeCell="AN7" sqref="AN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40">
      <c r="C2" s="1" t="s">
        <v>12</v>
      </c>
      <c r="D2" s="1" t="s">
        <v>7</v>
      </c>
      <c r="E2">
        <v>9.36</v>
      </c>
      <c r="F2">
        <f>E2*10000</f>
        <v>93600</v>
      </c>
    </row>
    <row r="3" spans="1:40">
      <c r="C3" s="1" t="s">
        <v>1</v>
      </c>
    </row>
    <row r="4" spans="1:4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</row>
    <row r="5" spans="1:4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</row>
    <row r="6" spans="1:40">
      <c r="B6" s="15">
        <f>SUM(D6:MI6)</f>
        <v>6690.21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</row>
    <row r="7" spans="1:40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</row>
    <row r="8" spans="1:40">
      <c r="A8" s="8">
        <f>B8/F2</f>
        <v>6.3834462287541164E-3</v>
      </c>
      <c r="B8" s="7">
        <f>SUM(D8:MI8)</f>
        <v>597.49056701138534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" si="16">AN6/AN7</f>
        <v>140.72047970479707</v>
      </c>
    </row>
    <row r="9" spans="1:40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</row>
    <row r="16" spans="1:40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15"/>
  <sheetViews>
    <sheetView topLeftCell="A10" workbookViewId="0">
      <selection activeCell="AN7" sqref="AN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40">
      <c r="C2" s="1" t="s">
        <v>15</v>
      </c>
      <c r="D2" s="1" t="s">
        <v>7</v>
      </c>
      <c r="E2">
        <v>3.89</v>
      </c>
      <c r="F2">
        <f>E2*10000</f>
        <v>38900</v>
      </c>
    </row>
    <row r="3" spans="1:40">
      <c r="C3" s="1" t="s">
        <v>1</v>
      </c>
    </row>
    <row r="4" spans="1:4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</row>
    <row r="5" spans="1:4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</row>
    <row r="6" spans="1:40">
      <c r="B6" s="15">
        <f>SUM(D6:MI6)</f>
        <v>-2842.1900000000005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</row>
    <row r="7" spans="1:40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</row>
    <row r="8" spans="1:40">
      <c r="A8" s="8">
        <f>B8/F2</f>
        <v>-9.0880676597507766E-3</v>
      </c>
      <c r="B8" s="7">
        <f>SUM(D8:MI8)</f>
        <v>-353.52583196430521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" si="16">AN6/AN7</f>
        <v>-109.57753357753359</v>
      </c>
    </row>
    <row r="9" spans="1:40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</row>
    <row r="14" spans="1:40">
      <c r="C14" s="1" t="s">
        <v>27</v>
      </c>
      <c r="D14" s="17" t="s">
        <v>28</v>
      </c>
      <c r="E14" s="1" t="s">
        <v>31</v>
      </c>
    </row>
    <row r="15" spans="1:40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AN17"/>
  <sheetViews>
    <sheetView topLeftCell="Y1" workbookViewId="0">
      <selection activeCell="AN7" sqref="AN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40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40">
      <c r="C3" s="1" t="s">
        <v>1</v>
      </c>
    </row>
    <row r="4" spans="1:4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</row>
    <row r="5" spans="1:4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</row>
    <row r="6" spans="1:40">
      <c r="B6" s="15">
        <f>SUM(D6:MI6)</f>
        <v>-36091.380000000005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</row>
    <row r="7" spans="1:40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</row>
    <row r="8" spans="1:40">
      <c r="A8" s="8">
        <f>B8/F2</f>
        <v>-1.1439499082389976E-2</v>
      </c>
      <c r="B8" s="7">
        <f>SUM(D8:MI8)</f>
        <v>-9073.810672151727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" si="16">AN6/AN7</f>
        <v>-182.52083333333334</v>
      </c>
    </row>
    <row r="9" spans="1:40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</row>
    <row r="14" spans="1:40">
      <c r="C14" s="1" t="s">
        <v>27</v>
      </c>
      <c r="D14" s="1" t="s">
        <v>28</v>
      </c>
      <c r="E14" s="1" t="s">
        <v>31</v>
      </c>
    </row>
    <row r="15" spans="1:40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40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2:4">
      <c r="B17" s="11">
        <v>42999</v>
      </c>
      <c r="C17">
        <v>500</v>
      </c>
      <c r="D17">
        <v>3.98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远大控股</vt:lpstr>
      <vt:lpstr>沪电股份</vt:lpstr>
      <vt:lpstr>达华智能</vt:lpstr>
      <vt:lpstr>民生银行</vt:lpstr>
      <vt:lpstr>包钢股份</vt:lpstr>
      <vt:lpstr>景兴纸业</vt:lpstr>
      <vt:lpstr>浙江医药</vt:lpstr>
      <vt:lpstr>天宝食品</vt:lpstr>
      <vt:lpstr>中远海发</vt:lpstr>
      <vt:lpstr>st智慧</vt:lpstr>
      <vt:lpstr>宝钢股份</vt:lpstr>
      <vt:lpstr>中国石化</vt:lpstr>
      <vt:lpstr>中国中冶</vt:lpstr>
      <vt:lpstr>远望谷</vt:lpstr>
      <vt:lpstr>巨轮智能</vt:lpstr>
      <vt:lpstr>大金重工</vt:lpstr>
      <vt:lpstr>普邦股份</vt:lpstr>
      <vt:lpstr>万方发展</vt:lpstr>
      <vt:lpstr>贵州茅台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2017-10-09T14:54:14Z</dcterms:modified>
</cp:coreProperties>
</file>