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20" yWindow="20" windowWidth="25600" windowHeight="16060" tabRatio="996" activeTab="19"/>
  </bookViews>
  <sheets>
    <sheet name="达华智能" sheetId="1" r:id="rId1"/>
    <sheet name="沪电股份" sheetId="15" r:id="rId2"/>
    <sheet name="宝钢股份" sheetId="12" r:id="rId3"/>
    <sheet name="浙江医药" sheetId="7" r:id="rId4"/>
    <sheet name="美的集团" sheetId="21" r:id="rId5"/>
    <sheet name="远大控股" sheetId="6" r:id="rId6"/>
    <sheet name="民生银行" sheetId="13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8" i="20" l="1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6" i="21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3"/>
  <c r="B8" i="10"/>
  <c r="B8" i="9"/>
  <c r="B8" i="8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4"/>
  <c r="B6" i="13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<sst xmlns="http://schemas.openxmlformats.org/spreadsheetml/2006/main" count="290" uniqueCount="72">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</sst>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7" fillId="0" borderId="0" xfId="0" applyFont="1" applyFill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50248"/>
        <c:axId val="-2028430968"/>
      </c:lineChart>
      <c:catAx>
        <c:axId val="-202835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30968"/>
        <c:crosses val="autoZero"/>
        <c:auto val="1"/>
        <c:lblAlgn val="ctr"/>
        <c:lblOffset val="100"/>
        <c:noMultiLvlLbl val="0"/>
      </c:catAx>
      <c:valAx>
        <c:axId val="-2028430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5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51640"/>
        <c:axId val="-2018393048"/>
      </c:lineChart>
      <c:catAx>
        <c:axId val="-212115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393048"/>
        <c:crosses val="autoZero"/>
        <c:auto val="1"/>
        <c:lblAlgn val="ctr"/>
        <c:lblOffset val="100"/>
        <c:noMultiLvlLbl val="0"/>
      </c:catAx>
      <c:valAx>
        <c:axId val="-2018393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15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086616"/>
        <c:axId val="-2017795096"/>
      </c:lineChart>
      <c:catAx>
        <c:axId val="-202808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795096"/>
        <c:crosses val="autoZero"/>
        <c:auto val="1"/>
        <c:lblAlgn val="ctr"/>
        <c:lblOffset val="100"/>
        <c:noMultiLvlLbl val="0"/>
      </c:catAx>
      <c:valAx>
        <c:axId val="-2017795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08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511544"/>
        <c:axId val="2144677224"/>
      </c:barChart>
      <c:catAx>
        <c:axId val="214451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677224"/>
        <c:crosses val="autoZero"/>
        <c:auto val="1"/>
        <c:lblAlgn val="ctr"/>
        <c:lblOffset val="100"/>
        <c:noMultiLvlLbl val="0"/>
      </c:catAx>
      <c:valAx>
        <c:axId val="2144677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51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20072"/>
        <c:axId val="2144510072"/>
      </c:lineChart>
      <c:catAx>
        <c:axId val="214462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510072"/>
        <c:crosses val="autoZero"/>
        <c:auto val="1"/>
        <c:lblAlgn val="ctr"/>
        <c:lblOffset val="100"/>
        <c:noMultiLvlLbl val="0"/>
      </c:catAx>
      <c:valAx>
        <c:axId val="2144510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62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73880"/>
        <c:axId val="2144512392"/>
      </c:lineChart>
      <c:catAx>
        <c:axId val="214467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512392"/>
        <c:crosses val="autoZero"/>
        <c:auto val="1"/>
        <c:lblAlgn val="ctr"/>
        <c:lblOffset val="100"/>
        <c:noMultiLvlLbl val="0"/>
      </c:catAx>
      <c:valAx>
        <c:axId val="21445123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673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522616"/>
        <c:axId val="2145314040"/>
      </c:barChart>
      <c:catAx>
        <c:axId val="214452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314040"/>
        <c:crosses val="autoZero"/>
        <c:auto val="1"/>
        <c:lblAlgn val="ctr"/>
        <c:lblOffset val="100"/>
        <c:noMultiLvlLbl val="0"/>
      </c:catAx>
      <c:valAx>
        <c:axId val="2145314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52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14760"/>
        <c:axId val="-2009336840"/>
      </c:lineChart>
      <c:catAx>
        <c:axId val="214441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336840"/>
        <c:crosses val="autoZero"/>
        <c:auto val="1"/>
        <c:lblAlgn val="ctr"/>
        <c:lblOffset val="100"/>
        <c:noMultiLvlLbl val="0"/>
      </c:catAx>
      <c:valAx>
        <c:axId val="-200933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1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341080"/>
        <c:axId val="-2009408344"/>
      </c:lineChart>
      <c:catAx>
        <c:axId val="-200934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408344"/>
        <c:crosses val="autoZero"/>
        <c:auto val="1"/>
        <c:lblAlgn val="ctr"/>
        <c:lblOffset val="100"/>
        <c:noMultiLvlLbl val="0"/>
      </c:catAx>
      <c:valAx>
        <c:axId val="-200940834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9341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371864"/>
        <c:axId val="-2009365176"/>
      </c:barChart>
      <c:catAx>
        <c:axId val="-200937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365176"/>
        <c:crosses val="autoZero"/>
        <c:auto val="1"/>
        <c:lblAlgn val="ctr"/>
        <c:lblOffset val="100"/>
        <c:noMultiLvlLbl val="0"/>
      </c:catAx>
      <c:valAx>
        <c:axId val="-2009365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937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741720"/>
        <c:axId val="-2009738712"/>
      </c:lineChart>
      <c:catAx>
        <c:axId val="-200974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738712"/>
        <c:crosses val="autoZero"/>
        <c:auto val="1"/>
        <c:lblAlgn val="ctr"/>
        <c:lblOffset val="100"/>
        <c:noMultiLvlLbl val="0"/>
      </c:catAx>
      <c:valAx>
        <c:axId val="-200973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9741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07432"/>
        <c:axId val="2139635480"/>
      </c:lineChart>
      <c:catAx>
        <c:axId val="210380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635480"/>
        <c:crosses val="autoZero"/>
        <c:auto val="1"/>
        <c:lblAlgn val="ctr"/>
        <c:lblOffset val="100"/>
        <c:noMultiLvlLbl val="0"/>
      </c:catAx>
      <c:valAx>
        <c:axId val="213963548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80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494632"/>
        <c:axId val="-2009491624"/>
      </c:lineChart>
      <c:catAx>
        <c:axId val="-200949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491624"/>
        <c:crosses val="autoZero"/>
        <c:auto val="1"/>
        <c:lblAlgn val="ctr"/>
        <c:lblOffset val="100"/>
        <c:noMultiLvlLbl val="0"/>
      </c:catAx>
      <c:valAx>
        <c:axId val="-20094916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949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555896"/>
        <c:axId val="-2009552888"/>
      </c:barChart>
      <c:catAx>
        <c:axId val="-200955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552888"/>
        <c:crosses val="autoZero"/>
        <c:auto val="1"/>
        <c:lblAlgn val="ctr"/>
        <c:lblOffset val="100"/>
        <c:noMultiLvlLbl val="0"/>
      </c:catAx>
      <c:valAx>
        <c:axId val="-20095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955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813464"/>
        <c:axId val="-2009810456"/>
      </c:lineChart>
      <c:catAx>
        <c:axId val="-200981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810456"/>
        <c:crosses val="autoZero"/>
        <c:auto val="1"/>
        <c:lblAlgn val="ctr"/>
        <c:lblOffset val="100"/>
        <c:noMultiLvlLbl val="0"/>
      </c:catAx>
      <c:valAx>
        <c:axId val="-200981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9813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697368"/>
        <c:axId val="-2009540024"/>
      </c:lineChart>
      <c:catAx>
        <c:axId val="-200969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540024"/>
        <c:crosses val="autoZero"/>
        <c:auto val="1"/>
        <c:lblAlgn val="ctr"/>
        <c:lblOffset val="100"/>
        <c:noMultiLvlLbl val="0"/>
      </c:catAx>
      <c:valAx>
        <c:axId val="-200954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9697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517000"/>
        <c:axId val="-2009892792"/>
      </c:barChart>
      <c:catAx>
        <c:axId val="-200951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892792"/>
        <c:crosses val="autoZero"/>
        <c:auto val="1"/>
        <c:lblAlgn val="ctr"/>
        <c:lblOffset val="100"/>
        <c:noMultiLvlLbl val="0"/>
      </c:catAx>
      <c:valAx>
        <c:axId val="-200989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951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377528"/>
        <c:axId val="2096164888"/>
      </c:lineChart>
      <c:catAx>
        <c:axId val="-200937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164888"/>
        <c:crosses val="autoZero"/>
        <c:auto val="1"/>
        <c:lblAlgn val="ctr"/>
        <c:lblOffset val="100"/>
        <c:noMultiLvlLbl val="0"/>
      </c:catAx>
      <c:valAx>
        <c:axId val="2096164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937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34392"/>
        <c:axId val="2144914568"/>
      </c:lineChart>
      <c:catAx>
        <c:axId val="214453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14568"/>
        <c:crosses val="autoZero"/>
        <c:auto val="1"/>
        <c:lblAlgn val="ctr"/>
        <c:lblOffset val="100"/>
        <c:noMultiLvlLbl val="0"/>
      </c:catAx>
      <c:valAx>
        <c:axId val="214491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3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365448"/>
        <c:axId val="2145061624"/>
      </c:barChart>
      <c:catAx>
        <c:axId val="214536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061624"/>
        <c:crosses val="autoZero"/>
        <c:auto val="1"/>
        <c:lblAlgn val="ctr"/>
        <c:lblOffset val="100"/>
        <c:noMultiLvlLbl val="0"/>
      </c:catAx>
      <c:valAx>
        <c:axId val="214506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36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790904"/>
        <c:axId val="2147294024"/>
      </c:lineChart>
      <c:catAx>
        <c:axId val="-200979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94024"/>
        <c:crosses val="autoZero"/>
        <c:auto val="1"/>
        <c:lblAlgn val="ctr"/>
        <c:lblOffset val="100"/>
        <c:noMultiLvlLbl val="0"/>
      </c:catAx>
      <c:valAx>
        <c:axId val="2147294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9790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405784"/>
        <c:axId val="2147402408"/>
      </c:lineChart>
      <c:catAx>
        <c:axId val="214740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402408"/>
        <c:crosses val="autoZero"/>
        <c:auto val="1"/>
        <c:lblAlgn val="ctr"/>
        <c:lblOffset val="100"/>
        <c:noMultiLvlLbl val="0"/>
      </c:catAx>
      <c:valAx>
        <c:axId val="21474024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40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583352"/>
        <c:axId val="-2028356360"/>
      </c:barChart>
      <c:catAx>
        <c:axId val="213958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56360"/>
        <c:crosses val="autoZero"/>
        <c:auto val="1"/>
        <c:lblAlgn val="ctr"/>
        <c:lblOffset val="100"/>
        <c:noMultiLvlLbl val="0"/>
      </c:catAx>
      <c:valAx>
        <c:axId val="-2028356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58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487848"/>
        <c:axId val="2146483032"/>
      </c:barChart>
      <c:catAx>
        <c:axId val="-201248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483032"/>
        <c:crosses val="autoZero"/>
        <c:auto val="1"/>
        <c:lblAlgn val="ctr"/>
        <c:lblOffset val="100"/>
        <c:noMultiLvlLbl val="0"/>
      </c:catAx>
      <c:valAx>
        <c:axId val="2146483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48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19368"/>
        <c:axId val="-2012816360"/>
      </c:lineChart>
      <c:catAx>
        <c:axId val="-201281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816360"/>
        <c:crosses val="autoZero"/>
        <c:auto val="1"/>
        <c:lblAlgn val="ctr"/>
        <c:lblOffset val="100"/>
        <c:noMultiLvlLbl val="0"/>
      </c:catAx>
      <c:valAx>
        <c:axId val="-2012816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81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781176"/>
        <c:axId val="-2012778168"/>
      </c:lineChart>
      <c:catAx>
        <c:axId val="-201278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778168"/>
        <c:crosses val="autoZero"/>
        <c:auto val="1"/>
        <c:lblAlgn val="ctr"/>
        <c:lblOffset val="100"/>
        <c:noMultiLvlLbl val="0"/>
      </c:catAx>
      <c:valAx>
        <c:axId val="-201277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278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754872"/>
        <c:axId val="-2012751864"/>
      </c:barChart>
      <c:catAx>
        <c:axId val="-201275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751864"/>
        <c:crosses val="autoZero"/>
        <c:auto val="1"/>
        <c:lblAlgn val="ctr"/>
        <c:lblOffset val="100"/>
        <c:noMultiLvlLbl val="0"/>
      </c:catAx>
      <c:valAx>
        <c:axId val="-201275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75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342680"/>
        <c:axId val="2144351224"/>
      </c:lineChart>
      <c:catAx>
        <c:axId val="21443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51224"/>
        <c:crosses val="autoZero"/>
        <c:auto val="1"/>
        <c:lblAlgn val="ctr"/>
        <c:lblOffset val="100"/>
        <c:noMultiLvlLbl val="0"/>
      </c:catAx>
      <c:valAx>
        <c:axId val="2144351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34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654312"/>
        <c:axId val="-2009912168"/>
      </c:lineChart>
      <c:catAx>
        <c:axId val="-200965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912168"/>
        <c:crosses val="autoZero"/>
        <c:auto val="1"/>
        <c:lblAlgn val="ctr"/>
        <c:lblOffset val="100"/>
        <c:noMultiLvlLbl val="0"/>
      </c:catAx>
      <c:valAx>
        <c:axId val="-20099121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965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656744"/>
        <c:axId val="-2009872968"/>
      </c:barChart>
      <c:catAx>
        <c:axId val="-200965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872968"/>
        <c:crosses val="autoZero"/>
        <c:auto val="1"/>
        <c:lblAlgn val="ctr"/>
        <c:lblOffset val="100"/>
        <c:noMultiLvlLbl val="0"/>
      </c:catAx>
      <c:valAx>
        <c:axId val="-2009872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965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596440"/>
        <c:axId val="-2009608808"/>
      </c:lineChart>
      <c:catAx>
        <c:axId val="-200959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608808"/>
        <c:crosses val="autoZero"/>
        <c:auto val="1"/>
        <c:lblAlgn val="ctr"/>
        <c:lblOffset val="100"/>
        <c:noMultiLvlLbl val="0"/>
      </c:catAx>
      <c:valAx>
        <c:axId val="-2009608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959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443432"/>
        <c:axId val="-2009627128"/>
      </c:lineChart>
      <c:catAx>
        <c:axId val="-200944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627128"/>
        <c:crosses val="autoZero"/>
        <c:auto val="1"/>
        <c:lblAlgn val="ctr"/>
        <c:lblOffset val="100"/>
        <c:noMultiLvlLbl val="0"/>
      </c:catAx>
      <c:valAx>
        <c:axId val="-20096271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944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214440"/>
        <c:axId val="-2009211432"/>
      </c:barChart>
      <c:catAx>
        <c:axId val="-200921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211432"/>
        <c:crosses val="autoZero"/>
        <c:auto val="1"/>
        <c:lblAlgn val="ctr"/>
        <c:lblOffset val="100"/>
        <c:noMultiLvlLbl val="0"/>
      </c:catAx>
      <c:valAx>
        <c:axId val="-200921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921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781992"/>
        <c:axId val="-2017424984"/>
      </c:lineChart>
      <c:catAx>
        <c:axId val="-201778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424984"/>
        <c:crosses val="autoZero"/>
        <c:auto val="1"/>
        <c:lblAlgn val="ctr"/>
        <c:lblOffset val="100"/>
        <c:noMultiLvlLbl val="0"/>
      </c:catAx>
      <c:valAx>
        <c:axId val="-2017424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78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176520"/>
        <c:axId val="-2009173512"/>
      </c:lineChart>
      <c:catAx>
        <c:axId val="-200917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173512"/>
        <c:crosses val="autoZero"/>
        <c:auto val="1"/>
        <c:lblAlgn val="ctr"/>
        <c:lblOffset val="100"/>
        <c:noMultiLvlLbl val="0"/>
      </c:catAx>
      <c:valAx>
        <c:axId val="-2009173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917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298872"/>
        <c:axId val="-2009295864"/>
      </c:lineChart>
      <c:catAx>
        <c:axId val="-200929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295864"/>
        <c:crosses val="autoZero"/>
        <c:auto val="1"/>
        <c:lblAlgn val="ctr"/>
        <c:lblOffset val="100"/>
        <c:noMultiLvlLbl val="0"/>
      </c:catAx>
      <c:valAx>
        <c:axId val="-20092958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9298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272856"/>
        <c:axId val="-2009269848"/>
      </c:barChart>
      <c:catAx>
        <c:axId val="-200927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269848"/>
        <c:crosses val="autoZero"/>
        <c:auto val="1"/>
        <c:lblAlgn val="ctr"/>
        <c:lblOffset val="100"/>
        <c:noMultiLvlLbl val="0"/>
      </c:catAx>
      <c:valAx>
        <c:axId val="-2009269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927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361016"/>
        <c:axId val="-2009358008"/>
      </c:lineChart>
      <c:catAx>
        <c:axId val="-200936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358008"/>
        <c:crosses val="autoZero"/>
        <c:auto val="1"/>
        <c:lblAlgn val="ctr"/>
        <c:lblOffset val="100"/>
        <c:noMultiLvlLbl val="0"/>
      </c:catAx>
      <c:valAx>
        <c:axId val="-200935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9361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569912"/>
        <c:axId val="-2009566904"/>
      </c:lineChart>
      <c:catAx>
        <c:axId val="-200956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566904"/>
        <c:crosses val="autoZero"/>
        <c:auto val="1"/>
        <c:lblAlgn val="ctr"/>
        <c:lblOffset val="100"/>
        <c:noMultiLvlLbl val="0"/>
      </c:catAx>
      <c:valAx>
        <c:axId val="-200956690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956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717704"/>
        <c:axId val="-2012709960"/>
      </c:barChart>
      <c:catAx>
        <c:axId val="-201271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709960"/>
        <c:crosses val="autoZero"/>
        <c:auto val="1"/>
        <c:lblAlgn val="ctr"/>
        <c:lblOffset val="100"/>
        <c:noMultiLvlLbl val="0"/>
      </c:catAx>
      <c:valAx>
        <c:axId val="-2012709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71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660472"/>
        <c:axId val="-2012657464"/>
      </c:lineChart>
      <c:catAx>
        <c:axId val="-201266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657464"/>
        <c:crosses val="autoZero"/>
        <c:auto val="1"/>
        <c:lblAlgn val="ctr"/>
        <c:lblOffset val="100"/>
        <c:noMultiLvlLbl val="0"/>
      </c:catAx>
      <c:valAx>
        <c:axId val="-201265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66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622424"/>
        <c:axId val="-2012619416"/>
      </c:lineChart>
      <c:catAx>
        <c:axId val="-201262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619416"/>
        <c:crosses val="autoZero"/>
        <c:auto val="1"/>
        <c:lblAlgn val="ctr"/>
        <c:lblOffset val="100"/>
        <c:noMultiLvlLbl val="0"/>
      </c:catAx>
      <c:valAx>
        <c:axId val="-20126194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62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595528"/>
        <c:axId val="-2012592520"/>
      </c:barChart>
      <c:catAx>
        <c:axId val="-201259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592520"/>
        <c:crosses val="autoZero"/>
        <c:auto val="1"/>
        <c:lblAlgn val="ctr"/>
        <c:lblOffset val="100"/>
        <c:noMultiLvlLbl val="0"/>
      </c:catAx>
      <c:valAx>
        <c:axId val="-2012592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59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553032"/>
        <c:axId val="-2012550024"/>
      </c:lineChart>
      <c:catAx>
        <c:axId val="-201255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550024"/>
        <c:crosses val="autoZero"/>
        <c:auto val="1"/>
        <c:lblAlgn val="ctr"/>
        <c:lblOffset val="100"/>
        <c:noMultiLvlLbl val="0"/>
      </c:catAx>
      <c:valAx>
        <c:axId val="-2012550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55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856120"/>
        <c:axId val="-2018853208"/>
      </c:lineChart>
      <c:catAx>
        <c:axId val="-201885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853208"/>
        <c:crosses val="autoZero"/>
        <c:auto val="1"/>
        <c:lblAlgn val="ctr"/>
        <c:lblOffset val="100"/>
        <c:noMultiLvlLbl val="0"/>
      </c:catAx>
      <c:valAx>
        <c:axId val="-201885320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8856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473816"/>
        <c:axId val="-2012470840"/>
      </c:lineChart>
      <c:catAx>
        <c:axId val="-201247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470840"/>
        <c:crosses val="autoZero"/>
        <c:auto val="1"/>
        <c:lblAlgn val="ctr"/>
        <c:lblOffset val="100"/>
        <c:noMultiLvlLbl val="0"/>
      </c:catAx>
      <c:valAx>
        <c:axId val="-20124708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47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138904"/>
        <c:axId val="-2009135848"/>
      </c:barChart>
      <c:catAx>
        <c:axId val="-200913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135848"/>
        <c:crosses val="autoZero"/>
        <c:auto val="1"/>
        <c:lblAlgn val="ctr"/>
        <c:lblOffset val="100"/>
        <c:noMultiLvlLbl val="0"/>
      </c:catAx>
      <c:valAx>
        <c:axId val="-20091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913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915864"/>
        <c:axId val="-2009918072"/>
      </c:lineChart>
      <c:catAx>
        <c:axId val="-200991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918072"/>
        <c:crosses val="autoZero"/>
        <c:auto val="1"/>
        <c:lblAlgn val="ctr"/>
        <c:lblOffset val="100"/>
        <c:noMultiLvlLbl val="0"/>
      </c:catAx>
      <c:valAx>
        <c:axId val="-2009918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991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946040"/>
        <c:axId val="-2009955912"/>
      </c:lineChart>
      <c:catAx>
        <c:axId val="-200994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955912"/>
        <c:crosses val="autoZero"/>
        <c:auto val="1"/>
        <c:lblAlgn val="ctr"/>
        <c:lblOffset val="100"/>
        <c:noMultiLvlLbl val="0"/>
      </c:catAx>
      <c:valAx>
        <c:axId val="-20099559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994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971496"/>
        <c:axId val="-2009981960"/>
      </c:barChart>
      <c:catAx>
        <c:axId val="-200997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981960"/>
        <c:crosses val="autoZero"/>
        <c:auto val="1"/>
        <c:lblAlgn val="ctr"/>
        <c:lblOffset val="100"/>
        <c:noMultiLvlLbl val="0"/>
      </c:catAx>
      <c:valAx>
        <c:axId val="-2009981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997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020392"/>
        <c:axId val="-2019017128"/>
      </c:lineChart>
      <c:catAx>
        <c:axId val="-201902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017128"/>
        <c:crosses val="autoZero"/>
        <c:auto val="1"/>
        <c:lblAlgn val="ctr"/>
        <c:lblOffset val="100"/>
        <c:noMultiLvlLbl val="0"/>
      </c:catAx>
      <c:valAx>
        <c:axId val="-2019017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02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977368"/>
        <c:axId val="-2018974360"/>
      </c:lineChart>
      <c:catAx>
        <c:axId val="-201897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974360"/>
        <c:crosses val="autoZero"/>
        <c:auto val="1"/>
        <c:lblAlgn val="ctr"/>
        <c:lblOffset val="100"/>
        <c:noMultiLvlLbl val="0"/>
      </c:catAx>
      <c:valAx>
        <c:axId val="-2018974360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8977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8951096"/>
        <c:axId val="-2018948088"/>
      </c:barChart>
      <c:catAx>
        <c:axId val="-201895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948088"/>
        <c:crosses val="autoZero"/>
        <c:auto val="1"/>
        <c:lblAlgn val="ctr"/>
        <c:lblOffset val="100"/>
        <c:noMultiLvlLbl val="0"/>
      </c:catAx>
      <c:valAx>
        <c:axId val="-201894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95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710712"/>
        <c:axId val="-2018707704"/>
      </c:lineChart>
      <c:catAx>
        <c:axId val="-201871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707704"/>
        <c:crosses val="autoZero"/>
        <c:auto val="1"/>
        <c:lblAlgn val="ctr"/>
        <c:lblOffset val="100"/>
        <c:noMultiLvlLbl val="0"/>
      </c:catAx>
      <c:valAx>
        <c:axId val="-201870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71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244696"/>
        <c:axId val="-2019241688"/>
      </c:lineChart>
      <c:catAx>
        <c:axId val="-201924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241688"/>
        <c:crosses val="autoZero"/>
        <c:auto val="1"/>
        <c:lblAlgn val="ctr"/>
        <c:lblOffset val="100"/>
        <c:noMultiLvlLbl val="0"/>
      </c:catAx>
      <c:valAx>
        <c:axId val="-201924168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924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086984"/>
        <c:axId val="-2019083976"/>
      </c:barChart>
      <c:catAx>
        <c:axId val="-201908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083976"/>
        <c:crosses val="autoZero"/>
        <c:auto val="1"/>
        <c:lblAlgn val="ctr"/>
        <c:lblOffset val="100"/>
        <c:noMultiLvlLbl val="0"/>
      </c:catAx>
      <c:valAx>
        <c:axId val="-201908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08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8829608"/>
        <c:axId val="-2019314488"/>
      </c:barChart>
      <c:catAx>
        <c:axId val="-201882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314488"/>
        <c:crosses val="autoZero"/>
        <c:auto val="1"/>
        <c:lblAlgn val="ctr"/>
        <c:lblOffset val="100"/>
        <c:noMultiLvlLbl val="0"/>
      </c:catAx>
      <c:valAx>
        <c:axId val="-20193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882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043720"/>
        <c:axId val="-2019040712"/>
      </c:lineChart>
      <c:catAx>
        <c:axId val="-201904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040712"/>
        <c:crosses val="autoZero"/>
        <c:auto val="1"/>
        <c:lblAlgn val="ctr"/>
        <c:lblOffset val="100"/>
        <c:noMultiLvlLbl val="0"/>
      </c:catAx>
      <c:valAx>
        <c:axId val="-201904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04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527336"/>
        <c:axId val="2104367224"/>
      </c:lineChart>
      <c:catAx>
        <c:axId val="-201752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67224"/>
        <c:crosses val="autoZero"/>
        <c:auto val="1"/>
        <c:lblAlgn val="ctr"/>
        <c:lblOffset val="100"/>
        <c:noMultiLvlLbl val="0"/>
      </c:catAx>
      <c:valAx>
        <c:axId val="21043672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52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182984"/>
        <c:axId val="-2120778616"/>
      </c:barChart>
      <c:catAx>
        <c:axId val="-212118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778616"/>
        <c:crosses val="autoZero"/>
        <c:auto val="1"/>
        <c:lblAlgn val="ctr"/>
        <c:lblOffset val="100"/>
        <c:noMultiLvlLbl val="0"/>
      </c:catAx>
      <c:valAx>
        <c:axId val="-212077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18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63500</xdr:colOff>
      <xdr:row>50</xdr:row>
      <xdr:rowOff>88900</xdr:rowOff>
    </xdr:from>
    <xdr:to>
      <xdr:col>11</xdr:col>
      <xdr:colOff>787400</xdr:colOff>
      <xdr:row>64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52</xdr:row>
      <xdr:rowOff>0</xdr:rowOff>
    </xdr:from>
    <xdr:to>
      <xdr:col>16</xdr:col>
      <xdr:colOff>101600</xdr:colOff>
      <xdr:row>68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E15"/>
  <sheetViews>
    <sheetView topLeftCell="A4" workbookViewId="0">
      <selection activeCell="BE7" sqref="BE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5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57">
      <c r="C3" s="1" t="s">
        <v>1</v>
      </c>
    </row>
    <row r="4" spans="1: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</row>
    <row r="5" spans="1:5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</row>
    <row r="6" spans="1:57">
      <c r="B6" s="15">
        <f>SUM(D6:MI6)</f>
        <v>71669.079999999987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</row>
    <row r="7" spans="1:5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</row>
    <row r="8" spans="1:57">
      <c r="A8" s="8">
        <f>B8/F2</f>
        <v>6.6725059263191694E-2</v>
      </c>
      <c r="B8" s="7">
        <f>SUM(D8:MI8)</f>
        <v>3823.3458957808843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" si="24">BE6/BE7</f>
        <v>96.395024875621885</v>
      </c>
    </row>
    <row r="9" spans="1:57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</row>
    <row r="10" spans="1:57">
      <c r="B10" s="10">
        <f>B6/B8</f>
        <v>18.745120623035394</v>
      </c>
    </row>
    <row r="12" spans="1:57">
      <c r="C12" s="1" t="s">
        <v>27</v>
      </c>
      <c r="D12" s="1" t="s">
        <v>28</v>
      </c>
      <c r="E12" s="1" t="s">
        <v>29</v>
      </c>
    </row>
    <row r="13" spans="1:57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57">
      <c r="A14" s="1" t="s">
        <v>30</v>
      </c>
      <c r="B14" s="11">
        <v>42999</v>
      </c>
      <c r="C14">
        <v>1000</v>
      </c>
      <c r="D14">
        <v>18.510000000000002</v>
      </c>
    </row>
    <row r="15" spans="1:57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5"/>
  <sheetViews>
    <sheetView topLeftCell="A20" workbookViewId="0">
      <selection activeCell="BE7" sqref="BE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7">
      <c r="C2" s="1" t="s">
        <v>15</v>
      </c>
      <c r="D2" s="1" t="s">
        <v>7</v>
      </c>
      <c r="E2">
        <v>3.89</v>
      </c>
      <c r="F2">
        <f>E2*10000</f>
        <v>38900</v>
      </c>
    </row>
    <row r="3" spans="1:57">
      <c r="C3" s="1" t="s">
        <v>1</v>
      </c>
    </row>
    <row r="4" spans="1: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</row>
    <row r="5" spans="1: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</row>
    <row r="6" spans="1:57">
      <c r="B6" s="15">
        <f>SUM(D6:MI6)</f>
        <v>-5779.84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</row>
    <row r="7" spans="1:5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</row>
    <row r="8" spans="1:57">
      <c r="A8" s="8">
        <f>B8/F2</f>
        <v>-1.8356480856387979E-2</v>
      </c>
      <c r="B8" s="7">
        <f>SUM(D8:MI8)</f>
        <v>-714.06710531349233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</row>
    <row r="9" spans="1:57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</row>
    <row r="14" spans="1:57">
      <c r="C14" s="1" t="s">
        <v>27</v>
      </c>
      <c r="D14" s="17" t="s">
        <v>28</v>
      </c>
      <c r="E14" s="1" t="s">
        <v>31</v>
      </c>
    </row>
    <row r="15" spans="1:57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8"/>
  <sheetViews>
    <sheetView topLeftCell="A15" workbookViewId="0">
      <selection activeCell="BE7" sqref="BE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57">
      <c r="C3" s="1" t="s">
        <v>1</v>
      </c>
    </row>
    <row r="4" spans="1: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</row>
    <row r="5" spans="1: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</row>
    <row r="6" spans="1:57">
      <c r="B6" s="15">
        <f>SUM(D6:MI6)</f>
        <v>-30060.740000000005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</row>
    <row r="7" spans="1:5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</row>
    <row r="8" spans="1:57">
      <c r="A8" s="8">
        <f>B8/F2</f>
        <v>-9.5523138166922154E-3</v>
      </c>
      <c r="B8" s="7">
        <f>SUM(D8:MI8)</f>
        <v>-7576.8953194002643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</row>
    <row r="9" spans="1:57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</row>
    <row r="14" spans="1:57">
      <c r="C14" s="1" t="s">
        <v>27</v>
      </c>
      <c r="D14" s="1" t="s">
        <v>28</v>
      </c>
      <c r="E14" s="1" t="s">
        <v>31</v>
      </c>
    </row>
    <row r="15" spans="1:57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57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5"/>
  <sheetViews>
    <sheetView topLeftCell="A15" workbookViewId="0">
      <selection activeCell="BE7" sqref="BE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57">
      <c r="C2" s="1" t="s">
        <v>14</v>
      </c>
      <c r="D2" s="1" t="s">
        <v>7</v>
      </c>
      <c r="E2">
        <v>19.88</v>
      </c>
      <c r="F2">
        <f>E2*10000</f>
        <v>198800</v>
      </c>
    </row>
    <row r="3" spans="1:57">
      <c r="C3" s="1" t="s">
        <v>1</v>
      </c>
    </row>
    <row r="4" spans="1: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</row>
    <row r="5" spans="1: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</row>
    <row r="6" spans="1:57">
      <c r="B6" s="15">
        <f>SUM(D6:MI6)</f>
        <v>-1012.9600000000004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</row>
    <row r="7" spans="1:5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</row>
    <row r="8" spans="1:57">
      <c r="A8" s="8">
        <f>B8/F2</f>
        <v>-1.0797033172528119E-3</v>
      </c>
      <c r="B8" s="7">
        <f>SUM(D8:MI8)</f>
        <v>-214.64501946985899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</row>
    <row r="9" spans="1:57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</row>
    <row r="10" spans="1:57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57">
      <c r="C13" s="17" t="s">
        <v>27</v>
      </c>
      <c r="D13" s="17" t="s">
        <v>28</v>
      </c>
      <c r="E13" s="1" t="s">
        <v>36</v>
      </c>
    </row>
    <row r="14" spans="1:57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57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BE15"/>
  <sheetViews>
    <sheetView topLeftCell="A9" workbookViewId="0">
      <selection activeCell="BE7" sqref="BE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57">
      <c r="C2" s="1" t="s">
        <v>10</v>
      </c>
      <c r="D2" s="1" t="s">
        <v>7</v>
      </c>
      <c r="E2">
        <v>955.58</v>
      </c>
      <c r="F2">
        <f>E2*10000</f>
        <v>9555800</v>
      </c>
    </row>
    <row r="3" spans="1:57">
      <c r="C3" s="1" t="s">
        <v>1</v>
      </c>
    </row>
    <row r="4" spans="1: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</row>
    <row r="5" spans="1: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</row>
    <row r="6" spans="1:57">
      <c r="B6" s="15">
        <f>SUM(D6:MI6)</f>
        <v>135257.38999999998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</row>
    <row r="7" spans="1:5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</row>
    <row r="8" spans="1:57">
      <c r="A8" s="8">
        <f>B8/F2</f>
        <v>2.3720163056981133E-3</v>
      </c>
      <c r="B8" s="7">
        <f>SUM(D8:MI8)</f>
        <v>22666.513413990033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</row>
    <row r="9" spans="1:57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</row>
    <row r="10" spans="1:57">
      <c r="B10" s="10">
        <f>B6/B8</f>
        <v>5.9672781397653143</v>
      </c>
    </row>
    <row r="12" spans="1:57">
      <c r="C12" s="17" t="s">
        <v>27</v>
      </c>
      <c r="D12" s="17" t="s">
        <v>28</v>
      </c>
    </row>
    <row r="13" spans="1:57">
      <c r="C13" s="10">
        <v>1000</v>
      </c>
      <c r="D13" s="10">
        <v>7.5910000000000002</v>
      </c>
    </row>
    <row r="14" spans="1:57">
      <c r="C14">
        <v>900</v>
      </c>
      <c r="D14">
        <v>5.9</v>
      </c>
    </row>
    <row r="15" spans="1:57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4"/>
  <sheetViews>
    <sheetView topLeftCell="A15" workbookViewId="0">
      <selection activeCell="BE7" sqref="BE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57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57">
      <c r="C3" s="1" t="s">
        <v>1</v>
      </c>
    </row>
    <row r="4" spans="1: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</row>
    <row r="5" spans="1: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</row>
    <row r="6" spans="1:57">
      <c r="B6" s="15">
        <f>SUM(D6:MI6)</f>
        <v>19594.570000000007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</row>
    <row r="7" spans="1:5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</row>
    <row r="8" spans="1:57">
      <c r="A8" s="8">
        <f>B8/F2</f>
        <v>2.0921305767448504E-3</v>
      </c>
      <c r="B8" s="7">
        <f>SUM(D8:MI8)</f>
        <v>3397.4108435759622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</row>
    <row r="9" spans="1:57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</row>
    <row r="10" spans="1:57">
      <c r="B10">
        <f>B6/B8</f>
        <v>5.767500871156237</v>
      </c>
      <c r="U10" s="1" t="s">
        <v>52</v>
      </c>
      <c r="V10" s="1" t="s">
        <v>42</v>
      </c>
    </row>
    <row r="12" spans="1:57">
      <c r="C12" s="1" t="s">
        <v>27</v>
      </c>
      <c r="D12" s="1" t="s">
        <v>28</v>
      </c>
    </row>
    <row r="13" spans="1:57">
      <c r="C13">
        <v>800</v>
      </c>
      <c r="D13">
        <v>9.1660000000000004</v>
      </c>
    </row>
    <row r="14" spans="1:57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4"/>
  <sheetViews>
    <sheetView topLeftCell="A23" workbookViewId="0">
      <selection activeCell="BE7" sqref="BE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57">
      <c r="C2" s="1" t="s">
        <v>13</v>
      </c>
      <c r="D2" s="1" t="s">
        <v>7</v>
      </c>
      <c r="E2">
        <v>6.98</v>
      </c>
      <c r="F2">
        <f>E2*10000</f>
        <v>69800</v>
      </c>
    </row>
    <row r="3" spans="1:57">
      <c r="C3" s="1" t="s">
        <v>1</v>
      </c>
    </row>
    <row r="4" spans="1: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</row>
    <row r="5" spans="1: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</row>
    <row r="6" spans="1:57">
      <c r="B6" s="15">
        <f>SUM(D6:MI6)</f>
        <v>-56605.679999999986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</row>
    <row r="7" spans="1:5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</row>
    <row r="8" spans="1:57">
      <c r="A8" s="8">
        <f>B8/F2</f>
        <v>-7.0453108117238289E-2</v>
      </c>
      <c r="B8" s="7">
        <f>SUM(D8:MI8)</f>
        <v>-4917.6269465832329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</row>
    <row r="9" spans="1:57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</row>
    <row r="12" spans="1:57">
      <c r="C12" s="1" t="s">
        <v>27</v>
      </c>
      <c r="D12" s="1" t="s">
        <v>28</v>
      </c>
    </row>
    <row r="13" spans="1:57">
      <c r="C13">
        <v>400</v>
      </c>
      <c r="D13">
        <v>27.524999999999999</v>
      </c>
      <c r="G13" s="1" t="s">
        <v>32</v>
      </c>
    </row>
    <row r="14" spans="1:57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4"/>
  <sheetViews>
    <sheetView topLeftCell="A19" workbookViewId="0">
      <selection activeCell="BE7" sqref="BE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57">
      <c r="C2" s="1" t="s">
        <v>19</v>
      </c>
      <c r="D2" s="1" t="s">
        <v>7</v>
      </c>
      <c r="E2">
        <v>18.72</v>
      </c>
      <c r="F2">
        <f>E2*10000</f>
        <v>187200</v>
      </c>
    </row>
    <row r="3" spans="1:57">
      <c r="C3" s="1" t="s">
        <v>1</v>
      </c>
    </row>
    <row r="4" spans="1: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</row>
    <row r="5" spans="1: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</row>
    <row r="6" spans="1:57">
      <c r="B6" s="15">
        <f>SUM(D6:MI6)</f>
        <v>-6060.9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</row>
    <row r="7" spans="1:5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</row>
    <row r="8" spans="1:57">
      <c r="A8" s="8">
        <f>B8/F2</f>
        <v>-1.083003201565769E-2</v>
      </c>
      <c r="B8" s="7">
        <f>SUM(D8:MI8)</f>
        <v>-2027.3819933311195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</row>
    <row r="9" spans="1:57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</row>
    <row r="12" spans="1:57">
      <c r="C12" s="17" t="s">
        <v>27</v>
      </c>
      <c r="D12" s="17" t="s">
        <v>28</v>
      </c>
    </row>
    <row r="13" spans="1:57">
      <c r="C13" s="10">
        <v>600</v>
      </c>
      <c r="D13" s="10">
        <v>7.2480000000000002</v>
      </c>
    </row>
    <row r="14" spans="1:57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4"/>
  <sheetViews>
    <sheetView topLeftCell="AP1" workbookViewId="0">
      <selection activeCell="BE7" sqref="BE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57">
      <c r="C2" s="1" t="s">
        <v>21</v>
      </c>
      <c r="D2" s="1" t="s">
        <v>7</v>
      </c>
      <c r="E2">
        <v>5.4</v>
      </c>
      <c r="F2">
        <f>E2*10000</f>
        <v>54000</v>
      </c>
    </row>
    <row r="3" spans="1:57">
      <c r="C3" s="1" t="s">
        <v>1</v>
      </c>
    </row>
    <row r="4" spans="1: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</row>
    <row r="5" spans="1: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</row>
    <row r="6" spans="1:57">
      <c r="B6" s="15">
        <f>SUM(D6:MI6)</f>
        <v>-4550.8999999999996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</row>
    <row r="7" spans="1:5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</row>
    <row r="8" spans="1:57">
      <c r="A8" s="8">
        <f>B8/F2</f>
        <v>-1.4211124608630809E-2</v>
      </c>
      <c r="B8" s="7">
        <f>SUM(D8:MI8)</f>
        <v>-767.40072886606367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</row>
    <row r="9" spans="1:57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</row>
    <row r="12" spans="1:57">
      <c r="C12" s="17" t="s">
        <v>27</v>
      </c>
      <c r="D12" s="17" t="s">
        <v>28</v>
      </c>
    </row>
    <row r="13" spans="1:57">
      <c r="C13" s="10">
        <v>300</v>
      </c>
      <c r="D13" s="10">
        <v>8.4870000000000001</v>
      </c>
    </row>
    <row r="14" spans="1:57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4"/>
  <sheetViews>
    <sheetView topLeftCell="A13" workbookViewId="0">
      <selection activeCell="AR7" sqref="AR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4">
      <c r="C2" s="1" t="s">
        <v>34</v>
      </c>
      <c r="D2" s="1" t="s">
        <v>7</v>
      </c>
      <c r="E2">
        <v>11.74</v>
      </c>
      <c r="F2">
        <f>E2*10000</f>
        <v>117400</v>
      </c>
    </row>
    <row r="3" spans="1:44">
      <c r="C3" s="1" t="s">
        <v>1</v>
      </c>
    </row>
    <row r="4" spans="1: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</row>
    <row r="5" spans="1:4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</row>
    <row r="6" spans="1:44">
      <c r="B6" s="15">
        <f>SUM(D6:MI6)</f>
        <v>171.26999999999975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</row>
    <row r="7" spans="1:4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</row>
    <row r="8" spans="1:44">
      <c r="A8" s="8">
        <f>B8/F2</f>
        <v>-4.1020866736767498E-5</v>
      </c>
      <c r="B8" s="7">
        <f>SUM(D8:MI8)</f>
        <v>-4.8158497548965045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</row>
    <row r="9" spans="1:44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</row>
    <row r="12" spans="1:44">
      <c r="C12" s="17" t="s">
        <v>27</v>
      </c>
      <c r="D12" s="17" t="s">
        <v>28</v>
      </c>
    </row>
    <row r="13" spans="1:44">
      <c r="C13" s="10">
        <v>800</v>
      </c>
      <c r="D13" s="10">
        <v>14.318</v>
      </c>
    </row>
    <row r="14" spans="1:44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Q13"/>
  <sheetViews>
    <sheetView workbookViewId="0">
      <selection activeCell="AQ7" sqref="AQ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43">
      <c r="C2" s="1" t="s">
        <v>54</v>
      </c>
      <c r="D2" s="1" t="s">
        <v>7</v>
      </c>
      <c r="E2">
        <v>12.56</v>
      </c>
      <c r="F2">
        <f>E2*10000</f>
        <v>125600</v>
      </c>
    </row>
    <row r="3" spans="1:43">
      <c r="C3" s="1" t="s">
        <v>1</v>
      </c>
    </row>
    <row r="4" spans="1: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</row>
    <row r="5" spans="1:4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</row>
    <row r="6" spans="1:43">
      <c r="B6" s="15">
        <f>SUM(D6:MI6)</f>
        <v>265692.53000000003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</row>
    <row r="7" spans="1:4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</row>
    <row r="8" spans="1:43">
      <c r="A8" s="8">
        <f>B8/F2</f>
        <v>3.9402255506795344E-3</v>
      </c>
      <c r="B8" s="7">
        <f>SUM(D8:MI8)</f>
        <v>494.89232916534957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</row>
    <row r="9" spans="1:43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</row>
    <row r="12" spans="1:43">
      <c r="C12" s="17" t="s">
        <v>27</v>
      </c>
      <c r="D12" s="17" t="s">
        <v>28</v>
      </c>
    </row>
    <row r="13" spans="1:4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E17"/>
  <sheetViews>
    <sheetView workbookViewId="0">
      <selection activeCell="BE7" sqref="BE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57">
      <c r="C2" s="1" t="s">
        <v>20</v>
      </c>
      <c r="D2" s="1" t="s">
        <v>7</v>
      </c>
      <c r="E2">
        <v>16.73</v>
      </c>
      <c r="F2">
        <f>E2*10000</f>
        <v>167300</v>
      </c>
    </row>
    <row r="3" spans="1:57">
      <c r="C3" s="1" t="s">
        <v>1</v>
      </c>
    </row>
    <row r="4" spans="1: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</row>
    <row r="5" spans="1: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</row>
    <row r="6" spans="1:57">
      <c r="B6" s="15">
        <f>SUM(D6:MI6)</f>
        <v>45911.389999999992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</row>
    <row r="7" spans="1:5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</row>
    <row r="8" spans="1:57">
      <c r="A8" s="8">
        <f>B8/F2</f>
        <v>5.4599575570433698E-2</v>
      </c>
      <c r="B8" s="7">
        <f>SUM(D8:MI8)</f>
        <v>9134.5089929335572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</row>
    <row r="9" spans="1:57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</row>
    <row r="10" spans="1:57">
      <c r="B10" s="10">
        <f>B6/B8</f>
        <v>5.0261475505160682</v>
      </c>
    </row>
    <row r="12" spans="1:57">
      <c r="C12" s="17" t="s">
        <v>27</v>
      </c>
      <c r="D12" s="17" t="s">
        <v>28</v>
      </c>
    </row>
    <row r="13" spans="1:57">
      <c r="C13" s="10">
        <v>400</v>
      </c>
      <c r="D13" s="10">
        <v>8.4030000000000005</v>
      </c>
    </row>
    <row r="14" spans="1:57">
      <c r="A14" s="1" t="s">
        <v>30</v>
      </c>
      <c r="B14" s="23">
        <v>42991</v>
      </c>
      <c r="C14">
        <v>2000</v>
      </c>
      <c r="D14">
        <v>4.75</v>
      </c>
    </row>
    <row r="15" spans="1:57">
      <c r="A15" s="1" t="s">
        <v>30</v>
      </c>
      <c r="B15" s="11">
        <v>42993</v>
      </c>
      <c r="C15">
        <v>2000</v>
      </c>
      <c r="D15">
        <v>4.71</v>
      </c>
    </row>
    <row r="16" spans="1:57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3"/>
  <sheetViews>
    <sheetView tabSelected="1" topLeftCell="Y1" workbookViewId="0">
      <selection activeCell="AL7" sqref="AL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8">
      <c r="C2" s="1" t="s">
        <v>59</v>
      </c>
      <c r="D2" s="1" t="s">
        <v>7</v>
      </c>
      <c r="E2">
        <v>3.3</v>
      </c>
      <c r="F2">
        <f>E2*10000</f>
        <v>33000</v>
      </c>
    </row>
    <row r="3" spans="1:38">
      <c r="C3" s="1" t="s">
        <v>1</v>
      </c>
    </row>
    <row r="4" spans="1: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</row>
    <row r="5" spans="1:3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</row>
    <row r="6" spans="1:38">
      <c r="B6" s="15">
        <f>SUM(D6:MI6)</f>
        <v>12196.27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</row>
    <row r="7" spans="1:3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</row>
    <row r="8" spans="1:38">
      <c r="A8" s="8">
        <f>B8/F2</f>
        <v>1.7596625992012914E-2</v>
      </c>
      <c r="B8" s="7">
        <f>SUM(D8:MI8)</f>
        <v>580.68865773642619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</row>
    <row r="9" spans="1:38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</row>
    <row r="12" spans="1:38">
      <c r="C12" s="17" t="s">
        <v>27</v>
      </c>
      <c r="D12" s="17" t="s">
        <v>28</v>
      </c>
    </row>
    <row r="13" spans="1:3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6"/>
  <sheetViews>
    <sheetView topLeftCell="A19" workbookViewId="0">
      <selection activeCell="BE7" sqref="BE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7">
      <c r="C2" s="1" t="s">
        <v>17</v>
      </c>
      <c r="D2" s="1" t="s">
        <v>7</v>
      </c>
      <c r="E2">
        <v>220.9</v>
      </c>
      <c r="F2">
        <f>E2*10000</f>
        <v>2209000</v>
      </c>
    </row>
    <row r="3" spans="1:57">
      <c r="C3" s="1" t="s">
        <v>1</v>
      </c>
    </row>
    <row r="4" spans="1: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</row>
    <row r="5" spans="1: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</row>
    <row r="6" spans="1:57">
      <c r="B6" s="15">
        <f>SUM(D6:MI6)</f>
        <v>48145.240000000013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</row>
    <row r="7" spans="1:5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</row>
    <row r="8" spans="1:57">
      <c r="A8" s="8">
        <f>B8/F2</f>
        <v>2.4203116422002163E-3</v>
      </c>
      <c r="B8" s="7">
        <f>SUM(D8:MI8)</f>
        <v>5346.4684176202782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</row>
    <row r="9" spans="1:57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</row>
    <row r="10" spans="1:57">
      <c r="B10" s="10">
        <f>B6/B8</f>
        <v>9.0050545966620597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57">
      <c r="AB11" s="1" t="s">
        <v>62</v>
      </c>
    </row>
    <row r="13" spans="1:57">
      <c r="C13" s="17" t="s">
        <v>27</v>
      </c>
      <c r="D13" s="17" t="s">
        <v>28</v>
      </c>
      <c r="E13" s="1" t="s">
        <v>29</v>
      </c>
    </row>
    <row r="14" spans="1:57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57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57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E20"/>
  <sheetViews>
    <sheetView topLeftCell="A12" workbookViewId="0">
      <selection activeCell="BE7" sqref="BE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57">
      <c r="C2" s="1" t="s">
        <v>12</v>
      </c>
      <c r="D2" s="1" t="s">
        <v>7</v>
      </c>
      <c r="E2">
        <v>9.36</v>
      </c>
      <c r="F2">
        <f>E2*10000</f>
        <v>93600</v>
      </c>
    </row>
    <row r="3" spans="1:57">
      <c r="C3" s="1" t="s">
        <v>1</v>
      </c>
    </row>
    <row r="4" spans="1: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</row>
    <row r="5" spans="1: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</row>
    <row r="6" spans="1:57">
      <c r="B6" s="15">
        <f>SUM(D6:MI6)</f>
        <v>8786.130000000001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</row>
    <row r="7" spans="1:5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</row>
    <row r="8" spans="1:57">
      <c r="A8" s="8">
        <f>B8/F2</f>
        <v>8.3645096227979825E-3</v>
      </c>
      <c r="B8" s="7">
        <f>SUM(D8:MI8)</f>
        <v>782.91810069389112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</row>
    <row r="9" spans="1:57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</row>
    <row r="10" spans="1:57">
      <c r="B10">
        <f>B6/B8</f>
        <v>11.222284926370916</v>
      </c>
    </row>
    <row r="16" spans="1:57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A11" workbookViewId="0">
      <selection activeCell="U7" sqref="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41122.430000000008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1.2849514116574702E-3</v>
      </c>
      <c r="B8" s="7">
        <f>SUM(D8:MI8)</f>
        <v>810.54735047353222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" si="7">U6/U7</f>
        <v>34.744121715076076</v>
      </c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>
        <f>B6/B8</f>
        <v>50.734148937721841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1"/>
      <c r="G18" s="41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4"/>
  <sheetViews>
    <sheetView topLeftCell="A13" workbookViewId="0">
      <selection activeCell="BE7" sqref="BE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57">
      <c r="C2" s="1" t="s">
        <v>11</v>
      </c>
      <c r="D2" s="1" t="s">
        <v>7</v>
      </c>
      <c r="E2">
        <v>4.05</v>
      </c>
      <c r="F2">
        <f>E2*10000</f>
        <v>40500</v>
      </c>
    </row>
    <row r="3" spans="1:57">
      <c r="C3" s="1" t="s">
        <v>1</v>
      </c>
    </row>
    <row r="4" spans="1:5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</row>
    <row r="5" spans="1: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</row>
    <row r="6" spans="1:57" s="27" customFormat="1">
      <c r="B6" s="28">
        <f>SUM(D6:MI6)</f>
        <v>1258.0000000000023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</row>
    <row r="7" spans="1:5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</row>
    <row r="8" spans="1:57">
      <c r="A8" s="8">
        <f>B8/F2</f>
        <v>2.2866976004380903E-4</v>
      </c>
      <c r="B8" s="7">
        <f>SUM(D8:MI8)</f>
        <v>9.261125281774266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</row>
    <row r="9" spans="1:57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</row>
    <row r="10" spans="1:57">
      <c r="B10" s="10">
        <f>B6/B8</f>
        <v>135.83662478637714</v>
      </c>
    </row>
    <row r="12" spans="1:57">
      <c r="C12" s="17" t="s">
        <v>27</v>
      </c>
      <c r="D12" s="17" t="s">
        <v>28</v>
      </c>
    </row>
    <row r="13" spans="1:57">
      <c r="C13" s="10">
        <v>300</v>
      </c>
      <c r="D13" s="10">
        <v>27.286999999999999</v>
      </c>
    </row>
    <row r="14" spans="1:57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E14"/>
  <sheetViews>
    <sheetView topLeftCell="A7" workbookViewId="0">
      <selection activeCell="BE7" sqref="BE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7">
      <c r="C2" s="1" t="s">
        <v>18</v>
      </c>
      <c r="D2" s="1" t="s">
        <v>7</v>
      </c>
      <c r="E2">
        <v>295.52</v>
      </c>
      <c r="F2">
        <f>E2*10000</f>
        <v>2955200</v>
      </c>
    </row>
    <row r="3" spans="1:57">
      <c r="C3" s="1" t="s">
        <v>1</v>
      </c>
    </row>
    <row r="4" spans="1: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</row>
    <row r="5" spans="1: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</row>
    <row r="6" spans="1:57">
      <c r="B6" s="15">
        <f>SUM(D6:MI6)</f>
        <v>31587.109999999997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</row>
    <row r="7" spans="1:5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</row>
    <row r="8" spans="1:57">
      <c r="A8" s="8">
        <f>B8/F2</f>
        <v>1.3044962459392449E-3</v>
      </c>
      <c r="B8" s="7">
        <f>SUM(D8:MI8)</f>
        <v>3855.0473059996566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</row>
    <row r="9" spans="1:57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</row>
    <row r="10" spans="1:57">
      <c r="AJ10" t="s">
        <v>66</v>
      </c>
    </row>
    <row r="12" spans="1:57">
      <c r="C12" s="17" t="s">
        <v>27</v>
      </c>
      <c r="D12" s="17" t="s">
        <v>28</v>
      </c>
      <c r="E12" s="1" t="s">
        <v>31</v>
      </c>
    </row>
    <row r="13" spans="1:57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57">
      <c r="A14" s="1" t="s">
        <v>30</v>
      </c>
      <c r="B14" s="16">
        <v>43040</v>
      </c>
      <c r="C14">
        <v>1700</v>
      </c>
      <c r="D14">
        <v>8.23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4"/>
  <sheetViews>
    <sheetView topLeftCell="A16" workbookViewId="0">
      <selection activeCell="BE7" sqref="BE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57">
      <c r="C2" s="1" t="s">
        <v>8</v>
      </c>
      <c r="D2" s="1" t="s">
        <v>7</v>
      </c>
      <c r="E2">
        <v>220.39</v>
      </c>
      <c r="F2">
        <f>E2*10000</f>
        <v>2203900</v>
      </c>
    </row>
    <row r="3" spans="1:57">
      <c r="C3" s="1" t="s">
        <v>1</v>
      </c>
    </row>
    <row r="4" spans="1: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</row>
    <row r="5" spans="1: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</row>
    <row r="6" spans="1:57">
      <c r="B6" s="15">
        <f>SUM(D6:MI6)</f>
        <v>-61966.000000000007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</row>
    <row r="7" spans="1:5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</row>
    <row r="8" spans="1:57">
      <c r="A8" s="8">
        <f>B8/F2</f>
        <v>-1.0393760969453308E-2</v>
      </c>
      <c r="B8" s="7">
        <f>SUM(D8:MI8)</f>
        <v>-22906.809800578143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</row>
    <row r="9" spans="1:57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</row>
    <row r="10" spans="1:57">
      <c r="T10" s="22" t="s">
        <v>50</v>
      </c>
    </row>
    <row r="13" spans="1:57">
      <c r="C13" s="1" t="s">
        <v>27</v>
      </c>
      <c r="D13" s="1" t="s">
        <v>28</v>
      </c>
      <c r="E13" s="1" t="s">
        <v>48</v>
      </c>
    </row>
    <row r="14" spans="1:57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5"/>
  <sheetViews>
    <sheetView topLeftCell="A7" workbookViewId="0">
      <selection activeCell="BE7" sqref="BE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7">
      <c r="C2" s="1" t="s">
        <v>9</v>
      </c>
      <c r="D2" s="1" t="s">
        <v>7</v>
      </c>
      <c r="E2">
        <v>9.6</v>
      </c>
      <c r="F2">
        <f>E2*10000</f>
        <v>96000</v>
      </c>
    </row>
    <row r="3" spans="1:57">
      <c r="C3" s="1" t="s">
        <v>1</v>
      </c>
    </row>
    <row r="4" spans="1: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</row>
    <row r="5" spans="1: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</row>
    <row r="6" spans="1:57">
      <c r="B6" s="15">
        <f>SUM(D6:MI6)</f>
        <v>-19672.82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</row>
    <row r="7" spans="1:5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</row>
    <row r="8" spans="1:57">
      <c r="A8" s="8">
        <f>B8/F2</f>
        <v>-3.1264832491674319E-2</v>
      </c>
      <c r="B8" s="7">
        <f>SUM(D8:MI8)</f>
        <v>-3001.4239192007344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</row>
    <row r="9" spans="1:57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</row>
    <row r="12" spans="1:57">
      <c r="C12" s="1" t="s">
        <v>27</v>
      </c>
      <c r="D12" s="1" t="s">
        <v>28</v>
      </c>
      <c r="E12" s="1" t="s">
        <v>31</v>
      </c>
    </row>
    <row r="13" spans="1:57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57">
      <c r="C14" s="12"/>
      <c r="D14" s="13"/>
      <c r="E14" s="13"/>
    </row>
    <row r="15" spans="1:5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达华智能</vt:lpstr>
      <vt:lpstr>沪电股份</vt:lpstr>
      <vt:lpstr>宝钢股份</vt:lpstr>
      <vt:lpstr>浙江医药</vt:lpstr>
      <vt:lpstr>美的集团</vt:lpstr>
      <vt:lpstr>远大控股</vt:lpstr>
      <vt:lpstr>民生银行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2017-11-01T13:25:32Z</dcterms:modified>
</cp:coreProperties>
</file>