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1000" activeTab="19"/>
  </bookViews>
  <sheets>
    <sheet name="普邦股份" sheetId="18" r:id="rId1"/>
    <sheet name="民生银行" sheetId="13" r:id="rId2"/>
    <sheet name="美的集团" sheetId="21" r:id="rId3"/>
    <sheet name="达华智能" sheetId="1" r:id="rId4"/>
    <sheet name="沪电股份" sheetId="15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天宝食品" sheetId="10" r:id="rId12"/>
    <sheet name="中远海发" sheetId="2" r:id="rId13"/>
    <sheet name="st智慧" sheetId="9" r:id="rId14"/>
    <sheet name="中国中冶" sheetId="11" r:id="rId15"/>
    <sheet name="远望谷" sheetId="8" r:id="rId16"/>
    <sheet name="巨轮智能" sheetId="14" r:id="rId17"/>
    <sheet name="大金重工" sheetId="16" r:id="rId18"/>
    <sheet name="贵州茅台" sheetId="19" r:id="rId19"/>
    <sheet name="圆通" sheetId="20" r:id="rId2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W8" i="20" l="1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<sst xmlns="http://schemas.openxmlformats.org/spreadsheetml/2006/main" count="301" uniqueCount="81">
  <si>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</si>
  <si>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</si>
  <si>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</si>
  <si>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</si>
  <si>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</si>
  <si>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</si>
  <si>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</si>
  <si>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</si>
  <si>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</si>
  <si>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</si>
  <si>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</si>
  <si>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</si>
  <si>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</si>
  <si>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</si>
  <si>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</si>
  <si>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</si>
  <si>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</si>
  <si>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</si>
  <si>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</si>
  <si>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</si>
  <si>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</si>
  <si>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</si>
  <si>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</si>
  <si>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</si>
  <si>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</si>
  <si>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</si>
  <si>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</si>
  <si>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</si>
  <si>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</si>
  <si>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</si>
  <si>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</si>
  <si>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</si>
  <si>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</si>
  <si>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</si>
  <si>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</si>
  <si>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</si>
  <si>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</si>
  <si>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</si>
  <si>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</si>
  <si>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</si>
  <si>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</si>
  <si>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</si>
  <si>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</si>
  <si>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</si>
  <si>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</si>
  <si>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</si>
  <si>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</si>
  <si>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</si>
  <si>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</si>
  <si>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</si>
  <si>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</si>
  <si>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</si>
  <si>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</si>
  <si>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</si>
  <si>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</si>
  <si>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</si>
  <si>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</si>
  <si>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</si>
  <si>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</si>
  <si>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</si>
  <si>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</si>
  <si>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</si>
  <si>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</si>
  <si>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</si>
  <si>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</si>
  <si>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</si>
  <si>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</si>
  <si>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</si>
  <si>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</si>
  <si>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</si>
  <si>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</si>
  <si>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</si>
  <si>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</si>
  <si>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</si>
  <si>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</si>
  <si>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</si>
  <si>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停牌</t>
  </si>
  <si>
    <t>质押平仓，停牌</t>
  </si>
  <si>
    <t>buy</t>
  </si>
  <si>
    <t>亏2k多，当断则断</t>
  </si>
  <si>
    <t>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</si>
</sst>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Font="1" applyFill="1"/>
  </cellXfs>
  <cellStyles count="1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131272"/>
        <c:axId val="-2029128264"/>
      </c:lineChart>
      <c:catAx>
        <c:axId val="-2029131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128264"/>
        <c:crosses val="autoZero"/>
        <c:auto val="1"/>
        <c:lblAlgn val="ctr"/>
        <c:lblOffset val="100"/>
        <c:noMultiLvlLbl val="0"/>
      </c:catAx>
      <c:valAx>
        <c:axId val="-2029128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913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4326376"/>
        <c:axId val="-2024323368"/>
      </c:lineChart>
      <c:catAx>
        <c:axId val="-2024326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4323368"/>
        <c:crosses val="autoZero"/>
        <c:auto val="1"/>
        <c:lblAlgn val="ctr"/>
        <c:lblOffset val="100"/>
        <c:noMultiLvlLbl val="0"/>
      </c:catAx>
      <c:valAx>
        <c:axId val="-2024323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4326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4121048"/>
        <c:axId val="-2024118040"/>
      </c:lineChart>
      <c:catAx>
        <c:axId val="-202412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4118040"/>
        <c:crosses val="autoZero"/>
        <c:auto val="1"/>
        <c:lblAlgn val="ctr"/>
        <c:lblOffset val="100"/>
        <c:noMultiLvlLbl val="0"/>
      </c:catAx>
      <c:valAx>
        <c:axId val="-2024118040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4121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4096504"/>
        <c:axId val="-2024093480"/>
      </c:barChart>
      <c:catAx>
        <c:axId val="-2024096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4093480"/>
        <c:crosses val="autoZero"/>
        <c:auto val="1"/>
        <c:lblAlgn val="ctr"/>
        <c:lblOffset val="100"/>
        <c:noMultiLvlLbl val="0"/>
      </c:catAx>
      <c:valAx>
        <c:axId val="-2024093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4096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4047416"/>
        <c:axId val="-2024044408"/>
      </c:lineChart>
      <c:catAx>
        <c:axId val="-2024047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4044408"/>
        <c:crosses val="autoZero"/>
        <c:auto val="1"/>
        <c:lblAlgn val="ctr"/>
        <c:lblOffset val="100"/>
        <c:noMultiLvlLbl val="0"/>
      </c:catAx>
      <c:valAx>
        <c:axId val="-2024044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4047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3999544"/>
        <c:axId val="-2023996536"/>
      </c:lineChart>
      <c:catAx>
        <c:axId val="-202399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3996536"/>
        <c:crosses val="autoZero"/>
        <c:auto val="1"/>
        <c:lblAlgn val="ctr"/>
        <c:lblOffset val="100"/>
        <c:noMultiLvlLbl val="0"/>
      </c:catAx>
      <c:valAx>
        <c:axId val="-2023996536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3999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  <c:pt idx="109">
                  <c:v>-1357.87</c:v>
                </c:pt>
                <c:pt idx="110">
                  <c:v>407.93</c:v>
                </c:pt>
                <c:pt idx="111">
                  <c:v>-815.66</c:v>
                </c:pt>
                <c:pt idx="112">
                  <c:v>-758.57</c:v>
                </c:pt>
                <c:pt idx="113">
                  <c:v>-513.66</c:v>
                </c:pt>
                <c:pt idx="114">
                  <c:v>-926.87</c:v>
                </c:pt>
                <c:pt idx="115">
                  <c:v>-1789.76</c:v>
                </c:pt>
                <c:pt idx="116">
                  <c:v>-305.81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3975112"/>
        <c:axId val="-2023972088"/>
      </c:barChart>
      <c:catAx>
        <c:axId val="-2023975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3972088"/>
        <c:crosses val="autoZero"/>
        <c:auto val="1"/>
        <c:lblAlgn val="ctr"/>
        <c:lblOffset val="100"/>
        <c:noMultiLvlLbl val="0"/>
      </c:catAx>
      <c:valAx>
        <c:axId val="-2023972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3975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3924744"/>
        <c:axId val="-2023921736"/>
      </c:lineChart>
      <c:catAx>
        <c:axId val="-2023924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3921736"/>
        <c:crosses val="autoZero"/>
        <c:auto val="1"/>
        <c:lblAlgn val="ctr"/>
        <c:lblOffset val="100"/>
        <c:noMultiLvlLbl val="0"/>
      </c:catAx>
      <c:valAx>
        <c:axId val="-2023921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3924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3875656"/>
        <c:axId val="-2023872648"/>
      </c:lineChart>
      <c:catAx>
        <c:axId val="-2023875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3872648"/>
        <c:crosses val="autoZero"/>
        <c:auto val="1"/>
        <c:lblAlgn val="ctr"/>
        <c:lblOffset val="100"/>
        <c:noMultiLvlLbl val="0"/>
      </c:catAx>
      <c:valAx>
        <c:axId val="-2023872648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3875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  <c:pt idx="109">
                  <c:v>-5173.22</c:v>
                </c:pt>
                <c:pt idx="110">
                  <c:v>-28878.54</c:v>
                </c:pt>
                <c:pt idx="111">
                  <c:v>-21633.68</c:v>
                </c:pt>
                <c:pt idx="112">
                  <c:v>11671.46</c:v>
                </c:pt>
                <c:pt idx="113">
                  <c:v>-6287.05</c:v>
                </c:pt>
                <c:pt idx="114">
                  <c:v>1580.05</c:v>
                </c:pt>
                <c:pt idx="115">
                  <c:v>10837.94</c:v>
                </c:pt>
                <c:pt idx="116">
                  <c:v>-16132.99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3850664"/>
        <c:axId val="-2023847640"/>
      </c:barChart>
      <c:catAx>
        <c:axId val="-202385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3847640"/>
        <c:crosses val="autoZero"/>
        <c:auto val="1"/>
        <c:lblAlgn val="ctr"/>
        <c:lblOffset val="100"/>
        <c:noMultiLvlLbl val="0"/>
      </c:catAx>
      <c:valAx>
        <c:axId val="-2023847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3850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3801352"/>
        <c:axId val="-2023798328"/>
      </c:lineChart>
      <c:catAx>
        <c:axId val="-202380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3798328"/>
        <c:crosses val="autoZero"/>
        <c:auto val="1"/>
        <c:lblAlgn val="ctr"/>
        <c:lblOffset val="100"/>
        <c:noMultiLvlLbl val="0"/>
      </c:catAx>
      <c:valAx>
        <c:axId val="-2023798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3801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4155752"/>
        <c:axId val="-2024152696"/>
      </c:lineChart>
      <c:catAx>
        <c:axId val="-202415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4152696"/>
        <c:crosses val="autoZero"/>
        <c:auto val="1"/>
        <c:lblAlgn val="ctr"/>
        <c:lblOffset val="100"/>
        <c:noMultiLvlLbl val="0"/>
      </c:catAx>
      <c:valAx>
        <c:axId val="-20241526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415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4400184"/>
        <c:axId val="-2024409160"/>
      </c:lineChart>
      <c:catAx>
        <c:axId val="-2024400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4409160"/>
        <c:crosses val="autoZero"/>
        <c:auto val="1"/>
        <c:lblAlgn val="ctr"/>
        <c:lblOffset val="100"/>
        <c:noMultiLvlLbl val="0"/>
      </c:catAx>
      <c:valAx>
        <c:axId val="-202440916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4400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  <c:pt idx="109">
                  <c:v>-9131.68</c:v>
                </c:pt>
                <c:pt idx="110">
                  <c:v>-7519.71</c:v>
                </c:pt>
                <c:pt idx="111">
                  <c:v>-13243.43</c:v>
                </c:pt>
                <c:pt idx="112">
                  <c:v>743.3099999999999</c:v>
                </c:pt>
                <c:pt idx="113">
                  <c:v>32856.78</c:v>
                </c:pt>
                <c:pt idx="114">
                  <c:v>-1015.79</c:v>
                </c:pt>
                <c:pt idx="115">
                  <c:v>4112.03</c:v>
                </c:pt>
                <c:pt idx="116">
                  <c:v>-5066.34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4424920"/>
        <c:axId val="-2024433704"/>
      </c:barChart>
      <c:catAx>
        <c:axId val="-2024424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4433704"/>
        <c:crosses val="autoZero"/>
        <c:auto val="1"/>
        <c:lblAlgn val="ctr"/>
        <c:lblOffset val="100"/>
        <c:noMultiLvlLbl val="0"/>
      </c:catAx>
      <c:valAx>
        <c:axId val="-2024433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4424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4473928"/>
        <c:axId val="-2024482872"/>
      </c:lineChart>
      <c:catAx>
        <c:axId val="-2024473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4482872"/>
        <c:crosses val="autoZero"/>
        <c:auto val="1"/>
        <c:lblAlgn val="ctr"/>
        <c:lblOffset val="100"/>
        <c:noMultiLvlLbl val="0"/>
      </c:catAx>
      <c:valAx>
        <c:axId val="-2024482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447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4521736"/>
        <c:axId val="-2024530712"/>
      </c:lineChart>
      <c:catAx>
        <c:axId val="-202452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4530712"/>
        <c:crosses val="autoZero"/>
        <c:auto val="1"/>
        <c:lblAlgn val="ctr"/>
        <c:lblOffset val="100"/>
        <c:noMultiLvlLbl val="0"/>
      </c:catAx>
      <c:valAx>
        <c:axId val="-2024530712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4521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  <c:pt idx="109">
                  <c:v>-1611.61</c:v>
                </c:pt>
                <c:pt idx="110">
                  <c:v>1235.55</c:v>
                </c:pt>
                <c:pt idx="111">
                  <c:v>1065.14</c:v>
                </c:pt>
                <c:pt idx="112">
                  <c:v>-1890.77</c:v>
                </c:pt>
                <c:pt idx="113">
                  <c:v>-3105.3</c:v>
                </c:pt>
                <c:pt idx="114">
                  <c:v>-1169.12</c:v>
                </c:pt>
                <c:pt idx="115">
                  <c:v>-5708.0</c:v>
                </c:pt>
                <c:pt idx="116">
                  <c:v>-1521.21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9379464"/>
        <c:axId val="-2029376408"/>
      </c:barChart>
      <c:catAx>
        <c:axId val="-2029379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376408"/>
        <c:crosses val="autoZero"/>
        <c:auto val="1"/>
        <c:lblAlgn val="ctr"/>
        <c:lblOffset val="100"/>
        <c:noMultiLvlLbl val="0"/>
      </c:catAx>
      <c:valAx>
        <c:axId val="-2029376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9379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627560"/>
        <c:axId val="-2029035880"/>
      </c:lineChart>
      <c:catAx>
        <c:axId val="-2029627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035880"/>
        <c:crosses val="autoZero"/>
        <c:auto val="1"/>
        <c:lblAlgn val="ctr"/>
        <c:lblOffset val="100"/>
        <c:noMultiLvlLbl val="0"/>
      </c:catAx>
      <c:valAx>
        <c:axId val="-2029035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9627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634968"/>
        <c:axId val="2092777496"/>
      </c:lineChart>
      <c:catAx>
        <c:axId val="2092634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777496"/>
        <c:crosses val="autoZero"/>
        <c:auto val="1"/>
        <c:lblAlgn val="ctr"/>
        <c:lblOffset val="100"/>
        <c:noMultiLvlLbl val="0"/>
      </c:catAx>
      <c:valAx>
        <c:axId val="2092777496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2634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  <c:pt idx="109">
                  <c:v>35.29</c:v>
                </c:pt>
                <c:pt idx="110">
                  <c:v>166.02</c:v>
                </c:pt>
                <c:pt idx="111">
                  <c:v>-215.41</c:v>
                </c:pt>
                <c:pt idx="112">
                  <c:v>479.54</c:v>
                </c:pt>
                <c:pt idx="113">
                  <c:v>70.28</c:v>
                </c:pt>
                <c:pt idx="114">
                  <c:v>-133.66</c:v>
                </c:pt>
                <c:pt idx="115">
                  <c:v>-548.24</c:v>
                </c:pt>
                <c:pt idx="116">
                  <c:v>-0.39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765976"/>
        <c:axId val="2092736312"/>
      </c:barChart>
      <c:catAx>
        <c:axId val="209276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736312"/>
        <c:crosses val="autoZero"/>
        <c:auto val="1"/>
        <c:lblAlgn val="ctr"/>
        <c:lblOffset val="100"/>
        <c:noMultiLvlLbl val="0"/>
      </c:catAx>
      <c:valAx>
        <c:axId val="2092736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76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4575560"/>
        <c:axId val="-2024584504"/>
      </c:lineChart>
      <c:catAx>
        <c:axId val="-202457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4584504"/>
        <c:crosses val="autoZero"/>
        <c:auto val="1"/>
        <c:lblAlgn val="ctr"/>
        <c:lblOffset val="100"/>
        <c:noMultiLvlLbl val="0"/>
      </c:catAx>
      <c:valAx>
        <c:axId val="-2024584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4575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4622184"/>
        <c:axId val="-2024631080"/>
      </c:lineChart>
      <c:catAx>
        <c:axId val="-2024622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4631080"/>
        <c:crosses val="autoZero"/>
        <c:auto val="1"/>
        <c:lblAlgn val="ctr"/>
        <c:lblOffset val="100"/>
        <c:noMultiLvlLbl val="0"/>
      </c:catAx>
      <c:valAx>
        <c:axId val="-2024631080"/>
        <c:scaling>
          <c:orientation val="minMax"/>
          <c:min val="2.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4622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  <c:pt idx="96">
                  <c:v>-281.52</c:v>
                </c:pt>
                <c:pt idx="97">
                  <c:v>-140.1</c:v>
                </c:pt>
                <c:pt idx="98">
                  <c:v>-849.02</c:v>
                </c:pt>
                <c:pt idx="99">
                  <c:v>-196.41</c:v>
                </c:pt>
                <c:pt idx="100">
                  <c:v>-269.59</c:v>
                </c:pt>
                <c:pt idx="101">
                  <c:v>-187.65</c:v>
                </c:pt>
                <c:pt idx="102">
                  <c:v>-149.25</c:v>
                </c:pt>
                <c:pt idx="103">
                  <c:v>80.61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4384488"/>
        <c:axId val="-2024381544"/>
      </c:barChart>
      <c:catAx>
        <c:axId val="-202438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4381544"/>
        <c:crosses val="autoZero"/>
        <c:auto val="1"/>
        <c:lblAlgn val="ctr"/>
        <c:lblOffset val="100"/>
        <c:noMultiLvlLbl val="0"/>
      </c:catAx>
      <c:valAx>
        <c:axId val="-2024381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438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  <c:pt idx="109">
                  <c:v>-930.46</c:v>
                </c:pt>
                <c:pt idx="110">
                  <c:v>-692.5599999999999</c:v>
                </c:pt>
                <c:pt idx="111">
                  <c:v>-899.65</c:v>
                </c:pt>
                <c:pt idx="112">
                  <c:v>-915.15</c:v>
                </c:pt>
                <c:pt idx="113">
                  <c:v>-729.4400000000001</c:v>
                </c:pt>
                <c:pt idx="114">
                  <c:v>-680.19</c:v>
                </c:pt>
                <c:pt idx="115">
                  <c:v>1322.84</c:v>
                </c:pt>
                <c:pt idx="116">
                  <c:v>-532.82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4646776"/>
        <c:axId val="-2024655560"/>
      </c:barChart>
      <c:catAx>
        <c:axId val="-2024646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4655560"/>
        <c:crosses val="autoZero"/>
        <c:auto val="1"/>
        <c:lblAlgn val="ctr"/>
        <c:lblOffset val="100"/>
        <c:noMultiLvlLbl val="0"/>
      </c:catAx>
      <c:valAx>
        <c:axId val="-2024655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4646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4695672"/>
        <c:axId val="-2024704616"/>
      </c:lineChart>
      <c:catAx>
        <c:axId val="-2024695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4704616"/>
        <c:crosses val="autoZero"/>
        <c:auto val="1"/>
        <c:lblAlgn val="ctr"/>
        <c:lblOffset val="100"/>
        <c:noMultiLvlLbl val="0"/>
      </c:catAx>
      <c:valAx>
        <c:axId val="-2024704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4695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4743784"/>
        <c:axId val="-2024752680"/>
      </c:lineChart>
      <c:catAx>
        <c:axId val="-2024743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4752680"/>
        <c:crosses val="autoZero"/>
        <c:auto val="1"/>
        <c:lblAlgn val="ctr"/>
        <c:lblOffset val="100"/>
        <c:noMultiLvlLbl val="0"/>
      </c:catAx>
      <c:valAx>
        <c:axId val="-2024752680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4743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  <c:pt idx="109">
                  <c:v>3620.79</c:v>
                </c:pt>
                <c:pt idx="110">
                  <c:v>770.37</c:v>
                </c:pt>
                <c:pt idx="111">
                  <c:v>-1380.4</c:v>
                </c:pt>
                <c:pt idx="112">
                  <c:v>-400.42</c:v>
                </c:pt>
                <c:pt idx="113">
                  <c:v>117.39</c:v>
                </c:pt>
                <c:pt idx="114">
                  <c:v>-323.62</c:v>
                </c:pt>
                <c:pt idx="115">
                  <c:v>1213.21</c:v>
                </c:pt>
                <c:pt idx="116">
                  <c:v>-211.83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4768376"/>
        <c:axId val="-2024777160"/>
      </c:barChart>
      <c:catAx>
        <c:axId val="-2024768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4777160"/>
        <c:crosses val="autoZero"/>
        <c:auto val="1"/>
        <c:lblAlgn val="ctr"/>
        <c:lblOffset val="100"/>
        <c:noMultiLvlLbl val="0"/>
      </c:catAx>
      <c:valAx>
        <c:axId val="-2024777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4768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427656"/>
        <c:axId val="2114701448"/>
      </c:lineChart>
      <c:catAx>
        <c:axId val="2114427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701448"/>
        <c:crosses val="autoZero"/>
        <c:auto val="1"/>
        <c:lblAlgn val="ctr"/>
        <c:lblOffset val="100"/>
        <c:noMultiLvlLbl val="0"/>
      </c:catAx>
      <c:valAx>
        <c:axId val="2114701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4427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914664"/>
        <c:axId val="2114910376"/>
      </c:lineChart>
      <c:catAx>
        <c:axId val="2114914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910376"/>
        <c:crosses val="autoZero"/>
        <c:auto val="1"/>
        <c:lblAlgn val="ctr"/>
        <c:lblOffset val="100"/>
        <c:noMultiLvlLbl val="0"/>
      </c:catAx>
      <c:valAx>
        <c:axId val="2114910376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4914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  <c:pt idx="95">
                  <c:v>71.04</c:v>
                </c:pt>
                <c:pt idx="96">
                  <c:v>62.93</c:v>
                </c:pt>
                <c:pt idx="97">
                  <c:v>-37.22</c:v>
                </c:pt>
                <c:pt idx="98">
                  <c:v>24.09</c:v>
                </c:pt>
                <c:pt idx="99">
                  <c:v>-62.58</c:v>
                </c:pt>
                <c:pt idx="100">
                  <c:v>-64.5</c:v>
                </c:pt>
                <c:pt idx="101">
                  <c:v>-4.17</c:v>
                </c:pt>
                <c:pt idx="102">
                  <c:v>156.14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695960"/>
        <c:axId val="2114698968"/>
      </c:barChart>
      <c:catAx>
        <c:axId val="2114695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698968"/>
        <c:crosses val="autoZero"/>
        <c:auto val="1"/>
        <c:lblAlgn val="ctr"/>
        <c:lblOffset val="100"/>
        <c:noMultiLvlLbl val="0"/>
      </c:catAx>
      <c:valAx>
        <c:axId val="2114698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4695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506408"/>
        <c:axId val="-2072495960"/>
      </c:lineChart>
      <c:catAx>
        <c:axId val="205850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495960"/>
        <c:crosses val="autoZero"/>
        <c:auto val="1"/>
        <c:lblAlgn val="ctr"/>
        <c:lblOffset val="100"/>
        <c:noMultiLvlLbl val="0"/>
      </c:catAx>
      <c:valAx>
        <c:axId val="-2072495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58506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573048"/>
        <c:axId val="2058576056"/>
      </c:lineChart>
      <c:catAx>
        <c:axId val="205857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8576056"/>
        <c:crosses val="autoZero"/>
        <c:auto val="1"/>
        <c:lblAlgn val="ctr"/>
        <c:lblOffset val="100"/>
        <c:noMultiLvlLbl val="0"/>
      </c:catAx>
      <c:valAx>
        <c:axId val="2058576056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8573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  <c:pt idx="113">
                  <c:v>-433.62</c:v>
                </c:pt>
                <c:pt idx="114">
                  <c:v>174.64</c:v>
                </c:pt>
                <c:pt idx="115">
                  <c:v>-704.61</c:v>
                </c:pt>
                <c:pt idx="116">
                  <c:v>-598.69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910264"/>
        <c:axId val="2092909720"/>
      </c:barChart>
      <c:catAx>
        <c:axId val="2092910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909720"/>
        <c:crosses val="autoZero"/>
        <c:auto val="1"/>
        <c:lblAlgn val="ctr"/>
        <c:lblOffset val="100"/>
        <c:noMultiLvlLbl val="0"/>
      </c:catAx>
      <c:valAx>
        <c:axId val="2092909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910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074824"/>
        <c:axId val="-2029071880"/>
      </c:lineChart>
      <c:catAx>
        <c:axId val="-202907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071880"/>
        <c:crosses val="autoZero"/>
        <c:auto val="1"/>
        <c:lblAlgn val="ctr"/>
        <c:lblOffset val="100"/>
        <c:noMultiLvlLbl val="0"/>
      </c:catAx>
      <c:valAx>
        <c:axId val="-2029071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9074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641240"/>
        <c:axId val="2114609784"/>
      </c:lineChart>
      <c:catAx>
        <c:axId val="2114641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609784"/>
        <c:crosses val="autoZero"/>
        <c:auto val="1"/>
        <c:lblAlgn val="ctr"/>
        <c:lblOffset val="100"/>
        <c:noMultiLvlLbl val="0"/>
      </c:catAx>
      <c:valAx>
        <c:axId val="2114609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4641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575112"/>
        <c:axId val="2114578120"/>
      </c:lineChart>
      <c:catAx>
        <c:axId val="2114575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578120"/>
        <c:crosses val="autoZero"/>
        <c:auto val="1"/>
        <c:lblAlgn val="ctr"/>
        <c:lblOffset val="100"/>
        <c:noMultiLvlLbl val="0"/>
      </c:catAx>
      <c:valAx>
        <c:axId val="211457812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4575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  <c:pt idx="113">
                  <c:v>-1896.14</c:v>
                </c:pt>
                <c:pt idx="114">
                  <c:v>-218.56</c:v>
                </c:pt>
                <c:pt idx="115">
                  <c:v>-640.73</c:v>
                </c:pt>
                <c:pt idx="116">
                  <c:v>-289.12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540184"/>
        <c:axId val="2114543192"/>
      </c:barChart>
      <c:catAx>
        <c:axId val="2114540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543192"/>
        <c:crosses val="autoZero"/>
        <c:auto val="1"/>
        <c:lblAlgn val="ctr"/>
        <c:lblOffset val="100"/>
        <c:noMultiLvlLbl val="0"/>
      </c:catAx>
      <c:valAx>
        <c:axId val="2114543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4540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495160"/>
        <c:axId val="2114487432"/>
      </c:lineChart>
      <c:catAx>
        <c:axId val="2114495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487432"/>
        <c:crosses val="autoZero"/>
        <c:auto val="1"/>
        <c:lblAlgn val="ctr"/>
        <c:lblOffset val="100"/>
        <c:noMultiLvlLbl val="0"/>
      </c:catAx>
      <c:valAx>
        <c:axId val="2114487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4495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424744"/>
        <c:axId val="2114421128"/>
      </c:lineChart>
      <c:catAx>
        <c:axId val="2114424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421128"/>
        <c:crosses val="autoZero"/>
        <c:auto val="1"/>
        <c:lblAlgn val="ctr"/>
        <c:lblOffset val="100"/>
        <c:noMultiLvlLbl val="0"/>
      </c:catAx>
      <c:valAx>
        <c:axId val="2114421128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4424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  <c:pt idx="113">
                  <c:v>-302.82</c:v>
                </c:pt>
                <c:pt idx="114">
                  <c:v>540.28</c:v>
                </c:pt>
                <c:pt idx="115">
                  <c:v>-1390.54</c:v>
                </c:pt>
                <c:pt idx="116">
                  <c:v>237.91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342696"/>
        <c:axId val="2114345704"/>
      </c:barChart>
      <c:catAx>
        <c:axId val="2114342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345704"/>
        <c:crosses val="autoZero"/>
        <c:auto val="1"/>
        <c:lblAlgn val="ctr"/>
        <c:lblOffset val="100"/>
        <c:noMultiLvlLbl val="0"/>
      </c:catAx>
      <c:valAx>
        <c:axId val="2114345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4342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971560"/>
        <c:axId val="2113974568"/>
      </c:lineChart>
      <c:catAx>
        <c:axId val="211397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974568"/>
        <c:crosses val="autoZero"/>
        <c:auto val="1"/>
        <c:lblAlgn val="ctr"/>
        <c:lblOffset val="100"/>
        <c:noMultiLvlLbl val="0"/>
      </c:catAx>
      <c:valAx>
        <c:axId val="2113974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3971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019512"/>
        <c:axId val="2114022520"/>
      </c:lineChart>
      <c:catAx>
        <c:axId val="2114019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022520"/>
        <c:crosses val="autoZero"/>
        <c:auto val="1"/>
        <c:lblAlgn val="ctr"/>
        <c:lblOffset val="100"/>
        <c:noMultiLvlLbl val="0"/>
      </c:catAx>
      <c:valAx>
        <c:axId val="2114022520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4019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044504"/>
        <c:axId val="2114047512"/>
      </c:barChart>
      <c:catAx>
        <c:axId val="211404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047512"/>
        <c:crosses val="autoZero"/>
        <c:auto val="1"/>
        <c:lblAlgn val="ctr"/>
        <c:lblOffset val="100"/>
        <c:noMultiLvlLbl val="0"/>
      </c:catAx>
      <c:valAx>
        <c:axId val="2114047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404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093432"/>
        <c:axId val="2114096440"/>
      </c:lineChart>
      <c:catAx>
        <c:axId val="2114093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096440"/>
        <c:crosses val="autoZero"/>
        <c:auto val="1"/>
        <c:lblAlgn val="ctr"/>
        <c:lblOffset val="100"/>
        <c:noMultiLvlLbl val="0"/>
      </c:catAx>
      <c:valAx>
        <c:axId val="2114096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4093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184344"/>
        <c:axId val="2092868696"/>
      </c:lineChart>
      <c:catAx>
        <c:axId val="2092184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868696"/>
        <c:crosses val="autoZero"/>
        <c:auto val="1"/>
        <c:lblAlgn val="ctr"/>
        <c:lblOffset val="100"/>
        <c:noMultiLvlLbl val="0"/>
      </c:catAx>
      <c:valAx>
        <c:axId val="20928686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2184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141304"/>
        <c:axId val="2114144312"/>
      </c:lineChart>
      <c:catAx>
        <c:axId val="2114141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144312"/>
        <c:crosses val="autoZero"/>
        <c:auto val="1"/>
        <c:lblAlgn val="ctr"/>
        <c:lblOffset val="100"/>
        <c:noMultiLvlLbl val="0"/>
      </c:catAx>
      <c:valAx>
        <c:axId val="2114144312"/>
        <c:scaling>
          <c:orientation val="minMax"/>
          <c:min val="2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4141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165736"/>
        <c:axId val="2114168744"/>
      </c:barChart>
      <c:catAx>
        <c:axId val="2114165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168744"/>
        <c:crosses val="autoZero"/>
        <c:auto val="1"/>
        <c:lblAlgn val="ctr"/>
        <c:lblOffset val="100"/>
        <c:noMultiLvlLbl val="0"/>
      </c:catAx>
      <c:valAx>
        <c:axId val="2114168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416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174536"/>
        <c:axId val="2114177592"/>
      </c:lineChart>
      <c:catAx>
        <c:axId val="211417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177592"/>
        <c:crosses val="autoZero"/>
        <c:auto val="1"/>
        <c:lblAlgn val="ctr"/>
        <c:lblOffset val="100"/>
        <c:noMultiLvlLbl val="0"/>
      </c:catAx>
      <c:valAx>
        <c:axId val="211417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4174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226552"/>
        <c:axId val="2114229560"/>
      </c:lineChart>
      <c:catAx>
        <c:axId val="2114226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229560"/>
        <c:crosses val="autoZero"/>
        <c:auto val="1"/>
        <c:lblAlgn val="ctr"/>
        <c:lblOffset val="100"/>
        <c:noMultiLvlLbl val="0"/>
      </c:catAx>
      <c:valAx>
        <c:axId val="2114229560"/>
        <c:scaling>
          <c:orientation val="minMax"/>
          <c:min val="4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4226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  <c:pt idx="113">
                  <c:v>6.55</c:v>
                </c:pt>
                <c:pt idx="114">
                  <c:v>-125.52</c:v>
                </c:pt>
                <c:pt idx="115">
                  <c:v>-78.59</c:v>
                </c:pt>
                <c:pt idx="116">
                  <c:v>-90.5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250984"/>
        <c:axId val="2114253992"/>
      </c:barChart>
      <c:catAx>
        <c:axId val="211425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253992"/>
        <c:crosses val="autoZero"/>
        <c:auto val="1"/>
        <c:lblAlgn val="ctr"/>
        <c:lblOffset val="100"/>
        <c:noMultiLvlLbl val="0"/>
      </c:catAx>
      <c:valAx>
        <c:axId val="2114253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425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304648"/>
        <c:axId val="2114307656"/>
      </c:lineChart>
      <c:catAx>
        <c:axId val="2114304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307656"/>
        <c:crosses val="autoZero"/>
        <c:auto val="1"/>
        <c:lblAlgn val="ctr"/>
        <c:lblOffset val="100"/>
        <c:noMultiLvlLbl val="0"/>
      </c:catAx>
      <c:valAx>
        <c:axId val="2114307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4304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136408"/>
        <c:axId val="2132250728"/>
      </c:lineChart>
      <c:catAx>
        <c:axId val="213213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250728"/>
        <c:crosses val="autoZero"/>
        <c:auto val="1"/>
        <c:lblAlgn val="ctr"/>
        <c:lblOffset val="100"/>
        <c:noMultiLvlLbl val="0"/>
      </c:catAx>
      <c:valAx>
        <c:axId val="2132250728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2136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  <c:pt idx="95">
                  <c:v>157.21</c:v>
                </c:pt>
                <c:pt idx="96">
                  <c:v>28.67</c:v>
                </c:pt>
                <c:pt idx="97">
                  <c:v>60.92</c:v>
                </c:pt>
                <c:pt idx="98">
                  <c:v>440.96</c:v>
                </c:pt>
                <c:pt idx="99">
                  <c:v>74.2</c:v>
                </c:pt>
                <c:pt idx="100">
                  <c:v>213.06</c:v>
                </c:pt>
                <c:pt idx="101">
                  <c:v>49.91</c:v>
                </c:pt>
                <c:pt idx="102">
                  <c:v>127.36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173688"/>
        <c:axId val="2132472792"/>
      </c:barChart>
      <c:catAx>
        <c:axId val="213217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472792"/>
        <c:crosses val="autoZero"/>
        <c:auto val="1"/>
        <c:lblAlgn val="ctr"/>
        <c:lblOffset val="100"/>
        <c:noMultiLvlLbl val="0"/>
      </c:catAx>
      <c:valAx>
        <c:axId val="2132472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17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777448"/>
        <c:axId val="2132780456"/>
      </c:lineChart>
      <c:catAx>
        <c:axId val="213277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780456"/>
        <c:crosses val="autoZero"/>
        <c:auto val="1"/>
        <c:lblAlgn val="ctr"/>
        <c:lblOffset val="100"/>
        <c:noMultiLvlLbl val="0"/>
      </c:catAx>
      <c:valAx>
        <c:axId val="2132780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777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726392"/>
        <c:axId val="2132721816"/>
      </c:lineChart>
      <c:catAx>
        <c:axId val="2132726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721816"/>
        <c:crosses val="autoZero"/>
        <c:auto val="1"/>
        <c:lblAlgn val="ctr"/>
        <c:lblOffset val="100"/>
        <c:noMultiLvlLbl val="0"/>
      </c:catAx>
      <c:valAx>
        <c:axId val="2132721816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2726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  <c:pt idx="109">
                  <c:v>7076.38</c:v>
                </c:pt>
                <c:pt idx="110">
                  <c:v>-11743.79</c:v>
                </c:pt>
                <c:pt idx="111">
                  <c:v>10470.45</c:v>
                </c:pt>
                <c:pt idx="112">
                  <c:v>1406.35</c:v>
                </c:pt>
                <c:pt idx="113">
                  <c:v>2284.04</c:v>
                </c:pt>
                <c:pt idx="114">
                  <c:v>-1691.96</c:v>
                </c:pt>
                <c:pt idx="115">
                  <c:v>-9324.299999999999</c:v>
                </c:pt>
                <c:pt idx="116">
                  <c:v>-11720.94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9495800"/>
        <c:axId val="-2029492792"/>
      </c:barChart>
      <c:catAx>
        <c:axId val="-202949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492792"/>
        <c:crosses val="autoZero"/>
        <c:auto val="1"/>
        <c:lblAlgn val="ctr"/>
        <c:lblOffset val="100"/>
        <c:noMultiLvlLbl val="0"/>
      </c:catAx>
      <c:valAx>
        <c:axId val="-2029492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9495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  <c:pt idx="88">
                  <c:v>-946.64</c:v>
                </c:pt>
                <c:pt idx="89">
                  <c:v>34.24</c:v>
                </c:pt>
                <c:pt idx="90">
                  <c:v>-145.45</c:v>
                </c:pt>
                <c:pt idx="91">
                  <c:v>-105.3</c:v>
                </c:pt>
                <c:pt idx="92">
                  <c:v>160.52</c:v>
                </c:pt>
                <c:pt idx="93">
                  <c:v>-599.62</c:v>
                </c:pt>
                <c:pt idx="94">
                  <c:v>-962.37</c:v>
                </c:pt>
                <c:pt idx="95">
                  <c:v>-161.68</c:v>
                </c:pt>
                <c:pt idx="96">
                  <c:v>-424.35</c:v>
                </c:pt>
                <c:pt idx="97">
                  <c:v>-73.7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697240"/>
        <c:axId val="2132700216"/>
      </c:barChart>
      <c:catAx>
        <c:axId val="213269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700216"/>
        <c:crosses val="autoZero"/>
        <c:auto val="1"/>
        <c:lblAlgn val="ctr"/>
        <c:lblOffset val="100"/>
        <c:noMultiLvlLbl val="0"/>
      </c:catAx>
      <c:valAx>
        <c:axId val="213270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697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462888"/>
        <c:axId val="-2029459880"/>
      </c:lineChart>
      <c:catAx>
        <c:axId val="-2029462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459880"/>
        <c:crosses val="autoZero"/>
        <c:auto val="1"/>
        <c:lblAlgn val="ctr"/>
        <c:lblOffset val="100"/>
        <c:tickLblSkip val="2"/>
        <c:noMultiLvlLbl val="0"/>
      </c:catAx>
      <c:valAx>
        <c:axId val="-2029459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9462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414344"/>
        <c:axId val="-2029411336"/>
      </c:lineChart>
      <c:catAx>
        <c:axId val="-2029414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411336"/>
        <c:crosses val="autoZero"/>
        <c:auto val="1"/>
        <c:lblAlgn val="ctr"/>
        <c:lblOffset val="100"/>
        <c:tickLblSkip val="2"/>
        <c:noMultiLvlLbl val="0"/>
      </c:catAx>
      <c:valAx>
        <c:axId val="-202941133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941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  <c:pt idx="73">
                  <c:v>-16091.9</c:v>
                </c:pt>
                <c:pt idx="74">
                  <c:v>8518.28</c:v>
                </c:pt>
                <c:pt idx="75">
                  <c:v>4854.33</c:v>
                </c:pt>
                <c:pt idx="76">
                  <c:v>-20791.16</c:v>
                </c:pt>
                <c:pt idx="77">
                  <c:v>7143.07</c:v>
                </c:pt>
                <c:pt idx="78">
                  <c:v>8506.78</c:v>
                </c:pt>
                <c:pt idx="79">
                  <c:v>-22583.89</c:v>
                </c:pt>
                <c:pt idx="80">
                  <c:v>-6164.06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9389656"/>
        <c:axId val="-2029386648"/>
      </c:barChart>
      <c:catAx>
        <c:axId val="-202938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386648"/>
        <c:crosses val="autoZero"/>
        <c:auto val="1"/>
        <c:lblAlgn val="ctr"/>
        <c:lblOffset val="100"/>
        <c:tickLblSkip val="2"/>
        <c:noMultiLvlLbl val="0"/>
      </c:catAx>
      <c:valAx>
        <c:axId val="-2029386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938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C15"/>
  <sheetViews>
    <sheetView topLeftCell="CP1" workbookViewId="0">
      <selection activeCell="DC7" sqref="DC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07">
      <c r="C2" s="1" t="s">
        <v>33</v>
      </c>
      <c r="D2" s="1" t="s">
        <v>7</v>
      </c>
      <c r="E2">
        <v>11.94</v>
      </c>
      <c r="F2">
        <f>E2*10000</f>
        <v>119400</v>
      </c>
    </row>
    <row r="3" spans="1:107">
      <c r="C3" s="1" t="s">
        <v>1</v>
      </c>
    </row>
    <row r="4" spans="1:10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</row>
    <row r="5" spans="1:107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</row>
    <row r="6" spans="1:107">
      <c r="B6" s="15">
        <f>SUM(D6:MI6)</f>
        <v>13498.859999999995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</row>
    <row r="7" spans="1:107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</row>
    <row r="8" spans="1:107">
      <c r="A8" s="8">
        <f>B8/F2</f>
        <v>1.940643807763006E-2</v>
      </c>
      <c r="B8" s="7">
        <f>SUM(D8:MI8)</f>
        <v>2317.1287064690291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" si="48">DC6/DC7</f>
        <v>14.292553191489363</v>
      </c>
    </row>
    <row r="9" spans="1:107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</row>
    <row r="10" spans="1:107">
      <c r="B10">
        <f>B6/B8</f>
        <v>5.8256841591550241</v>
      </c>
    </row>
    <row r="12" spans="1:107">
      <c r="C12" s="17" t="s">
        <v>26</v>
      </c>
      <c r="D12" s="17" t="s">
        <v>27</v>
      </c>
    </row>
    <row r="13" spans="1:107">
      <c r="C13" s="10">
        <v>800</v>
      </c>
      <c r="D13" s="10">
        <v>14.318</v>
      </c>
    </row>
    <row r="14" spans="1:107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07">
      <c r="A15" t="s">
        <v>78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P14"/>
  <sheetViews>
    <sheetView topLeftCell="DF1" workbookViewId="0">
      <selection activeCell="DP7" sqref="DP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20">
      <c r="C2" s="1" t="s">
        <v>8</v>
      </c>
      <c r="D2" s="1" t="s">
        <v>7</v>
      </c>
      <c r="E2">
        <v>220.39</v>
      </c>
      <c r="F2">
        <f>E2*10000</f>
        <v>2203900</v>
      </c>
    </row>
    <row r="3" spans="1:120">
      <c r="C3" s="1" t="s">
        <v>1</v>
      </c>
    </row>
    <row r="4" spans="1:12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</row>
    <row r="5" spans="1:1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</row>
    <row r="6" spans="1:120">
      <c r="B6" s="15">
        <f>SUM(D6:MI6)</f>
        <v>-83039.15999999996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</row>
    <row r="7" spans="1:120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</row>
    <row r="8" spans="1:120">
      <c r="A8" s="8">
        <f>B8/F2</f>
        <v>-1.4437911230648973E-2</v>
      </c>
      <c r="B8" s="7">
        <f>SUM(D8:MI8)</f>
        <v>-31819.712561227272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" si="54">DP6/DP7</f>
        <v>-211.43650793650795</v>
      </c>
    </row>
    <row r="9" spans="1:120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</row>
    <row r="10" spans="1:120">
      <c r="T10" s="22" t="s">
        <v>49</v>
      </c>
    </row>
    <row r="13" spans="1:120">
      <c r="C13" s="1" t="s">
        <v>26</v>
      </c>
      <c r="D13" s="1" t="s">
        <v>27</v>
      </c>
      <c r="E13" s="1" t="s">
        <v>47</v>
      </c>
    </row>
    <row r="14" spans="1:120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P15"/>
  <sheetViews>
    <sheetView topLeftCell="DG1" workbookViewId="0">
      <selection activeCell="DP7" sqref="DP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20">
      <c r="C2" s="1" t="s">
        <v>9</v>
      </c>
      <c r="D2" s="1" t="s">
        <v>7</v>
      </c>
      <c r="E2">
        <v>9.6</v>
      </c>
      <c r="F2">
        <f>E2*10000</f>
        <v>96000</v>
      </c>
    </row>
    <row r="3" spans="1:120">
      <c r="C3" s="1" t="s">
        <v>1</v>
      </c>
    </row>
    <row r="4" spans="1:12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</row>
    <row r="5" spans="1:1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</row>
    <row r="6" spans="1:120">
      <c r="B6" s="15">
        <f>SUM(D6:MI6)</f>
        <v>-45125.779999999977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</row>
    <row r="7" spans="1:120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</row>
    <row r="8" spans="1:120">
      <c r="A8" s="8">
        <f>B8/F2</f>
        <v>-7.5054767661343808E-2</v>
      </c>
      <c r="B8" s="7">
        <f>SUM(D8:MI8)</f>
        <v>-7205.2576954890055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</row>
    <row r="9" spans="1:120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</row>
    <row r="12" spans="1:120">
      <c r="C12" s="1" t="s">
        <v>26</v>
      </c>
      <c r="D12" s="1" t="s">
        <v>27</v>
      </c>
      <c r="E12" s="1" t="s">
        <v>30</v>
      </c>
    </row>
    <row r="13" spans="1:120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20">
      <c r="C14" s="12"/>
      <c r="D14" s="13"/>
      <c r="E14" s="13"/>
    </row>
    <row r="15" spans="1:120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B15"/>
  <sheetViews>
    <sheetView topLeftCell="CO1" workbookViewId="0">
      <selection activeCell="DB7" sqref="DB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06">
      <c r="C2" s="1" t="s">
        <v>15</v>
      </c>
      <c r="D2" s="1" t="s">
        <v>7</v>
      </c>
      <c r="E2">
        <v>3.89</v>
      </c>
      <c r="F2">
        <f>E2*10000</f>
        <v>38900</v>
      </c>
    </row>
    <row r="3" spans="1:106">
      <c r="C3" s="1" t="s">
        <v>1</v>
      </c>
    </row>
    <row r="4" spans="1:10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</row>
    <row r="5" spans="1:10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</row>
    <row r="6" spans="1:106">
      <c r="B6" s="15">
        <f>SUM(D6:MI6)</f>
        <v>-5743.8199999999988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</row>
    <row r="7" spans="1:106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</row>
    <row r="8" spans="1:106">
      <c r="A8" s="8">
        <f>B8/F2</f>
        <v>-1.8319479127242022E-2</v>
      </c>
      <c r="B8" s="7">
        <f>SUM(D8:MI8)</f>
        <v>-712.62773804971459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" si="49">DB6/DB7</f>
        <v>21.389041095890409</v>
      </c>
    </row>
    <row r="9" spans="1:106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</row>
    <row r="10" spans="1:106">
      <c r="CD10" s="1" t="s">
        <v>77</v>
      </c>
    </row>
    <row r="14" spans="1:106">
      <c r="C14" s="1" t="s">
        <v>26</v>
      </c>
      <c r="D14" s="17" t="s">
        <v>27</v>
      </c>
      <c r="E14" s="1" t="s">
        <v>30</v>
      </c>
    </row>
    <row r="15" spans="1:106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P18"/>
  <sheetViews>
    <sheetView topLeftCell="DA1" workbookViewId="0">
      <selection activeCell="DP7" sqref="DP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20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20">
      <c r="C3" s="1" t="s">
        <v>1</v>
      </c>
    </row>
    <row r="4" spans="1:12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</row>
    <row r="5" spans="1:1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</row>
    <row r="6" spans="1:120">
      <c r="B6" s="15">
        <f>SUM(D6:MI6)</f>
        <v>-51719.000000000036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</row>
    <row r="7" spans="1:120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</row>
    <row r="8" spans="1:120">
      <c r="A8" s="8">
        <f>B8/F2</f>
        <v>-1.7214599849293515E-2</v>
      </c>
      <c r="B8" s="7">
        <f>SUM(D8:MI8)</f>
        <v>-13654.620600459613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" si="54">DP6/DP7</f>
        <v>-171.54441260744986</v>
      </c>
    </row>
    <row r="9" spans="1:120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</row>
    <row r="14" spans="1:120">
      <c r="C14" s="1" t="s">
        <v>26</v>
      </c>
      <c r="D14" s="1" t="s">
        <v>27</v>
      </c>
      <c r="E14" s="1" t="s">
        <v>30</v>
      </c>
    </row>
    <row r="15" spans="1:120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20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P15"/>
  <sheetViews>
    <sheetView topLeftCell="DD1" workbookViewId="0">
      <selection activeCell="DP7" sqref="DP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20">
      <c r="C2" s="1" t="s">
        <v>14</v>
      </c>
      <c r="D2" s="1" t="s">
        <v>7</v>
      </c>
      <c r="E2">
        <v>19.88</v>
      </c>
      <c r="F2">
        <f>E2*10000</f>
        <v>198800</v>
      </c>
    </row>
    <row r="3" spans="1:120">
      <c r="C3" s="1" t="s">
        <v>1</v>
      </c>
    </row>
    <row r="4" spans="1:12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</row>
    <row r="5" spans="1:1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</row>
    <row r="6" spans="1:120">
      <c r="B6" s="15">
        <f>SUM(D6:MI6)</f>
        <v>-13809.86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</row>
    <row r="7" spans="1:120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</row>
    <row r="8" spans="1:120">
      <c r="A8" s="8">
        <f>B8/F2</f>
        <v>-1.447933810415207E-2</v>
      </c>
      <c r="B8" s="7">
        <f>SUM(D8:MI8)</f>
        <v>-2878.4924151054315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" si="54">DP6/DP7</f>
        <v>-62.444924406047519</v>
      </c>
    </row>
    <row r="9" spans="1:120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</row>
    <row r="10" spans="1:120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20">
      <c r="C13" s="17" t="s">
        <v>26</v>
      </c>
      <c r="D13" s="17" t="s">
        <v>27</v>
      </c>
      <c r="E13" s="1" t="s">
        <v>35</v>
      </c>
    </row>
    <row r="14" spans="1:120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20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P14"/>
  <sheetViews>
    <sheetView topLeftCell="DA1" workbookViewId="0">
      <selection activeCell="DP7" sqref="DP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20">
      <c r="C2" s="1" t="s">
        <v>16</v>
      </c>
      <c r="D2" s="1" t="s">
        <v>7</v>
      </c>
      <c r="E2">
        <v>178.53</v>
      </c>
      <c r="F2">
        <f>E2*10000</f>
        <v>1785300</v>
      </c>
    </row>
    <row r="3" spans="1:120">
      <c r="C3" s="1" t="s">
        <v>1</v>
      </c>
    </row>
    <row r="4" spans="1:12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</row>
    <row r="5" spans="1:1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</row>
    <row r="6" spans="1:120">
      <c r="B6" s="15">
        <f>SUM(D6:MI6)</f>
        <v>-2173.6099999999942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</row>
    <row r="7" spans="1:120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</row>
    <row r="8" spans="1:120">
      <c r="A8" s="8">
        <f>B8/F2</f>
        <v>-9.6430730799004088E-4</v>
      </c>
      <c r="B8" s="7">
        <f>SUM(D8:MI8)</f>
        <v>-1721.5778369546199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" si="54">DP6/DP7</f>
        <v>52.634955752212392</v>
      </c>
    </row>
    <row r="9" spans="1:120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</row>
    <row r="10" spans="1:120">
      <c r="B10">
        <f>B6/B8</f>
        <v>1.2625685306480219</v>
      </c>
      <c r="U10" s="1" t="s">
        <v>51</v>
      </c>
      <c r="V10" s="1" t="s">
        <v>41</v>
      </c>
    </row>
    <row r="12" spans="1:120">
      <c r="C12" s="1" t="s">
        <v>26</v>
      </c>
      <c r="D12" s="1" t="s">
        <v>27</v>
      </c>
    </row>
    <row r="13" spans="1:120">
      <c r="C13">
        <v>800</v>
      </c>
      <c r="D13">
        <v>9.1660000000000004</v>
      </c>
    </row>
    <row r="14" spans="1:120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P14"/>
  <sheetViews>
    <sheetView topLeftCell="CZ1" workbookViewId="0">
      <selection activeCell="DP7" sqref="DP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0">
      <c r="C2" s="1" t="s">
        <v>13</v>
      </c>
      <c r="D2" s="1" t="s">
        <v>7</v>
      </c>
      <c r="E2">
        <v>6.98</v>
      </c>
      <c r="F2">
        <f>E2*10000</f>
        <v>69800</v>
      </c>
    </row>
    <row r="3" spans="1:120">
      <c r="C3" s="1" t="s">
        <v>1</v>
      </c>
    </row>
    <row r="4" spans="1:12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</row>
    <row r="5" spans="1:1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</row>
    <row r="6" spans="1:120">
      <c r="B6" s="15">
        <f>SUM(D6:MI6)</f>
        <v>-85444.53999999995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</row>
    <row r="7" spans="1:120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</row>
    <row r="8" spans="1:120">
      <c r="A8" s="8">
        <f>B8/F2</f>
        <v>-0.11698355401916251</v>
      </c>
      <c r="B8" s="7">
        <f>SUM(D8:MI8)</f>
        <v>-8165.4520705375435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" si="54">DP6/DP7</f>
        <v>-0.18402777777777776</v>
      </c>
    </row>
    <row r="9" spans="1:120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</row>
    <row r="12" spans="1:120">
      <c r="C12" s="1" t="s">
        <v>26</v>
      </c>
      <c r="D12" s="1" t="s">
        <v>27</v>
      </c>
    </row>
    <row r="13" spans="1:120">
      <c r="C13">
        <v>400</v>
      </c>
      <c r="D13">
        <v>27.524999999999999</v>
      </c>
      <c r="G13" s="1" t="s">
        <v>31</v>
      </c>
    </row>
    <row r="14" spans="1:120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P14"/>
  <sheetViews>
    <sheetView topLeftCell="DA1" workbookViewId="0">
      <selection activeCell="DP7" sqref="DP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20">
      <c r="C2" s="1" t="s">
        <v>19</v>
      </c>
      <c r="D2" s="1" t="s">
        <v>7</v>
      </c>
      <c r="E2">
        <v>19.34</v>
      </c>
      <c r="F2">
        <f>E2*10000</f>
        <v>193400</v>
      </c>
    </row>
    <row r="3" spans="1:120">
      <c r="C3" s="1" t="s">
        <v>1</v>
      </c>
    </row>
    <row r="4" spans="1:12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</row>
    <row r="5" spans="1:1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</row>
    <row r="6" spans="1:120">
      <c r="B6" s="15">
        <f>SUM(D6:MI6)</f>
        <v>-16707.649999999994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</row>
    <row r="7" spans="1:120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</row>
    <row r="8" spans="1:120">
      <c r="A8" s="8">
        <f>B8/F2</f>
        <v>-2.9821583328907213E-2</v>
      </c>
      <c r="B8" s="7">
        <f>SUM(D8:MI8)</f>
        <v>-5767.4942158106551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" si="54">DP6/DP7</f>
        <v>-217.13919413919413</v>
      </c>
    </row>
    <row r="9" spans="1:120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</row>
    <row r="12" spans="1:120">
      <c r="C12" s="17" t="s">
        <v>26</v>
      </c>
      <c r="D12" s="17" t="s">
        <v>27</v>
      </c>
    </row>
    <row r="13" spans="1:120">
      <c r="C13" s="10">
        <v>600</v>
      </c>
      <c r="D13" s="10">
        <v>7.2480000000000002</v>
      </c>
    </row>
    <row r="14" spans="1:120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P14"/>
  <sheetViews>
    <sheetView topLeftCell="DC1" workbookViewId="0">
      <selection activeCell="DP7" sqref="DP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20">
      <c r="C2" s="1" t="s">
        <v>21</v>
      </c>
      <c r="D2" s="1" t="s">
        <v>7</v>
      </c>
      <c r="E2">
        <v>5.4</v>
      </c>
      <c r="F2">
        <f>E2*10000</f>
        <v>54000</v>
      </c>
    </row>
    <row r="3" spans="1:120">
      <c r="C3" s="1" t="s">
        <v>1</v>
      </c>
    </row>
    <row r="4" spans="1:12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</row>
    <row r="5" spans="1:1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</row>
    <row r="6" spans="1:120">
      <c r="B6" s="15">
        <f>SUM(D6:MI6)</f>
        <v>-6206.2600000000011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</row>
    <row r="7" spans="1:120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</row>
    <row r="8" spans="1:120">
      <c r="A8" s="8">
        <f>B8/F2</f>
        <v>-2.0527615696489507E-2</v>
      </c>
      <c r="B8" s="7">
        <f>SUM(D8:MI8)</f>
        <v>-1108.4912476104334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" si="54">DP6/DP7</f>
        <v>-18.659793814432991</v>
      </c>
    </row>
    <row r="9" spans="1:120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</row>
    <row r="12" spans="1:120">
      <c r="C12" s="17" t="s">
        <v>26</v>
      </c>
      <c r="D12" s="17" t="s">
        <v>27</v>
      </c>
    </row>
    <row r="13" spans="1:120">
      <c r="C13" s="10">
        <v>300</v>
      </c>
      <c r="D13" s="10">
        <v>8.4870000000000001</v>
      </c>
    </row>
    <row r="14" spans="1:120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B13"/>
  <sheetViews>
    <sheetView topLeftCell="CN1" workbookViewId="0">
      <selection activeCell="DB7" sqref="DB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06">
      <c r="C2" s="1" t="s">
        <v>53</v>
      </c>
      <c r="D2" s="1" t="s">
        <v>7</v>
      </c>
      <c r="E2">
        <v>12.56</v>
      </c>
      <c r="F2">
        <f>E2*10000</f>
        <v>125600</v>
      </c>
    </row>
    <row r="3" spans="1:106">
      <c r="C3" s="1" t="s">
        <v>1</v>
      </c>
    </row>
    <row r="4" spans="1:10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</row>
    <row r="5" spans="1:106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</row>
    <row r="6" spans="1:106">
      <c r="B6" s="15">
        <f>SUM(D6:MI6)</f>
        <v>472833.46000000025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</row>
    <row r="7" spans="1:106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</row>
    <row r="8" spans="1:106">
      <c r="A8" s="8">
        <f>B8/F2</f>
        <v>6.3913839060285582E-3</v>
      </c>
      <c r="B8" s="7">
        <f>SUM(D8:MI8)</f>
        <v>802.75781859718688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" si="47">DB6/DB7</f>
        <v>0.17162570073307459</v>
      </c>
    </row>
    <row r="9" spans="1:106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</row>
    <row r="10" spans="1:106">
      <c r="B10">
        <f>B6/B8</f>
        <v>589.01134195898965</v>
      </c>
    </row>
    <row r="12" spans="1:106">
      <c r="C12" s="17" t="s">
        <v>26</v>
      </c>
      <c r="D12" s="17" t="s">
        <v>27</v>
      </c>
    </row>
    <row r="13" spans="1:106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P17"/>
  <sheetViews>
    <sheetView topLeftCell="DF3" workbookViewId="0">
      <selection activeCell="DP7" sqref="DP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20">
      <c r="C2" s="1" t="s">
        <v>18</v>
      </c>
      <c r="D2" s="1" t="s">
        <v>7</v>
      </c>
      <c r="E2">
        <v>295.52</v>
      </c>
      <c r="F2">
        <f>E2*10000</f>
        <v>2955200</v>
      </c>
    </row>
    <row r="3" spans="1:120">
      <c r="C3" s="1" t="s">
        <v>1</v>
      </c>
    </row>
    <row r="4" spans="1:12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</row>
    <row r="5" spans="1:1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</row>
    <row r="6" spans="1:120">
      <c r="B6" s="15">
        <f>SUM(D6:MI6)</f>
        <v>260540.37999999995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</row>
    <row r="7" spans="1:120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</row>
    <row r="8" spans="1:120">
      <c r="A8" s="8">
        <f>B8/F2</f>
        <v>1.0386195830681197E-2</v>
      </c>
      <c r="B8" s="7">
        <f>SUM(D8:MI8)</f>
        <v>30693.285918829071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" si="54">DP6/DP7</f>
        <v>-1300.8812430632631</v>
      </c>
    </row>
    <row r="9" spans="1:120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</row>
    <row r="10" spans="1:120">
      <c r="B10">
        <f>B6/B8</f>
        <v>8.4885137645092961</v>
      </c>
      <c r="AJ10" t="s">
        <v>65</v>
      </c>
    </row>
    <row r="12" spans="1:120">
      <c r="C12" s="17" t="s">
        <v>26</v>
      </c>
      <c r="D12" s="17" t="s">
        <v>27</v>
      </c>
      <c r="E12" s="1" t="s">
        <v>30</v>
      </c>
    </row>
    <row r="13" spans="1:120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20">
      <c r="A14" s="1" t="s">
        <v>29</v>
      </c>
      <c r="B14" s="16">
        <v>43040</v>
      </c>
      <c r="C14">
        <v>1700</v>
      </c>
      <c r="D14">
        <v>8.23</v>
      </c>
    </row>
    <row r="15" spans="1:120">
      <c r="A15" s="1" t="s">
        <v>29</v>
      </c>
      <c r="B15" s="16">
        <v>43054</v>
      </c>
      <c r="C15">
        <v>2400</v>
      </c>
      <c r="D15">
        <v>8.34</v>
      </c>
    </row>
    <row r="16" spans="1:120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W13"/>
  <sheetViews>
    <sheetView tabSelected="1" topLeftCell="CI1" workbookViewId="0">
      <selection activeCell="CW7" sqref="CW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1">
      <c r="C2" s="1" t="s">
        <v>58</v>
      </c>
      <c r="D2" s="1" t="s">
        <v>7</v>
      </c>
      <c r="E2">
        <v>7.83</v>
      </c>
      <c r="F2">
        <f>E2*10000</f>
        <v>78300</v>
      </c>
    </row>
    <row r="3" spans="1:101">
      <c r="C3" s="1" t="s">
        <v>1</v>
      </c>
    </row>
    <row r="4" spans="1:10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</row>
    <row r="5" spans="1:10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</row>
    <row r="6" spans="1:101">
      <c r="B6" s="15">
        <f>SUM(D6:MI6)</f>
        <v>-2844.1499999999978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</row>
    <row r="7" spans="1:10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</row>
    <row r="8" spans="1:101">
      <c r="A8" s="8">
        <f>B8/F2</f>
        <v>-3.3031298583776742E-3</v>
      </c>
      <c r="B8" s="7">
        <f>SUM(D8:MI8)</f>
        <v>-258.63506791097188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" si="45">CW6/CW7</f>
        <v>-4.4424352019288733</v>
      </c>
    </row>
    <row r="9" spans="1:101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</row>
    <row r="12" spans="1:101">
      <c r="C12" s="17" t="s">
        <v>26</v>
      </c>
      <c r="D12" s="17" t="s">
        <v>27</v>
      </c>
    </row>
    <row r="13" spans="1:10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45"/>
  <sheetViews>
    <sheetView topLeftCell="BV1" workbookViewId="0">
      <selection activeCell="CF7" sqref="CF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84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84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84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</row>
    <row r="5" spans="1:84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</row>
    <row r="6" spans="1:84">
      <c r="A6" s="10"/>
      <c r="B6" s="34">
        <f>SUM(D6:MI6)</f>
        <v>27196.750000000033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</row>
    <row r="7" spans="1:84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</row>
    <row r="8" spans="1:84">
      <c r="A8" s="8">
        <f>B8/F2</f>
        <v>8.6832827750634865E-4</v>
      </c>
      <c r="B8" s="7">
        <f>SUM(D8:MI8)</f>
        <v>547.7414774510047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" si="36">CF6/CF7</f>
        <v>-104.90231449965964</v>
      </c>
    </row>
    <row r="9" spans="1:84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</row>
    <row r="10" spans="1:84">
      <c r="A10" s="10"/>
      <c r="B10" s="10">
        <f>B6/B8</f>
        <v>49.652529741884983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84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84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84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84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84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84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79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2"/>
      <c r="G18" s="42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D15"/>
  <sheetViews>
    <sheetView topLeftCell="BP1" workbookViewId="0">
      <selection activeCell="CE2" sqref="CE2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99456.410000000033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</row>
    <row r="7" spans="1:8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</row>
    <row r="8" spans="1:82">
      <c r="A8" s="8">
        <f>B8/F2</f>
        <v>9.0754270368836584E-2</v>
      </c>
      <c r="B8" s="7">
        <f>SUM(D8:MI8)</f>
        <v>5200.2196921343366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" si="36">CC6/CC7</f>
        <v>-15.881018262313228</v>
      </c>
    </row>
    <row r="9" spans="1:82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</row>
    <row r="10" spans="1:82">
      <c r="B10" s="10">
        <f>B6/B8</f>
        <v>19.12542467204495</v>
      </c>
      <c r="CC10" s="1" t="s">
        <v>75</v>
      </c>
      <c r="CD10" s="1" t="s">
        <v>76</v>
      </c>
    </row>
    <row r="12" spans="1:82">
      <c r="C12" s="1" t="s">
        <v>26</v>
      </c>
      <c r="D12" s="1" t="s">
        <v>27</v>
      </c>
      <c r="E12" s="1" t="s">
        <v>28</v>
      </c>
    </row>
    <row r="13" spans="1:82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2">
      <c r="A14" s="1" t="s">
        <v>29</v>
      </c>
      <c r="B14" s="11">
        <v>42999</v>
      </c>
      <c r="C14">
        <v>1000</v>
      </c>
      <c r="D14">
        <v>18.510000000000002</v>
      </c>
    </row>
    <row r="15" spans="1:82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P19"/>
  <sheetViews>
    <sheetView topLeftCell="DE1" workbookViewId="0">
      <selection activeCell="DP7" sqref="DP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20">
      <c r="C2" s="1" t="s">
        <v>20</v>
      </c>
      <c r="D2" s="1" t="s">
        <v>7</v>
      </c>
      <c r="E2">
        <v>16.73</v>
      </c>
      <c r="F2">
        <f>E2*10000</f>
        <v>167300</v>
      </c>
    </row>
    <row r="3" spans="1:120">
      <c r="C3" s="1" t="s">
        <v>1</v>
      </c>
    </row>
    <row r="4" spans="1:12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</row>
    <row r="5" spans="1:1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</row>
    <row r="6" spans="1:120">
      <c r="B6" s="15">
        <f>SUM(D6:MI6)</f>
        <v>4183.7999999999902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</row>
    <row r="7" spans="1:120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</row>
    <row r="8" spans="1:120">
      <c r="A8" s="8">
        <f>B8/F2</f>
        <v>6.1305379007704427E-3</v>
      </c>
      <c r="B8" s="7">
        <f>SUM(D8:MI8)</f>
        <v>1025.6389907988951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" si="55">DP6/DP7</f>
        <v>-65.624463519313309</v>
      </c>
    </row>
    <row r="9" spans="1:120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</row>
    <row r="10" spans="1:120">
      <c r="B10" s="10">
        <f>B6/B8</f>
        <v>4.0792130930407851</v>
      </c>
    </row>
    <row r="12" spans="1:120">
      <c r="C12" s="17" t="s">
        <v>26</v>
      </c>
      <c r="D12" s="17" t="s">
        <v>27</v>
      </c>
    </row>
    <row r="13" spans="1:120">
      <c r="C13" s="10">
        <v>400</v>
      </c>
      <c r="D13" s="10">
        <v>8.4030000000000005</v>
      </c>
    </row>
    <row r="14" spans="1:120">
      <c r="A14" s="1" t="s">
        <v>29</v>
      </c>
      <c r="B14" s="23">
        <v>42991</v>
      </c>
      <c r="C14">
        <v>2000</v>
      </c>
      <c r="D14">
        <v>4.75</v>
      </c>
    </row>
    <row r="15" spans="1:120">
      <c r="A15" s="1" t="s">
        <v>29</v>
      </c>
      <c r="B15" s="11">
        <v>42993</v>
      </c>
      <c r="C15">
        <v>2000</v>
      </c>
      <c r="D15">
        <v>4.71</v>
      </c>
    </row>
    <row r="16" spans="1:120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P17"/>
  <sheetViews>
    <sheetView topLeftCell="DC1" workbookViewId="0">
      <selection activeCell="DP7" sqref="DP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20">
      <c r="C2" s="1" t="s">
        <v>10</v>
      </c>
      <c r="D2" s="1" t="s">
        <v>7</v>
      </c>
      <c r="E2">
        <v>955.58</v>
      </c>
      <c r="F2">
        <f>E2*10000</f>
        <v>9555800</v>
      </c>
    </row>
    <row r="3" spans="1:120">
      <c r="C3" s="1" t="s">
        <v>1</v>
      </c>
    </row>
    <row r="4" spans="1:12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</row>
    <row r="5" spans="1:1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</row>
    <row r="6" spans="1:120">
      <c r="B6" s="15">
        <f>SUM(D6:MI6)</f>
        <v>139381.72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</row>
    <row r="7" spans="1:120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</row>
    <row r="8" spans="1:120">
      <c r="A8" s="8">
        <f>B8/F2</f>
        <v>2.5349035480930061E-3</v>
      </c>
      <c r="B8" s="7">
        <f>SUM(D8:MI8)</f>
        <v>24223.031324867148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</row>
    <row r="9" spans="1:120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</row>
    <row r="10" spans="1:120">
      <c r="B10" s="10">
        <f>B6/B8</f>
        <v>5.7540989866496179</v>
      </c>
    </row>
    <row r="12" spans="1:120">
      <c r="C12" s="17" t="s">
        <v>26</v>
      </c>
      <c r="D12" s="17" t="s">
        <v>27</v>
      </c>
    </row>
    <row r="13" spans="1:120">
      <c r="C13" s="10">
        <v>1000</v>
      </c>
      <c r="D13" s="10">
        <v>7.5910000000000002</v>
      </c>
    </row>
    <row r="14" spans="1:120">
      <c r="C14">
        <v>900</v>
      </c>
      <c r="D14">
        <v>5.9</v>
      </c>
    </row>
    <row r="15" spans="1:120">
      <c r="A15" s="1" t="s">
        <v>28</v>
      </c>
      <c r="B15" s="38">
        <v>11232</v>
      </c>
      <c r="C15">
        <v>1900</v>
      </c>
      <c r="D15">
        <v>6</v>
      </c>
    </row>
    <row r="16" spans="1:120">
      <c r="A16" t="s">
        <v>78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80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P17"/>
  <sheetViews>
    <sheetView topLeftCell="DB1" workbookViewId="0">
      <selection activeCell="DP7" sqref="DP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20">
      <c r="C2" s="1" t="s">
        <v>17</v>
      </c>
      <c r="D2" s="1" t="s">
        <v>7</v>
      </c>
      <c r="E2">
        <v>220.9</v>
      </c>
      <c r="F2">
        <f>E2*10000</f>
        <v>2209000</v>
      </c>
    </row>
    <row r="3" spans="1:120">
      <c r="C3" s="1" t="s">
        <v>1</v>
      </c>
    </row>
    <row r="4" spans="1:12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</row>
    <row r="5" spans="1:1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</row>
    <row r="6" spans="1:120">
      <c r="B6" s="15">
        <f>SUM(D6:MI6)</f>
        <v>223230.24000000005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</row>
    <row r="7" spans="1:120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</row>
    <row r="8" spans="1:120">
      <c r="A8" s="8">
        <f>B8/F2</f>
        <v>1.1371885597405703E-2</v>
      </c>
      <c r="B8" s="7">
        <f>SUM(D8:MI8)</f>
        <v>25120.495284669199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" si="54">DP6/DP7</f>
        <v>-518.56090071647907</v>
      </c>
    </row>
    <row r="9" spans="1:120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</row>
    <row r="10" spans="1:120">
      <c r="B10" s="10">
        <f>B6/B8</f>
        <v>8.8863789296477513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20">
      <c r="AB11" s="1" t="s">
        <v>61</v>
      </c>
    </row>
    <row r="13" spans="1:120">
      <c r="C13" s="17" t="s">
        <v>26</v>
      </c>
      <c r="D13" s="17" t="s">
        <v>27</v>
      </c>
      <c r="E13" s="1" t="s">
        <v>28</v>
      </c>
    </row>
    <row r="14" spans="1:120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20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20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P20"/>
  <sheetViews>
    <sheetView topLeftCell="DD1" workbookViewId="0">
      <selection activeCell="DP7" sqref="DP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20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20">
      <c r="C3" s="1" t="s">
        <v>1</v>
      </c>
    </row>
    <row r="4" spans="1:12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</row>
    <row r="5" spans="1:1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</row>
    <row r="6" spans="1:120">
      <c r="B6" s="15">
        <f>SUM(D6:MI6)</f>
        <v>13708.450000000012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</row>
    <row r="7" spans="1:120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</row>
    <row r="8" spans="1:120">
      <c r="A8" s="8">
        <f>B8/F2</f>
        <v>1.4764979815079989E-2</v>
      </c>
      <c r="B8" s="7">
        <f>SUM(D8:MI8)</f>
        <v>1398.2435884880749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" si="54">DP6/DP7</f>
        <v>-104.19246575342466</v>
      </c>
    </row>
    <row r="9" spans="1:120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</row>
    <row r="10" spans="1:120">
      <c r="B10">
        <f>B6/B8</f>
        <v>9.8040499615828747</v>
      </c>
    </row>
    <row r="16" spans="1:120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P14"/>
  <sheetViews>
    <sheetView topLeftCell="DH1" workbookViewId="0">
      <selection activeCell="DP7" sqref="DP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20">
      <c r="C2" s="1" t="s">
        <v>11</v>
      </c>
      <c r="D2" s="1" t="s">
        <v>7</v>
      </c>
      <c r="E2">
        <v>4.05</v>
      </c>
      <c r="F2">
        <f>E2*10000</f>
        <v>40500</v>
      </c>
    </row>
    <row r="3" spans="1:120">
      <c r="C3" s="1" t="s">
        <v>1</v>
      </c>
    </row>
    <row r="4" spans="1:120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</row>
    <row r="5" spans="1:1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</row>
    <row r="6" spans="1:120" s="27" customFormat="1">
      <c r="B6" s="28">
        <f>SUM(D6:MI6)</f>
        <v>-14599.789999999994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</row>
    <row r="7" spans="1:120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</row>
    <row r="8" spans="1:120">
      <c r="A8" s="8">
        <f>B8/F2</f>
        <v>-2.8781934837868842E-2</v>
      </c>
      <c r="B8" s="7">
        <f>SUM(D8:MI8)</f>
        <v>-1165.6683609336881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" si="54">DP6/DP7</f>
        <v>-3.2098765432098768E-2</v>
      </c>
    </row>
    <row r="9" spans="1:120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</row>
    <row r="10" spans="1:120">
      <c r="B10" s="10">
        <f>B6/B8</f>
        <v>12.524823088022837</v>
      </c>
    </row>
    <row r="12" spans="1:120">
      <c r="C12" s="17" t="s">
        <v>26</v>
      </c>
      <c r="D12" s="17" t="s">
        <v>27</v>
      </c>
    </row>
    <row r="13" spans="1:120">
      <c r="C13" s="10">
        <v>300</v>
      </c>
      <c r="D13" s="10">
        <v>27.286999999999999</v>
      </c>
    </row>
    <row r="14" spans="1:120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普邦股份</vt:lpstr>
      <vt:lpstr>民生银行</vt:lpstr>
      <vt:lpstr>美的集团</vt:lpstr>
      <vt:lpstr>达华智能</vt:lpstr>
      <vt:lpstr>沪电股份</vt:lpstr>
      <vt:lpstr>中国石化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2018-01-30T13:47:53Z</dcterms:modified>
</cp:coreProperties>
</file>