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7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0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40" yWindow="0" windowWidth="26900" windowHeight="16060" tabRatio="1000" activeTab="2"/>
  </bookViews>
  <sheets>
    <sheet name="普邦股份" sheetId="18" r:id="rId1"/>
    <sheet name="万方发展" sheetId="17" r:id="rId2"/>
    <sheet name="民生银行" sheetId="13" r:id="rId3"/>
    <sheet name="美的集团" sheetId="21" r:id="rId4"/>
    <sheet name="达华智能" sheetId="1" r:id="rId5"/>
    <sheet name="沪电股份" sheetId="15" r:id="rId6"/>
    <sheet name="中国石化" sheetId="5" r:id="rId7"/>
    <sheet name="宝钢股份" sheetId="12" r:id="rId8"/>
    <sheet name="浙江医药" sheetId="7" r:id="rId9"/>
    <sheet name="远大控股" sheetId="6" r:id="rId10"/>
    <sheet name="包钢股份" sheetId="3" r:id="rId11"/>
    <sheet name="景兴纸业" sheetId="4" r:id="rId12"/>
    <sheet name="天宝食品" sheetId="10" r:id="rId13"/>
    <sheet name="中远海发" sheetId="2" r:id="rId14"/>
    <sheet name="st智慧" sheetId="9" r:id="rId15"/>
    <sheet name="中国中冶" sheetId="11" r:id="rId16"/>
    <sheet name="远望谷" sheetId="8" r:id="rId17"/>
    <sheet name="巨轮智能" sheetId="14" r:id="rId18"/>
    <sheet name="大金重工" sheetId="16" r:id="rId19"/>
    <sheet name="贵州茅台" sheetId="19" r:id="rId20"/>
    <sheet name="圆通" sheetId="20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8" i="20" l="1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<sst xmlns="http://schemas.openxmlformats.org/spreadsheetml/2006/main" count="311" uniqueCount="82">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</sst>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68168"/>
        <c:axId val="2083071176"/>
      </c:lineChart>
      <c:catAx>
        <c:axId val="20830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71176"/>
        <c:crosses val="autoZero"/>
        <c:auto val="1"/>
        <c:lblAlgn val="ctr"/>
        <c:lblOffset val="100"/>
        <c:noMultiLvlLbl val="0"/>
      </c:catAx>
      <c:valAx>
        <c:axId val="208307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0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81832"/>
        <c:axId val="2089868600"/>
      </c:lineChart>
      <c:catAx>
        <c:axId val="208988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68600"/>
        <c:crosses val="autoZero"/>
        <c:auto val="1"/>
        <c:lblAlgn val="ctr"/>
        <c:lblOffset val="100"/>
        <c:tickLblSkip val="2"/>
        <c:noMultiLvlLbl val="0"/>
      </c:catAx>
      <c:valAx>
        <c:axId val="20898686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8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580104"/>
        <c:axId val="-2089577096"/>
      </c:barChart>
      <c:catAx>
        <c:axId val="-208958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77096"/>
        <c:crosses val="autoZero"/>
        <c:auto val="1"/>
        <c:lblAlgn val="ctr"/>
        <c:lblOffset val="100"/>
        <c:tickLblSkip val="2"/>
        <c:noMultiLvlLbl val="0"/>
      </c:catAx>
      <c:valAx>
        <c:axId val="-208957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8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93928"/>
        <c:axId val="2058857720"/>
      </c:lineChart>
      <c:catAx>
        <c:axId val="208629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857720"/>
        <c:crosses val="autoZero"/>
        <c:auto val="1"/>
        <c:lblAlgn val="ctr"/>
        <c:lblOffset val="100"/>
        <c:noMultiLvlLbl val="0"/>
      </c:catAx>
      <c:valAx>
        <c:axId val="20588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88088"/>
        <c:axId val="2058691096"/>
      </c:lineChart>
      <c:catAx>
        <c:axId val="205868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691096"/>
        <c:crosses val="autoZero"/>
        <c:auto val="1"/>
        <c:lblAlgn val="ctr"/>
        <c:lblOffset val="100"/>
        <c:noMultiLvlLbl val="0"/>
      </c:catAx>
      <c:valAx>
        <c:axId val="205869109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36312"/>
        <c:axId val="2086334312"/>
      </c:barChart>
      <c:catAx>
        <c:axId val="208633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34312"/>
        <c:crosses val="autoZero"/>
        <c:auto val="1"/>
        <c:lblAlgn val="ctr"/>
        <c:lblOffset val="100"/>
        <c:noMultiLvlLbl val="0"/>
      </c:catAx>
      <c:valAx>
        <c:axId val="208633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3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16984"/>
        <c:axId val="2083319992"/>
      </c:lineChart>
      <c:catAx>
        <c:axId val="208331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19992"/>
        <c:crosses val="autoZero"/>
        <c:auto val="1"/>
        <c:lblAlgn val="ctr"/>
        <c:lblOffset val="100"/>
        <c:noMultiLvlLbl val="0"/>
      </c:catAx>
      <c:valAx>
        <c:axId val="208331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1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46888"/>
        <c:axId val="2083249896"/>
      </c:lineChart>
      <c:catAx>
        <c:axId val="208324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49896"/>
        <c:crosses val="autoZero"/>
        <c:auto val="1"/>
        <c:lblAlgn val="ctr"/>
        <c:lblOffset val="100"/>
        <c:noMultiLvlLbl val="0"/>
      </c:catAx>
      <c:valAx>
        <c:axId val="208324989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4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71256"/>
        <c:axId val="2083274264"/>
      </c:barChart>
      <c:catAx>
        <c:axId val="208327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74264"/>
        <c:crosses val="autoZero"/>
        <c:auto val="1"/>
        <c:lblAlgn val="ctr"/>
        <c:lblOffset val="100"/>
        <c:noMultiLvlLbl val="0"/>
      </c:catAx>
      <c:valAx>
        <c:axId val="208327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7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45688"/>
        <c:axId val="2083368040"/>
      </c:lineChart>
      <c:catAx>
        <c:axId val="208294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68040"/>
        <c:crosses val="autoZero"/>
        <c:auto val="1"/>
        <c:lblAlgn val="ctr"/>
        <c:lblOffset val="100"/>
        <c:noMultiLvlLbl val="0"/>
      </c:catAx>
      <c:valAx>
        <c:axId val="208336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94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43576"/>
        <c:axId val="-2087440568"/>
      </c:lineChart>
      <c:catAx>
        <c:axId val="-208744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40568"/>
        <c:crosses val="autoZero"/>
        <c:auto val="1"/>
        <c:lblAlgn val="ctr"/>
        <c:lblOffset val="100"/>
        <c:noMultiLvlLbl val="0"/>
      </c:catAx>
      <c:valAx>
        <c:axId val="-20874405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44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32504"/>
        <c:axId val="2083235512"/>
      </c:lineChart>
      <c:catAx>
        <c:axId val="208323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35512"/>
        <c:crosses val="autoZero"/>
        <c:auto val="1"/>
        <c:lblAlgn val="ctr"/>
        <c:lblOffset val="100"/>
        <c:noMultiLvlLbl val="0"/>
      </c:catAx>
      <c:valAx>
        <c:axId val="2083235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3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701864"/>
        <c:axId val="-2087698856"/>
      </c:barChart>
      <c:catAx>
        <c:axId val="-208770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98856"/>
        <c:crosses val="autoZero"/>
        <c:auto val="1"/>
        <c:lblAlgn val="ctr"/>
        <c:lblOffset val="100"/>
        <c:noMultiLvlLbl val="0"/>
      </c:catAx>
      <c:valAx>
        <c:axId val="-208769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70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02056"/>
        <c:axId val="-2088899048"/>
      </c:lineChart>
      <c:catAx>
        <c:axId val="-20889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99048"/>
        <c:crosses val="autoZero"/>
        <c:auto val="1"/>
        <c:lblAlgn val="ctr"/>
        <c:lblOffset val="100"/>
        <c:noMultiLvlLbl val="0"/>
      </c:catAx>
      <c:valAx>
        <c:axId val="-208889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0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04008"/>
        <c:axId val="-2089001000"/>
      </c:lineChart>
      <c:catAx>
        <c:axId val="-208900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01000"/>
        <c:crosses val="autoZero"/>
        <c:auto val="1"/>
        <c:lblAlgn val="ctr"/>
        <c:lblOffset val="100"/>
        <c:noMultiLvlLbl val="0"/>
      </c:catAx>
      <c:valAx>
        <c:axId val="-20890010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0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678392"/>
        <c:axId val="-2089675384"/>
      </c:barChart>
      <c:catAx>
        <c:axId val="-208967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75384"/>
        <c:crosses val="autoZero"/>
        <c:auto val="1"/>
        <c:lblAlgn val="ctr"/>
        <c:lblOffset val="100"/>
        <c:noMultiLvlLbl val="0"/>
      </c:catAx>
      <c:valAx>
        <c:axId val="-208967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67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70392"/>
        <c:axId val="-2089667336"/>
      </c:lineChart>
      <c:catAx>
        <c:axId val="-20896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67336"/>
        <c:crosses val="autoZero"/>
        <c:auto val="1"/>
        <c:lblAlgn val="ctr"/>
        <c:lblOffset val="100"/>
        <c:noMultiLvlLbl val="0"/>
      </c:catAx>
      <c:valAx>
        <c:axId val="-208966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6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37032"/>
        <c:axId val="-2089734024"/>
      </c:lineChart>
      <c:catAx>
        <c:axId val="-208973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34024"/>
        <c:crosses val="autoZero"/>
        <c:auto val="1"/>
        <c:lblAlgn val="ctr"/>
        <c:lblOffset val="100"/>
        <c:noMultiLvlLbl val="0"/>
      </c:catAx>
      <c:valAx>
        <c:axId val="-20897340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3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712600"/>
        <c:axId val="-2089709592"/>
      </c:barChart>
      <c:catAx>
        <c:axId val="-208971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09592"/>
        <c:crosses val="autoZero"/>
        <c:auto val="1"/>
        <c:lblAlgn val="ctr"/>
        <c:lblOffset val="100"/>
        <c:noMultiLvlLbl val="0"/>
      </c:catAx>
      <c:valAx>
        <c:axId val="-208970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71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72936"/>
        <c:axId val="-2087569928"/>
      </c:lineChart>
      <c:catAx>
        <c:axId val="-208757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69928"/>
        <c:crosses val="autoZero"/>
        <c:auto val="1"/>
        <c:lblAlgn val="ctr"/>
        <c:lblOffset val="100"/>
        <c:noMultiLvlLbl val="0"/>
      </c:catAx>
      <c:valAx>
        <c:axId val="-208756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57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16776"/>
        <c:axId val="2080422568"/>
      </c:lineChart>
      <c:catAx>
        <c:axId val="208771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22568"/>
        <c:crosses val="autoZero"/>
        <c:auto val="1"/>
        <c:lblAlgn val="ctr"/>
        <c:lblOffset val="100"/>
        <c:noMultiLvlLbl val="0"/>
      </c:catAx>
      <c:valAx>
        <c:axId val="208042256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71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874504"/>
        <c:axId val="-2086871496"/>
      </c:barChart>
      <c:catAx>
        <c:axId val="-208687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71496"/>
        <c:crosses val="autoZero"/>
        <c:auto val="1"/>
        <c:lblAlgn val="ctr"/>
        <c:lblOffset val="100"/>
        <c:noMultiLvlLbl val="0"/>
      </c:catAx>
      <c:valAx>
        <c:axId val="-208687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7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03928"/>
        <c:axId val="2083306936"/>
      </c:barChart>
      <c:catAx>
        <c:axId val="208330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06936"/>
        <c:crosses val="autoZero"/>
        <c:auto val="1"/>
        <c:lblAlgn val="ctr"/>
        <c:lblOffset val="100"/>
        <c:noMultiLvlLbl val="0"/>
      </c:catAx>
      <c:valAx>
        <c:axId val="208330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0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10312"/>
        <c:axId val="2083413320"/>
      </c:lineChart>
      <c:catAx>
        <c:axId val="208341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13320"/>
        <c:crosses val="autoZero"/>
        <c:auto val="1"/>
        <c:lblAlgn val="ctr"/>
        <c:lblOffset val="100"/>
        <c:noMultiLvlLbl val="0"/>
      </c:catAx>
      <c:valAx>
        <c:axId val="208341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40840"/>
        <c:axId val="-2087037016"/>
      </c:lineChart>
      <c:catAx>
        <c:axId val="208044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37016"/>
        <c:crosses val="autoZero"/>
        <c:auto val="1"/>
        <c:lblAlgn val="ctr"/>
        <c:lblOffset val="100"/>
        <c:noMultiLvlLbl val="0"/>
      </c:catAx>
      <c:valAx>
        <c:axId val="-2087037016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4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98600"/>
        <c:axId val="2083001608"/>
      </c:barChart>
      <c:catAx>
        <c:axId val="20829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01608"/>
        <c:crosses val="autoZero"/>
        <c:auto val="1"/>
        <c:lblAlgn val="ctr"/>
        <c:lblOffset val="100"/>
        <c:noMultiLvlLbl val="0"/>
      </c:catAx>
      <c:valAx>
        <c:axId val="208300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99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16552"/>
        <c:axId val="-2086813544"/>
      </c:lineChart>
      <c:catAx>
        <c:axId val="-208681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13544"/>
        <c:crosses val="autoZero"/>
        <c:auto val="1"/>
        <c:lblAlgn val="ctr"/>
        <c:lblOffset val="100"/>
        <c:noMultiLvlLbl val="0"/>
      </c:catAx>
      <c:valAx>
        <c:axId val="-208681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1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24712"/>
        <c:axId val="-2087621704"/>
      </c:lineChart>
      <c:catAx>
        <c:axId val="-208762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21704"/>
        <c:crosses val="autoZero"/>
        <c:auto val="1"/>
        <c:lblAlgn val="ctr"/>
        <c:lblOffset val="100"/>
        <c:noMultiLvlLbl val="0"/>
      </c:catAx>
      <c:valAx>
        <c:axId val="-208762170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2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94248"/>
        <c:axId val="2083397256"/>
      </c:barChart>
      <c:catAx>
        <c:axId val="20833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97256"/>
        <c:crosses val="autoZero"/>
        <c:auto val="1"/>
        <c:lblAlgn val="ctr"/>
        <c:lblOffset val="100"/>
        <c:noMultiLvlLbl val="0"/>
      </c:catAx>
      <c:valAx>
        <c:axId val="208339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9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39912"/>
        <c:axId val="-2087236904"/>
      </c:lineChart>
      <c:catAx>
        <c:axId val="-208723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36904"/>
        <c:crosses val="autoZero"/>
        <c:auto val="1"/>
        <c:lblAlgn val="ctr"/>
        <c:lblOffset val="100"/>
        <c:noMultiLvlLbl val="0"/>
      </c:catAx>
      <c:valAx>
        <c:axId val="-208723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3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30248"/>
        <c:axId val="2083433256"/>
      </c:lineChart>
      <c:catAx>
        <c:axId val="208343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33256"/>
        <c:crosses val="autoZero"/>
        <c:auto val="1"/>
        <c:lblAlgn val="ctr"/>
        <c:lblOffset val="100"/>
        <c:noMultiLvlLbl val="0"/>
      </c:catAx>
      <c:valAx>
        <c:axId val="20834332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3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43112"/>
        <c:axId val="2083464024"/>
      </c:barChart>
      <c:catAx>
        <c:axId val="208344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64024"/>
        <c:crosses val="autoZero"/>
        <c:auto val="1"/>
        <c:lblAlgn val="ctr"/>
        <c:lblOffset val="100"/>
        <c:noMultiLvlLbl val="0"/>
      </c:catAx>
      <c:valAx>
        <c:axId val="208346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4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71000"/>
        <c:axId val="2083174008"/>
      </c:lineChart>
      <c:catAx>
        <c:axId val="208317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74008"/>
        <c:crosses val="autoZero"/>
        <c:auto val="1"/>
        <c:lblAlgn val="ctr"/>
        <c:lblOffset val="100"/>
        <c:noMultiLvlLbl val="0"/>
      </c:catAx>
      <c:valAx>
        <c:axId val="208317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17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万方发展!$D$9:$AE$9</c:f>
              <c:numCache>
                <c:formatCode>[Red]0.00;[Green]\-0.00</c:formatCode>
                <c:ptCount val="28"/>
                <c:pt idx="0">
                  <c:v>-420.05</c:v>
                </c:pt>
                <c:pt idx="1">
                  <c:v>-316.54</c:v>
                </c:pt>
                <c:pt idx="2">
                  <c:v>1273.79</c:v>
                </c:pt>
                <c:pt idx="3">
                  <c:v>215.35</c:v>
                </c:pt>
                <c:pt idx="4">
                  <c:v>764.7799999999998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52888"/>
        <c:axId val="-2089346472"/>
      </c:lineChart>
      <c:catAx>
        <c:axId val="-20890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46472"/>
        <c:crosses val="autoZero"/>
        <c:auto val="1"/>
        <c:lblAlgn val="ctr"/>
        <c:lblOffset val="100"/>
        <c:noMultiLvlLbl val="0"/>
      </c:catAx>
      <c:valAx>
        <c:axId val="-208934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05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49240"/>
        <c:axId val="-2087646232"/>
      </c:lineChart>
      <c:catAx>
        <c:axId val="-208764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46232"/>
        <c:crosses val="autoZero"/>
        <c:auto val="1"/>
        <c:lblAlgn val="ctr"/>
        <c:lblOffset val="100"/>
        <c:noMultiLvlLbl val="0"/>
      </c:catAx>
      <c:valAx>
        <c:axId val="-208764623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4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610664"/>
        <c:axId val="-2087607656"/>
      </c:barChart>
      <c:catAx>
        <c:axId val="-208761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07656"/>
        <c:crosses val="autoZero"/>
        <c:auto val="1"/>
        <c:lblAlgn val="ctr"/>
        <c:lblOffset val="100"/>
        <c:noMultiLvlLbl val="0"/>
      </c:catAx>
      <c:valAx>
        <c:axId val="-208760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61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40024"/>
        <c:axId val="-2089637016"/>
      </c:lineChart>
      <c:catAx>
        <c:axId val="-208964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37016"/>
        <c:crosses val="autoZero"/>
        <c:auto val="1"/>
        <c:lblAlgn val="ctr"/>
        <c:lblOffset val="100"/>
        <c:noMultiLvlLbl val="0"/>
      </c:catAx>
      <c:valAx>
        <c:axId val="-208963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64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94120"/>
        <c:axId val="-2089591112"/>
      </c:lineChart>
      <c:catAx>
        <c:axId val="-208959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91112"/>
        <c:crosses val="autoZero"/>
        <c:auto val="1"/>
        <c:lblAlgn val="ctr"/>
        <c:lblOffset val="100"/>
        <c:noMultiLvlLbl val="0"/>
      </c:catAx>
      <c:valAx>
        <c:axId val="-20895911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59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524120"/>
        <c:axId val="-2089521112"/>
      </c:barChart>
      <c:catAx>
        <c:axId val="-2089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21112"/>
        <c:crosses val="autoZero"/>
        <c:auto val="1"/>
        <c:lblAlgn val="ctr"/>
        <c:lblOffset val="100"/>
        <c:noMultiLvlLbl val="0"/>
      </c:catAx>
      <c:valAx>
        <c:axId val="-208952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12536"/>
        <c:axId val="-2087509528"/>
      </c:lineChart>
      <c:catAx>
        <c:axId val="-208751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09528"/>
        <c:crosses val="autoZero"/>
        <c:auto val="1"/>
        <c:lblAlgn val="ctr"/>
        <c:lblOffset val="100"/>
        <c:noMultiLvlLbl val="0"/>
      </c:catAx>
      <c:valAx>
        <c:axId val="-20875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51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77480"/>
        <c:axId val="-2087474472"/>
      </c:lineChart>
      <c:catAx>
        <c:axId val="-208747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74472"/>
        <c:crosses val="autoZero"/>
        <c:auto val="1"/>
        <c:lblAlgn val="ctr"/>
        <c:lblOffset val="100"/>
        <c:noMultiLvlLbl val="0"/>
      </c:catAx>
      <c:valAx>
        <c:axId val="-208747447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47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401064"/>
        <c:axId val="-2087422616"/>
      </c:barChart>
      <c:catAx>
        <c:axId val="-20874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22616"/>
        <c:crosses val="autoZero"/>
        <c:auto val="1"/>
        <c:lblAlgn val="ctr"/>
        <c:lblOffset val="100"/>
        <c:noMultiLvlLbl val="0"/>
      </c:catAx>
      <c:valAx>
        <c:axId val="-208742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40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88776"/>
        <c:axId val="-2087385768"/>
      </c:lineChart>
      <c:catAx>
        <c:axId val="-20873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85768"/>
        <c:crosses val="autoZero"/>
        <c:auto val="1"/>
        <c:lblAlgn val="ctr"/>
        <c:lblOffset val="100"/>
        <c:noMultiLvlLbl val="0"/>
      </c:catAx>
      <c:valAx>
        <c:axId val="-208738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38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39624"/>
        <c:axId val="-2086836616"/>
      </c:lineChart>
      <c:catAx>
        <c:axId val="-208683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36616"/>
        <c:crosses val="autoZero"/>
        <c:auto val="1"/>
        <c:lblAlgn val="ctr"/>
        <c:lblOffset val="100"/>
        <c:noMultiLvlLbl val="0"/>
      </c:catAx>
      <c:valAx>
        <c:axId val="-208683661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83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万方发展!$D$7:$AE$7</c:f>
              <c:numCache>
                <c:formatCode>#,##0.00;[Red]#,##0.00</c:formatCode>
                <c:ptCount val="28"/>
                <c:pt idx="0">
                  <c:v>12.31</c:v>
                </c:pt>
                <c:pt idx="1">
                  <c:v>12.09</c:v>
                </c:pt>
                <c:pt idx="2">
                  <c:v>12.17</c:v>
                </c:pt>
                <c:pt idx="3">
                  <c:v>11.14</c:v>
                </c:pt>
                <c:pt idx="4">
                  <c:v>12.25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71992"/>
        <c:axId val="2100377064"/>
      </c:lineChart>
      <c:catAx>
        <c:axId val="21003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77064"/>
        <c:crosses val="autoZero"/>
        <c:auto val="1"/>
        <c:lblAlgn val="ctr"/>
        <c:lblOffset val="100"/>
        <c:noMultiLvlLbl val="0"/>
      </c:catAx>
      <c:valAx>
        <c:axId val="2100377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3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27976"/>
        <c:axId val="2080730120"/>
      </c:barChart>
      <c:catAx>
        <c:axId val="208322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30120"/>
        <c:crosses val="autoZero"/>
        <c:auto val="1"/>
        <c:lblAlgn val="ctr"/>
        <c:lblOffset val="100"/>
        <c:noMultiLvlLbl val="0"/>
      </c:catAx>
      <c:valAx>
        <c:axId val="208073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2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75688"/>
        <c:axId val="-2086786984"/>
      </c:lineChart>
      <c:catAx>
        <c:axId val="-208677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86984"/>
        <c:crosses val="autoZero"/>
        <c:auto val="1"/>
        <c:lblAlgn val="ctr"/>
        <c:lblOffset val="100"/>
        <c:noMultiLvlLbl val="0"/>
      </c:catAx>
      <c:valAx>
        <c:axId val="-208678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77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11912"/>
        <c:axId val="-2086909000"/>
      </c:lineChart>
      <c:catAx>
        <c:axId val="-208691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09000"/>
        <c:crosses val="autoZero"/>
        <c:auto val="1"/>
        <c:lblAlgn val="ctr"/>
        <c:lblOffset val="100"/>
        <c:noMultiLvlLbl val="0"/>
      </c:catAx>
      <c:valAx>
        <c:axId val="-2086909000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91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193784"/>
        <c:axId val="-2087190776"/>
      </c:barChart>
      <c:catAx>
        <c:axId val="-208719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90776"/>
        <c:crosses val="autoZero"/>
        <c:auto val="1"/>
        <c:lblAlgn val="ctr"/>
        <c:lblOffset val="100"/>
        <c:noMultiLvlLbl val="0"/>
      </c:catAx>
      <c:valAx>
        <c:axId val="-208719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19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22584"/>
        <c:axId val="-2087219576"/>
      </c:lineChart>
      <c:catAx>
        <c:axId val="-208722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19576"/>
        <c:crosses val="autoZero"/>
        <c:auto val="1"/>
        <c:lblAlgn val="ctr"/>
        <c:lblOffset val="100"/>
        <c:noMultiLvlLbl val="0"/>
      </c:catAx>
      <c:valAx>
        <c:axId val="-208721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2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64872"/>
        <c:axId val="-2087261864"/>
      </c:lineChart>
      <c:catAx>
        <c:axId val="-208726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61864"/>
        <c:crosses val="autoZero"/>
        <c:auto val="1"/>
        <c:lblAlgn val="ctr"/>
        <c:lblOffset val="100"/>
        <c:noMultiLvlLbl val="0"/>
      </c:catAx>
      <c:valAx>
        <c:axId val="-208726186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2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303560"/>
        <c:axId val="-2087300552"/>
      </c:barChart>
      <c:catAx>
        <c:axId val="-208730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00552"/>
        <c:crosses val="autoZero"/>
        <c:auto val="1"/>
        <c:lblAlgn val="ctr"/>
        <c:lblOffset val="100"/>
        <c:noMultiLvlLbl val="0"/>
      </c:catAx>
      <c:valAx>
        <c:axId val="-208730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30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21384"/>
        <c:axId val="-2089318376"/>
      </c:lineChart>
      <c:catAx>
        <c:axId val="-208932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18376"/>
        <c:crosses val="autoZero"/>
        <c:auto val="1"/>
        <c:lblAlgn val="ctr"/>
        <c:lblOffset val="100"/>
        <c:noMultiLvlLbl val="0"/>
      </c:catAx>
      <c:valAx>
        <c:axId val="-208931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2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09688"/>
        <c:axId val="2090105784"/>
      </c:lineChart>
      <c:catAx>
        <c:axId val="-208900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05784"/>
        <c:crosses val="autoZero"/>
        <c:auto val="1"/>
        <c:lblAlgn val="ctr"/>
        <c:lblOffset val="100"/>
        <c:noMultiLvlLbl val="0"/>
      </c:catAx>
      <c:valAx>
        <c:axId val="20901057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0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0280"/>
        <c:axId val="2087167688"/>
      </c:barChart>
      <c:catAx>
        <c:axId val="209011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67688"/>
        <c:crosses val="autoZero"/>
        <c:auto val="1"/>
        <c:lblAlgn val="ctr"/>
        <c:lblOffset val="100"/>
        <c:noMultiLvlLbl val="0"/>
      </c:catAx>
      <c:valAx>
        <c:axId val="208716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1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48200"/>
        <c:axId val="-2088845192"/>
      </c:lineChart>
      <c:catAx>
        <c:axId val="-20888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45192"/>
        <c:crosses val="autoZero"/>
        <c:auto val="1"/>
        <c:lblAlgn val="ctr"/>
        <c:lblOffset val="100"/>
        <c:noMultiLvlLbl val="0"/>
      </c:catAx>
      <c:valAx>
        <c:axId val="-208884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4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403480"/>
        <c:axId val="2089939512"/>
      </c:lineChart>
      <c:catAx>
        <c:axId val="203640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39512"/>
        <c:crosses val="autoZero"/>
        <c:auto val="1"/>
        <c:lblAlgn val="ctr"/>
        <c:lblOffset val="100"/>
        <c:noMultiLvlLbl val="0"/>
      </c:catAx>
      <c:valAx>
        <c:axId val="208993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640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48200"/>
        <c:axId val="2089951208"/>
      </c:lineChart>
      <c:catAx>
        <c:axId val="20899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51208"/>
        <c:crosses val="autoZero"/>
        <c:auto val="1"/>
        <c:lblAlgn val="ctr"/>
        <c:lblOffset val="100"/>
        <c:noMultiLvlLbl val="0"/>
      </c:catAx>
      <c:valAx>
        <c:axId val="208995120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4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853368"/>
        <c:axId val="2087206200"/>
      </c:barChart>
      <c:catAx>
        <c:axId val="20898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206200"/>
        <c:crosses val="autoZero"/>
        <c:auto val="1"/>
        <c:lblAlgn val="ctr"/>
        <c:lblOffset val="100"/>
        <c:noMultiLvlLbl val="0"/>
      </c:catAx>
      <c:valAx>
        <c:axId val="208720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5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26424"/>
        <c:axId val="-2087060936"/>
      </c:lineChart>
      <c:catAx>
        <c:axId val="208252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60936"/>
        <c:crosses val="autoZero"/>
        <c:auto val="1"/>
        <c:lblAlgn val="ctr"/>
        <c:lblOffset val="100"/>
        <c:noMultiLvlLbl val="0"/>
      </c:catAx>
      <c:valAx>
        <c:axId val="-2087060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52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09240"/>
        <c:axId val="2083212184"/>
      </c:barChart>
      <c:catAx>
        <c:axId val="20832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12184"/>
        <c:crosses val="autoZero"/>
        <c:auto val="1"/>
        <c:lblAlgn val="ctr"/>
        <c:lblOffset val="100"/>
        <c:noMultiLvlLbl val="0"/>
      </c:catAx>
      <c:valAx>
        <c:axId val="208321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0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00552"/>
        <c:axId val="2090132728"/>
      </c:lineChart>
      <c:catAx>
        <c:axId val="-208950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32728"/>
        <c:crosses val="autoZero"/>
        <c:auto val="1"/>
        <c:lblAlgn val="ctr"/>
        <c:lblOffset val="100"/>
        <c:tickLblSkip val="2"/>
        <c:noMultiLvlLbl val="0"/>
      </c:catAx>
      <c:valAx>
        <c:axId val="209013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0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Relationship Id="rId3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Relationship Id="rId3" Type="http://schemas.openxmlformats.org/officeDocument/2006/relationships/chart" Target="../charts/chart6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14</xdr:row>
      <xdr:rowOff>0</xdr:rowOff>
    </xdr:from>
    <xdr:to>
      <xdr:col>9</xdr:col>
      <xdr:colOff>203200</xdr:colOff>
      <xdr:row>28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198120</xdr:colOff>
      <xdr:row>28</xdr:row>
      <xdr:rowOff>152400</xdr:rowOff>
    </xdr:from>
    <xdr:to>
      <xdr:col>9</xdr:col>
      <xdr:colOff>294640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U15"/>
  <sheetViews>
    <sheetView topLeftCell="A8" workbookViewId="0">
      <selection activeCell="CU5" sqref="CU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9">
      <c r="C2" s="1" t="s">
        <v>34</v>
      </c>
      <c r="D2" s="1" t="s">
        <v>7</v>
      </c>
      <c r="E2">
        <v>11.94</v>
      </c>
      <c r="F2">
        <f>E2*10000</f>
        <v>119400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</row>
    <row r="6" spans="1:99">
      <c r="B6" s="15">
        <f>SUM(D6:MI6)</f>
        <v>15491.789999999995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</row>
    <row r="7" spans="1:9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</row>
    <row r="8" spans="1:99">
      <c r="A8" s="8">
        <f>B8/F2</f>
        <v>2.2377888736365835E-2</v>
      </c>
      <c r="B8" s="7">
        <f>SUM(D8:MI8)</f>
        <v>2671.9199151220805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" si="44">CU6/CU7</f>
        <v>-137.76098418277678</v>
      </c>
    </row>
    <row r="9" spans="1:9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</row>
    <row r="10" spans="1:99">
      <c r="B10">
        <f>B6/B8</f>
        <v>5.7979993757755173</v>
      </c>
    </row>
    <row r="12" spans="1:99">
      <c r="C12" s="17" t="s">
        <v>27</v>
      </c>
      <c r="D12" s="17" t="s">
        <v>28</v>
      </c>
    </row>
    <row r="13" spans="1:99">
      <c r="C13" s="10">
        <v>800</v>
      </c>
      <c r="D13" s="10">
        <v>14.318</v>
      </c>
    </row>
    <row r="14" spans="1:99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9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V1" workbookViewId="0">
      <selection activeCell="DH7" sqref="D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2">
      <c r="C2" s="1" t="s">
        <v>11</v>
      </c>
      <c r="D2" s="1" t="s">
        <v>7</v>
      </c>
      <c r="E2">
        <v>4.05</v>
      </c>
      <c r="F2">
        <f>E2*10000</f>
        <v>40500</v>
      </c>
    </row>
    <row r="3" spans="1:112">
      <c r="C3" s="1" t="s">
        <v>1</v>
      </c>
    </row>
    <row r="4" spans="1:11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 s="27" customFormat="1">
      <c r="B6" s="28">
        <f>SUM(D6:MI6)</f>
        <v>-14453.219999999998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</row>
    <row r="7" spans="1:11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</row>
    <row r="8" spans="1:112">
      <c r="A8" s="8">
        <f>B8/F2</f>
        <v>-2.8439603867047376E-2</v>
      </c>
      <c r="B8" s="7">
        <f>SUM(D8:MI8)</f>
        <v>-1151.8039566154187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" si="50">DH6/DH7</f>
        <v>10.040716612377851</v>
      </c>
    </row>
    <row r="9" spans="1:11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</row>
    <row r="10" spans="1:112">
      <c r="B10" s="10">
        <f>B6/B8</f>
        <v>12.548333348733106</v>
      </c>
    </row>
    <row r="12" spans="1:112">
      <c r="C12" s="17" t="s">
        <v>27</v>
      </c>
      <c r="D12" s="17" t="s">
        <v>28</v>
      </c>
    </row>
    <row r="13" spans="1:112">
      <c r="C13" s="10">
        <v>300</v>
      </c>
      <c r="D13" s="10">
        <v>27.286999999999999</v>
      </c>
    </row>
    <row r="14" spans="1:112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W1" workbookViewId="0">
      <selection activeCell="DH7" sqref="DH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2">
      <c r="C2" s="1" t="s">
        <v>8</v>
      </c>
      <c r="D2" s="1" t="s">
        <v>7</v>
      </c>
      <c r="E2">
        <v>220.39</v>
      </c>
      <c r="F2">
        <f>E2*10000</f>
        <v>2203900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-78981.729999999952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</row>
    <row r="7" spans="1:11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</row>
    <row r="8" spans="1:112">
      <c r="A8" s="8">
        <f>B8/F2</f>
        <v>-1.3698690430356573E-2</v>
      </c>
      <c r="B8" s="7">
        <f>SUM(D8:MI8)</f>
        <v>-30190.543839462851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" si="50">DH6/DH7</f>
        <v>399.44979919678713</v>
      </c>
    </row>
    <row r="9" spans="1:11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</row>
    <row r="10" spans="1:112">
      <c r="T10" s="22" t="s">
        <v>50</v>
      </c>
    </row>
    <row r="13" spans="1:112">
      <c r="C13" s="1" t="s">
        <v>27</v>
      </c>
      <c r="D13" s="1" t="s">
        <v>28</v>
      </c>
      <c r="E13" s="1" t="s">
        <v>48</v>
      </c>
    </row>
    <row r="14" spans="1:11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5"/>
  <sheetViews>
    <sheetView topLeftCell="CZ1" workbookViewId="0">
      <selection activeCell="DH7" sqref="D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2">
      <c r="C2" s="1" t="s">
        <v>9</v>
      </c>
      <c r="D2" s="1" t="s">
        <v>7</v>
      </c>
      <c r="E2">
        <v>9.6</v>
      </c>
      <c r="F2">
        <f>E2*10000</f>
        <v>96000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-48531.269999999975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</row>
    <row r="7" spans="1:11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</row>
    <row r="8" spans="1:112">
      <c r="A8" s="8">
        <f>B8/F2</f>
        <v>-8.0654802421223887E-2</v>
      </c>
      <c r="B8" s="7">
        <f>SUM(D8:MI8)</f>
        <v>-7742.8610324374931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" si="50">DH6/DH7</f>
        <v>195.62479608482872</v>
      </c>
    </row>
    <row r="9" spans="1:11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</row>
    <row r="12" spans="1:112">
      <c r="C12" s="1" t="s">
        <v>27</v>
      </c>
      <c r="D12" s="1" t="s">
        <v>28</v>
      </c>
      <c r="E12" s="1" t="s">
        <v>31</v>
      </c>
    </row>
    <row r="13" spans="1:11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12">
      <c r="C14" s="12"/>
      <c r="D14" s="13"/>
      <c r="E14" s="13"/>
    </row>
    <row r="15" spans="1:11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5"/>
  <sheetViews>
    <sheetView topLeftCell="CH2" workbookViewId="0">
      <selection activeCell="CT7" sqref="C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8">
      <c r="C2" s="1" t="s">
        <v>15</v>
      </c>
      <c r="D2" s="1" t="s">
        <v>7</v>
      </c>
      <c r="E2">
        <v>3.89</v>
      </c>
      <c r="F2">
        <f>E2*10000</f>
        <v>38900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</row>
    <row r="6" spans="1:98">
      <c r="B6" s="15">
        <f>SUM(D6:MI6)</f>
        <v>-5889.5499999999993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</row>
    <row r="7" spans="1:9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</row>
    <row r="8" spans="1:98">
      <c r="A8" s="8">
        <f>B8/F2</f>
        <v>-1.8829166728358195E-2</v>
      </c>
      <c r="B8" s="7">
        <f>SUM(D8:MI8)</f>
        <v>-732.45458573313374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" si="45">CT6/CT7</f>
        <v>2.7540540540540537</v>
      </c>
    </row>
    <row r="9" spans="1:98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</row>
    <row r="10" spans="1:98">
      <c r="CD10" s="1" t="s">
        <v>78</v>
      </c>
    </row>
    <row r="14" spans="1:98">
      <c r="C14" s="1" t="s">
        <v>27</v>
      </c>
      <c r="D14" s="17" t="s">
        <v>28</v>
      </c>
      <c r="E14" s="1" t="s">
        <v>31</v>
      </c>
    </row>
    <row r="15" spans="1:9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8"/>
  <sheetViews>
    <sheetView topLeftCell="CS1" workbookViewId="0">
      <selection activeCell="DH7" sqref="D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-50701.61000000003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</row>
    <row r="7" spans="1:11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</row>
    <row r="8" spans="1:112">
      <c r="A8" s="8">
        <f>B8/F2</f>
        <v>-1.6847827638360773E-2</v>
      </c>
      <c r="B8" s="7">
        <f>SUM(D8:MI8)</f>
        <v>-13363.696882747763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" si="50">DH6/DH7</f>
        <v>-53.573913043478264</v>
      </c>
    </row>
    <row r="9" spans="1:11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</row>
    <row r="14" spans="1:112">
      <c r="C14" s="1" t="s">
        <v>27</v>
      </c>
      <c r="D14" s="1" t="s">
        <v>28</v>
      </c>
      <c r="E14" s="1" t="s">
        <v>31</v>
      </c>
    </row>
    <row r="15" spans="1:11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1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5"/>
  <sheetViews>
    <sheetView topLeftCell="CX1" workbookViewId="0">
      <selection activeCell="DH7" sqref="DH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2">
      <c r="C2" s="1" t="s">
        <v>14</v>
      </c>
      <c r="D2" s="1" t="s">
        <v>7</v>
      </c>
      <c r="E2">
        <v>19.88</v>
      </c>
      <c r="F2">
        <f>E2*10000</f>
        <v>198800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-10895.260000000002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</row>
    <row r="7" spans="1:11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</row>
    <row r="8" spans="1:112">
      <c r="A8" s="8">
        <f>B8/F2</f>
        <v>-1.1314265693178931E-2</v>
      </c>
      <c r="B8" s="7">
        <f>SUM(D8:MI8)</f>
        <v>-2249.2760198039714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" si="50">DH6/DH7</f>
        <v>-26.723044397462999</v>
      </c>
    </row>
    <row r="9" spans="1:11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</row>
    <row r="10" spans="1:11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12">
      <c r="C13" s="17" t="s">
        <v>27</v>
      </c>
      <c r="D13" s="17" t="s">
        <v>28</v>
      </c>
      <c r="E13" s="1" t="s">
        <v>36</v>
      </c>
    </row>
    <row r="14" spans="1:11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1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R1" workbookViewId="0">
      <selection activeCell="DH7" sqref="DH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2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706.64000000000578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</row>
    <row r="7" spans="1:11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</row>
    <row r="8" spans="1:112">
      <c r="A8" s="8">
        <f>B8/F2</f>
        <v>-6.0236822511073424E-4</v>
      </c>
      <c r="B8" s="7">
        <f>SUM(D8:MI8)</f>
        <v>-1075.4079922901938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" si="50">DH6/DH7</f>
        <v>298.90829694323145</v>
      </c>
    </row>
    <row r="9" spans="1:11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</row>
    <row r="10" spans="1:112">
      <c r="B10">
        <f>B6/B8</f>
        <v>-0.65709015096227996</v>
      </c>
      <c r="U10" s="1" t="s">
        <v>52</v>
      </c>
      <c r="V10" s="1" t="s">
        <v>42</v>
      </c>
    </row>
    <row r="12" spans="1:112">
      <c r="C12" s="1" t="s">
        <v>27</v>
      </c>
      <c r="D12" s="1" t="s">
        <v>28</v>
      </c>
    </row>
    <row r="13" spans="1:112">
      <c r="C13">
        <v>800</v>
      </c>
      <c r="D13">
        <v>9.1660000000000004</v>
      </c>
    </row>
    <row r="14" spans="1:112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Q2" workbookViewId="0">
      <selection activeCell="DH7" sqref="DH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2">
      <c r="C2" s="1" t="s">
        <v>13</v>
      </c>
      <c r="D2" s="1" t="s">
        <v>7</v>
      </c>
      <c r="E2">
        <v>6.98</v>
      </c>
      <c r="F2">
        <f>E2*10000</f>
        <v>69800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-82771.669999999955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</row>
    <row r="7" spans="1:11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</row>
    <row r="8" spans="1:112">
      <c r="A8" s="8">
        <f>B8/F2</f>
        <v>-0.11255583565044658</v>
      </c>
      <c r="B8" s="7">
        <f>SUM(D8:MI8)</f>
        <v>-7856.3973284011709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" si="50">DH6/DH7</f>
        <v>37.892255892255889</v>
      </c>
    </row>
    <row r="9" spans="1:11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</row>
    <row r="12" spans="1:112">
      <c r="C12" s="1" t="s">
        <v>27</v>
      </c>
      <c r="D12" s="1" t="s">
        <v>28</v>
      </c>
    </row>
    <row r="13" spans="1:112">
      <c r="C13">
        <v>400</v>
      </c>
      <c r="D13">
        <v>27.524999999999999</v>
      </c>
      <c r="G13" s="1" t="s">
        <v>32</v>
      </c>
    </row>
    <row r="14" spans="1:112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R1" workbookViewId="0">
      <selection activeCell="DH7" sqref="DH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2">
      <c r="C2" s="1" t="s">
        <v>19</v>
      </c>
      <c r="D2" s="1" t="s">
        <v>7</v>
      </c>
      <c r="E2">
        <v>19.34</v>
      </c>
      <c r="F2">
        <f>E2*10000</f>
        <v>193400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-14959.069999999994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</row>
    <row r="7" spans="1:11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</row>
    <row r="8" spans="1:112">
      <c r="A8" s="8">
        <f>B8/F2</f>
        <v>-2.6547399203877369E-2</v>
      </c>
      <c r="B8" s="7">
        <f>SUM(D8:MI8)</f>
        <v>-5134.2670060298833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" si="50">DH6/DH7</f>
        <v>-21.812949640287773</v>
      </c>
    </row>
    <row r="9" spans="1:11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</row>
    <row r="12" spans="1:112">
      <c r="C12" s="17" t="s">
        <v>27</v>
      </c>
      <c r="D12" s="17" t="s">
        <v>28</v>
      </c>
    </row>
    <row r="13" spans="1:112">
      <c r="C13" s="10">
        <v>600</v>
      </c>
      <c r="D13" s="10">
        <v>7.2480000000000002</v>
      </c>
    </row>
    <row r="14" spans="1:112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S1" workbookViewId="0">
      <selection activeCell="DH7" sqref="DH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2">
      <c r="C2" s="1" t="s">
        <v>21</v>
      </c>
      <c r="D2" s="1" t="s">
        <v>7</v>
      </c>
      <c r="E2">
        <v>5.4</v>
      </c>
      <c r="F2">
        <f>E2*10000</f>
        <v>54000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-5971.68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</row>
    <row r="7" spans="1:11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</row>
    <row r="8" spans="1:112">
      <c r="A8" s="8">
        <f>B8/F2</f>
        <v>-1.9634841333628073E-2</v>
      </c>
      <c r="B8" s="7">
        <f>SUM(D8:MI8)</f>
        <v>-1060.2814320159159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" si="50">DH6/DH7</f>
        <v>15.312373225152129</v>
      </c>
    </row>
    <row r="9" spans="1:11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</row>
    <row r="12" spans="1:112">
      <c r="C12" s="17" t="s">
        <v>27</v>
      </c>
      <c r="D12" s="17" t="s">
        <v>28</v>
      </c>
    </row>
    <row r="13" spans="1:112">
      <c r="C13" s="10">
        <v>300</v>
      </c>
      <c r="D13" s="10">
        <v>8.4870000000000001</v>
      </c>
    </row>
    <row r="14" spans="1:112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4" zoomScale="125" zoomScaleNormal="125" zoomScalePageLayoutView="125" workbookViewId="0">
      <selection activeCell="D7" sqref="D7:AE7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9">
        <v>43118</v>
      </c>
    </row>
    <row r="6" spans="1:31">
      <c r="B6" s="15">
        <f>SUM(D6:MI6)</f>
        <v>764.77999999999986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549.42999999999995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12.25</v>
      </c>
    </row>
    <row r="8" spans="1:31">
      <c r="A8" s="8">
        <f>B8/F2</f>
        <v>1.7784488997391345E-3</v>
      </c>
      <c r="B8" s="7">
        <f>SUM(D8:MI8)</f>
        <v>54.954071001939255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44.851428571428571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764.77999999999986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3"/>
  <sheetViews>
    <sheetView topLeftCell="CB1" workbookViewId="0">
      <selection activeCell="CT7" sqref="CT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8">
      <c r="C2" s="1" t="s">
        <v>54</v>
      </c>
      <c r="D2" s="1" t="s">
        <v>7</v>
      </c>
      <c r="E2">
        <v>12.56</v>
      </c>
      <c r="F2">
        <f>E2*10000</f>
        <v>125600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</row>
    <row r="6" spans="1:98">
      <c r="B6" s="15">
        <f>SUM(D6:MI6)</f>
        <v>471681.17000000027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</row>
    <row r="7" spans="1:9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</row>
    <row r="8" spans="1:98">
      <c r="A8" s="8">
        <f>B8/F2</f>
        <v>6.3793442088933552E-3</v>
      </c>
      <c r="B8" s="7">
        <f>SUM(D8:MI8)</f>
        <v>801.24563263700543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" si="43">CT6/CT7</f>
        <v>0.58907211551269412</v>
      </c>
    </row>
    <row r="9" spans="1:9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</row>
    <row r="10" spans="1:98">
      <c r="B10">
        <f>B6/B8</f>
        <v>588.68485616281623</v>
      </c>
    </row>
    <row r="12" spans="1:98">
      <c r="C12" s="17" t="s">
        <v>27</v>
      </c>
      <c r="D12" s="17" t="s">
        <v>28</v>
      </c>
    </row>
    <row r="13" spans="1:9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3"/>
  <sheetViews>
    <sheetView topLeftCell="BY1" workbookViewId="0">
      <selection activeCell="CO7" sqref="C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3">
      <c r="C2" s="1" t="s">
        <v>59</v>
      </c>
      <c r="D2" s="1" t="s">
        <v>7</v>
      </c>
      <c r="E2">
        <v>7.83</v>
      </c>
      <c r="F2">
        <f>E2*10000</f>
        <v>78300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</row>
    <row r="6" spans="1:93">
      <c r="B6" s="15">
        <f>SUM(D6:MI6)</f>
        <v>-532.19999999999857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</row>
    <row r="7" spans="1:9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</row>
    <row r="8" spans="1:93">
      <c r="A8" s="8">
        <f>B8/F2</f>
        <v>-1.5369814229798018E-3</v>
      </c>
      <c r="B8" s="7">
        <f>SUM(D8:MI8)</f>
        <v>-120.34564541931849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" si="41">CO6/CO7</f>
        <v>2.0515278609946077</v>
      </c>
    </row>
    <row r="9" spans="1:9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</row>
    <row r="12" spans="1:93">
      <c r="C12" s="17" t="s">
        <v>27</v>
      </c>
      <c r="D12" s="17" t="s">
        <v>28</v>
      </c>
    </row>
    <row r="13" spans="1:9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H17"/>
  <sheetViews>
    <sheetView tabSelected="1" topLeftCell="A11" workbookViewId="0">
      <selection activeCell="B18" sqref="B1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273784.14999999997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</row>
    <row r="7" spans="1:11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</row>
    <row r="8" spans="1:112">
      <c r="A8" s="8">
        <f>B8/F2</f>
        <v>1.0894799480554102E-2</v>
      </c>
      <c r="B8" s="7">
        <f>SUM(D8:MI8)</f>
        <v>32196.311424933483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" si="50">DH6/DH7</f>
        <v>-312.06659267480575</v>
      </c>
    </row>
    <row r="9" spans="1:11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</row>
    <row r="10" spans="1:112">
      <c r="B10">
        <f>B6/B8</f>
        <v>8.5035874571636771</v>
      </c>
      <c r="AJ10" t="s">
        <v>66</v>
      </c>
    </row>
    <row r="12" spans="1:112">
      <c r="C12" s="17" t="s">
        <v>27</v>
      </c>
      <c r="D12" s="17" t="s">
        <v>28</v>
      </c>
      <c r="E12" s="1" t="s">
        <v>31</v>
      </c>
    </row>
    <row r="13" spans="1:11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12">
      <c r="A14" s="1" t="s">
        <v>30</v>
      </c>
      <c r="B14" s="16">
        <v>43040</v>
      </c>
      <c r="C14">
        <v>1700</v>
      </c>
      <c r="D14">
        <v>8.23</v>
      </c>
    </row>
    <row r="15" spans="1:112">
      <c r="A15" s="1" t="s">
        <v>30</v>
      </c>
      <c r="B15" s="16">
        <v>43054</v>
      </c>
      <c r="C15">
        <v>2400</v>
      </c>
      <c r="D15">
        <v>8.34</v>
      </c>
    </row>
    <row r="16" spans="1:112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  <row r="17" spans="1:4">
      <c r="A17" s="1" t="s">
        <v>29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5"/>
  <sheetViews>
    <sheetView topLeftCell="BM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6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</row>
    <row r="5" spans="1:7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</row>
    <row r="6" spans="1:76">
      <c r="A6" s="10"/>
      <c r="B6" s="34">
        <f>SUM(D6:MI6)</f>
        <v>63805.300000000032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</row>
    <row r="7" spans="1:7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</row>
    <row r="8" spans="1:76">
      <c r="A8" s="8">
        <f>B8/F2</f>
        <v>1.8708292638154407E-3</v>
      </c>
      <c r="B8" s="7">
        <f>SUM(D8:MI8)</f>
        <v>1180.11909961478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" si="32">BX6/BX7</f>
        <v>-128.44698897370651</v>
      </c>
    </row>
    <row r="9" spans="1:76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</row>
    <row r="10" spans="1:76">
      <c r="A10" s="10"/>
      <c r="B10" s="10">
        <f>B6/B8</f>
        <v>54.066831068853695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6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6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6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6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6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H19"/>
  <sheetViews>
    <sheetView topLeftCell="CT2" workbookViewId="0">
      <selection activeCell="DH7" sqref="D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2">
      <c r="C2" s="1" t="s">
        <v>20</v>
      </c>
      <c r="D2" s="1" t="s">
        <v>7</v>
      </c>
      <c r="E2">
        <v>16.73</v>
      </c>
      <c r="F2">
        <f>E2*10000</f>
        <v>167300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10244.069999999989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</row>
    <row r="7" spans="1:11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</row>
    <row r="8" spans="1:112">
      <c r="A8" s="8">
        <f>B8/F2</f>
        <v>1.3786912009106743E-2</v>
      </c>
      <c r="B8" s="7">
        <f>SUM(D8:MI8)</f>
        <v>2306.5503791235583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" si="51">DH6/DH7</f>
        <v>-247.37684210526314</v>
      </c>
    </row>
    <row r="9" spans="1:11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</row>
    <row r="10" spans="1:112">
      <c r="B10" s="10">
        <f>B6/B8</f>
        <v>4.4412947112356269</v>
      </c>
    </row>
    <row r="12" spans="1:112">
      <c r="C12" s="17" t="s">
        <v>27</v>
      </c>
      <c r="D12" s="17" t="s">
        <v>28</v>
      </c>
    </row>
    <row r="13" spans="1:112">
      <c r="C13" s="10">
        <v>400</v>
      </c>
      <c r="D13" s="10">
        <v>8.4030000000000005</v>
      </c>
    </row>
    <row r="14" spans="1:112">
      <c r="A14" s="1" t="s">
        <v>30</v>
      </c>
      <c r="B14" s="23">
        <v>42991</v>
      </c>
      <c r="C14">
        <v>2000</v>
      </c>
      <c r="D14">
        <v>4.75</v>
      </c>
    </row>
    <row r="15" spans="1:112">
      <c r="A15" s="1" t="s">
        <v>30</v>
      </c>
      <c r="B15" s="11">
        <v>42993</v>
      </c>
      <c r="C15">
        <v>2000</v>
      </c>
      <c r="D15">
        <v>4.71</v>
      </c>
    </row>
    <row r="16" spans="1:11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"/>
  <sheetViews>
    <sheetView topLeftCell="CU1" workbookViewId="0">
      <selection activeCell="DH7" sqref="DH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193397.75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</row>
    <row r="7" spans="1:11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</row>
    <row r="8" spans="1:112">
      <c r="A8" s="8">
        <f>B8/F2</f>
        <v>3.3539379207412788E-3</v>
      </c>
      <c r="B8" s="7">
        <f>SUM(D8:MI8)</f>
        <v>32049.55998301951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</row>
    <row r="9" spans="1:11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</row>
    <row r="10" spans="1:112">
      <c r="B10" s="10">
        <f>B6/B8</f>
        <v>6.0343340158949434</v>
      </c>
    </row>
    <row r="12" spans="1:112">
      <c r="C12" s="17" t="s">
        <v>27</v>
      </c>
      <c r="D12" s="17" t="s">
        <v>28</v>
      </c>
    </row>
    <row r="13" spans="1:112">
      <c r="C13" s="10">
        <v>1000</v>
      </c>
      <c r="D13" s="10">
        <v>7.5910000000000002</v>
      </c>
    </row>
    <row r="14" spans="1:112">
      <c r="C14">
        <v>900</v>
      </c>
      <c r="D14">
        <v>5.9</v>
      </c>
    </row>
    <row r="15" spans="1:112">
      <c r="A15" s="1" t="s">
        <v>29</v>
      </c>
      <c r="B15" s="38">
        <v>11232</v>
      </c>
      <c r="C15">
        <v>1900</v>
      </c>
      <c r="D15">
        <v>6</v>
      </c>
    </row>
    <row r="16" spans="1:112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H17"/>
  <sheetViews>
    <sheetView topLeftCell="CW1" workbookViewId="0">
      <selection activeCell="DH7" sqref="D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2">
      <c r="C2" s="1" t="s">
        <v>17</v>
      </c>
      <c r="D2" s="1" t="s">
        <v>7</v>
      </c>
      <c r="E2">
        <v>220.9</v>
      </c>
      <c r="F2">
        <f>E2*10000</f>
        <v>2209000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221495.07000000004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</row>
    <row r="7" spans="1:11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</row>
    <row r="8" spans="1:112">
      <c r="A8" s="8">
        <f>B8/F2</f>
        <v>1.1362842366759088E-2</v>
      </c>
      <c r="B8" s="7">
        <f>SUM(D8:MI8)</f>
        <v>25100.518788170826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" si="50">DH6/DH7</f>
        <v>658.96420824295001</v>
      </c>
    </row>
    <row r="9" spans="1:11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</row>
    <row r="10" spans="1:112">
      <c r="B10" s="10">
        <f>B6/B8</f>
        <v>8.824322392268023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12">
      <c r="AB11" s="1" t="s">
        <v>62</v>
      </c>
    </row>
    <row r="13" spans="1:112">
      <c r="C13" s="17" t="s">
        <v>27</v>
      </c>
      <c r="D13" s="17" t="s">
        <v>28</v>
      </c>
      <c r="E13" s="1" t="s">
        <v>29</v>
      </c>
    </row>
    <row r="14" spans="1:11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1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12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H20"/>
  <sheetViews>
    <sheetView topLeftCell="CS2" workbookViewId="0">
      <selection activeCell="DH7" sqref="DH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26413.770000000011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</row>
    <row r="7" spans="1:11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</row>
    <row r="8" spans="1:112">
      <c r="A8" s="8">
        <f>B8/F2</f>
        <v>2.3902600367885031E-2</v>
      </c>
      <c r="B8" s="7">
        <f>SUM(D8:MI8)</f>
        <v>2263.5762548387124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" si="50">DH6/DH7</f>
        <v>-84.990488268864937</v>
      </c>
    </row>
    <row r="9" spans="1:11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</row>
    <row r="10" spans="1:112">
      <c r="B10">
        <f>B6/B8</f>
        <v>11.669043595742297</v>
      </c>
    </row>
    <row r="16" spans="1:11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普邦股份</vt:lpstr>
      <vt:lpstr>万方发展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2018-01-18T14:22:34Z</dcterms:modified>
</cp:coreProperties>
</file>