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200" yWindow="160" windowWidth="26840" windowHeight="16060" tabRatio="996" activeTab="19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贵州茅台" sheetId="19" r:id="rId18"/>
    <sheet name="圆通" sheetId="20" r:id="rId19"/>
    <sheet name="美的集团" sheetId="21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8" i="20" l="1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B8" i="21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21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<sst xmlns="http://schemas.openxmlformats.org/spreadsheetml/2006/main" count="268" uniqueCount="68">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</sst>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0" fontId="7" fillId="0" borderId="0" xfId="0" applyFont="1" applyFill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39048"/>
        <c:axId val="2147292760"/>
      </c:lineChart>
      <c:catAx>
        <c:axId val="-209553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92760"/>
        <c:crosses val="autoZero"/>
        <c:auto val="1"/>
        <c:lblAlgn val="ctr"/>
        <c:lblOffset val="100"/>
        <c:noMultiLvlLbl val="0"/>
      </c:catAx>
      <c:valAx>
        <c:axId val="2147292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53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48104"/>
        <c:axId val="-2121113464"/>
      </c:lineChart>
      <c:catAx>
        <c:axId val="-212114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13464"/>
        <c:crosses val="autoZero"/>
        <c:auto val="1"/>
        <c:lblAlgn val="ctr"/>
        <c:lblOffset val="100"/>
        <c:noMultiLvlLbl val="0"/>
      </c:catAx>
      <c:valAx>
        <c:axId val="-2121113464"/>
        <c:scaling>
          <c:orientation val="minMax"/>
          <c:min val="2.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4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04376"/>
        <c:axId val="-2052501368"/>
      </c:lineChart>
      <c:catAx>
        <c:axId val="-205250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01368"/>
        <c:crosses val="autoZero"/>
        <c:auto val="1"/>
        <c:lblAlgn val="ctr"/>
        <c:lblOffset val="100"/>
        <c:noMultiLvlLbl val="0"/>
      </c:catAx>
      <c:valAx>
        <c:axId val="-205250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504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70136"/>
        <c:axId val="-2052467128"/>
      </c:lineChart>
      <c:catAx>
        <c:axId val="-205247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67128"/>
        <c:crosses val="autoZero"/>
        <c:auto val="1"/>
        <c:lblAlgn val="ctr"/>
        <c:lblOffset val="100"/>
        <c:noMultiLvlLbl val="0"/>
      </c:catAx>
      <c:valAx>
        <c:axId val="-205246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47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42904"/>
        <c:axId val="-2052539896"/>
      </c:lineChart>
      <c:catAx>
        <c:axId val="-205254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39896"/>
        <c:crosses val="autoZero"/>
        <c:auto val="1"/>
        <c:lblAlgn val="ctr"/>
        <c:lblOffset val="100"/>
        <c:noMultiLvlLbl val="0"/>
      </c:catAx>
      <c:valAx>
        <c:axId val="-205253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542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157224"/>
        <c:axId val="-2054154216"/>
      </c:lineChart>
      <c:catAx>
        <c:axId val="-205415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154216"/>
        <c:crosses val="autoZero"/>
        <c:auto val="1"/>
        <c:lblAlgn val="ctr"/>
        <c:lblOffset val="100"/>
        <c:noMultiLvlLbl val="0"/>
      </c:catAx>
      <c:valAx>
        <c:axId val="-20541542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4157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116504"/>
        <c:axId val="-2054113496"/>
      </c:lineChart>
      <c:catAx>
        <c:axId val="-205411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113496"/>
        <c:crosses val="autoZero"/>
        <c:auto val="1"/>
        <c:lblAlgn val="ctr"/>
        <c:lblOffset val="100"/>
        <c:noMultiLvlLbl val="0"/>
      </c:catAx>
      <c:valAx>
        <c:axId val="-2054113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4116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081992"/>
        <c:axId val="-2054078984"/>
      </c:lineChart>
      <c:catAx>
        <c:axId val="-205408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078984"/>
        <c:crosses val="autoZero"/>
        <c:auto val="1"/>
        <c:lblAlgn val="ctr"/>
        <c:lblOffset val="100"/>
        <c:noMultiLvlLbl val="0"/>
      </c:catAx>
      <c:valAx>
        <c:axId val="-2054078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408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30600"/>
        <c:axId val="-2052627592"/>
      </c:lineChart>
      <c:catAx>
        <c:axId val="-205263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27592"/>
        <c:crosses val="autoZero"/>
        <c:auto val="1"/>
        <c:lblAlgn val="ctr"/>
        <c:lblOffset val="100"/>
        <c:noMultiLvlLbl val="0"/>
      </c:catAx>
      <c:valAx>
        <c:axId val="-205262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3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725848"/>
        <c:axId val="-2052723064"/>
      </c:lineChart>
      <c:catAx>
        <c:axId val="-205272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723064"/>
        <c:crosses val="autoZero"/>
        <c:auto val="1"/>
        <c:lblAlgn val="ctr"/>
        <c:lblOffset val="100"/>
        <c:noMultiLvlLbl val="0"/>
      </c:catAx>
      <c:valAx>
        <c:axId val="-205272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72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86328"/>
        <c:axId val="-2052683320"/>
      </c:lineChart>
      <c:catAx>
        <c:axId val="-205268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83320"/>
        <c:crosses val="autoZero"/>
        <c:auto val="1"/>
        <c:lblAlgn val="ctr"/>
        <c:lblOffset val="100"/>
        <c:noMultiLvlLbl val="0"/>
      </c:catAx>
      <c:valAx>
        <c:axId val="-2052683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86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43608"/>
        <c:axId val="2146619256"/>
      </c:lineChart>
      <c:catAx>
        <c:axId val="-209564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619256"/>
        <c:crosses val="autoZero"/>
        <c:auto val="1"/>
        <c:lblAlgn val="ctr"/>
        <c:lblOffset val="100"/>
        <c:noMultiLvlLbl val="0"/>
      </c:catAx>
      <c:valAx>
        <c:axId val="214661925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64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51928"/>
        <c:axId val="-2052648920"/>
      </c:lineChart>
      <c:catAx>
        <c:axId val="-205265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48920"/>
        <c:crosses val="autoZero"/>
        <c:auto val="1"/>
        <c:lblAlgn val="ctr"/>
        <c:lblOffset val="100"/>
        <c:noMultiLvlLbl val="0"/>
      </c:catAx>
      <c:valAx>
        <c:axId val="-20526489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5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742536"/>
        <c:axId val="-2052739528"/>
      </c:lineChart>
      <c:catAx>
        <c:axId val="-205274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739528"/>
        <c:crosses val="autoZero"/>
        <c:auto val="1"/>
        <c:lblAlgn val="ctr"/>
        <c:lblOffset val="100"/>
        <c:noMultiLvlLbl val="0"/>
      </c:catAx>
      <c:valAx>
        <c:axId val="-205273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74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45736"/>
        <c:axId val="-2052842728"/>
      </c:lineChart>
      <c:catAx>
        <c:axId val="-205284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42728"/>
        <c:crosses val="autoZero"/>
        <c:auto val="1"/>
        <c:lblAlgn val="ctr"/>
        <c:lblOffset val="100"/>
        <c:noMultiLvlLbl val="0"/>
      </c:catAx>
      <c:valAx>
        <c:axId val="-205284272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4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05864"/>
        <c:axId val="-2052802856"/>
      </c:lineChart>
      <c:catAx>
        <c:axId val="-205280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02856"/>
        <c:crosses val="autoZero"/>
        <c:auto val="1"/>
        <c:lblAlgn val="ctr"/>
        <c:lblOffset val="100"/>
        <c:noMultiLvlLbl val="0"/>
      </c:catAx>
      <c:valAx>
        <c:axId val="-205280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0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87672"/>
        <c:axId val="-2052884664"/>
      </c:lineChart>
      <c:catAx>
        <c:axId val="-205288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84664"/>
        <c:crosses val="autoZero"/>
        <c:auto val="1"/>
        <c:lblAlgn val="ctr"/>
        <c:lblOffset val="100"/>
        <c:noMultiLvlLbl val="0"/>
      </c:catAx>
      <c:valAx>
        <c:axId val="-20528846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8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906456"/>
        <c:axId val="-2053515960"/>
      </c:lineChart>
      <c:catAx>
        <c:axId val="-205290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515960"/>
        <c:crosses val="autoZero"/>
        <c:auto val="1"/>
        <c:lblAlgn val="ctr"/>
        <c:lblOffset val="100"/>
        <c:noMultiLvlLbl val="0"/>
      </c:catAx>
      <c:valAx>
        <c:axId val="-2053515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6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484248"/>
        <c:axId val="-2053481240"/>
      </c:lineChart>
      <c:catAx>
        <c:axId val="-205348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481240"/>
        <c:crosses val="autoZero"/>
        <c:auto val="1"/>
        <c:lblAlgn val="ctr"/>
        <c:lblOffset val="100"/>
        <c:noMultiLvlLbl val="0"/>
      </c:catAx>
      <c:valAx>
        <c:axId val="-20534812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48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444152"/>
        <c:axId val="-2053441144"/>
      </c:lineChart>
      <c:catAx>
        <c:axId val="-205344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441144"/>
        <c:crosses val="autoZero"/>
        <c:auto val="1"/>
        <c:lblAlgn val="ctr"/>
        <c:lblOffset val="100"/>
        <c:noMultiLvlLbl val="0"/>
      </c:catAx>
      <c:valAx>
        <c:axId val="-205344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44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409512"/>
        <c:axId val="-2053406504"/>
      </c:lineChart>
      <c:catAx>
        <c:axId val="-205340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406504"/>
        <c:crosses val="autoZero"/>
        <c:auto val="1"/>
        <c:lblAlgn val="ctr"/>
        <c:lblOffset val="100"/>
        <c:noMultiLvlLbl val="0"/>
      </c:catAx>
      <c:valAx>
        <c:axId val="-205340650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40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369592"/>
        <c:axId val="-2053366584"/>
      </c:lineChart>
      <c:catAx>
        <c:axId val="-205336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366584"/>
        <c:crosses val="autoZero"/>
        <c:auto val="1"/>
        <c:lblAlgn val="ctr"/>
        <c:lblOffset val="100"/>
        <c:noMultiLvlLbl val="0"/>
      </c:catAx>
      <c:valAx>
        <c:axId val="-205336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36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46024"/>
        <c:axId val="2141895672"/>
      </c:lineChart>
      <c:catAx>
        <c:axId val="213994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895672"/>
        <c:crosses val="autoZero"/>
        <c:auto val="1"/>
        <c:lblAlgn val="ctr"/>
        <c:lblOffset val="100"/>
        <c:noMultiLvlLbl val="0"/>
      </c:catAx>
      <c:valAx>
        <c:axId val="2141895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946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335048"/>
        <c:axId val="-2053332040"/>
      </c:lineChart>
      <c:catAx>
        <c:axId val="-205333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332040"/>
        <c:crosses val="autoZero"/>
        <c:auto val="1"/>
        <c:lblAlgn val="ctr"/>
        <c:lblOffset val="100"/>
        <c:noMultiLvlLbl val="0"/>
      </c:catAx>
      <c:valAx>
        <c:axId val="-20533320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33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070472"/>
        <c:axId val="-2098231560"/>
      </c:lineChart>
      <c:catAx>
        <c:axId val="-209907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31560"/>
        <c:crosses val="autoZero"/>
        <c:auto val="1"/>
        <c:lblAlgn val="ctr"/>
        <c:lblOffset val="100"/>
        <c:noMultiLvlLbl val="0"/>
      </c:catAx>
      <c:valAx>
        <c:axId val="-20982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07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115336"/>
        <c:axId val="-2098412072"/>
      </c:lineChart>
      <c:catAx>
        <c:axId val="209811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412072"/>
        <c:crosses val="autoZero"/>
        <c:auto val="1"/>
        <c:lblAlgn val="ctr"/>
        <c:lblOffset val="100"/>
        <c:noMultiLvlLbl val="0"/>
      </c:catAx>
      <c:valAx>
        <c:axId val="-20984120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811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298264"/>
        <c:axId val="-2053295256"/>
      </c:lineChart>
      <c:catAx>
        <c:axId val="-205329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295256"/>
        <c:crosses val="autoZero"/>
        <c:auto val="1"/>
        <c:lblAlgn val="ctr"/>
        <c:lblOffset val="100"/>
        <c:noMultiLvlLbl val="0"/>
      </c:catAx>
      <c:valAx>
        <c:axId val="-205329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29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263624"/>
        <c:axId val="-2053260616"/>
      </c:lineChart>
      <c:catAx>
        <c:axId val="-205326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260616"/>
        <c:crosses val="autoZero"/>
        <c:auto val="1"/>
        <c:lblAlgn val="ctr"/>
        <c:lblOffset val="100"/>
        <c:noMultiLvlLbl val="0"/>
      </c:catAx>
      <c:valAx>
        <c:axId val="-20532606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26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225272"/>
        <c:axId val="-2053222264"/>
      </c:lineChart>
      <c:catAx>
        <c:axId val="-205322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222264"/>
        <c:crosses val="autoZero"/>
        <c:auto val="1"/>
        <c:lblAlgn val="ctr"/>
        <c:lblOffset val="100"/>
        <c:noMultiLvlLbl val="0"/>
      </c:catAx>
      <c:valAx>
        <c:axId val="-205322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22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189624"/>
        <c:axId val="-2053186616"/>
      </c:lineChart>
      <c:catAx>
        <c:axId val="-205318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186616"/>
        <c:crosses val="autoZero"/>
        <c:auto val="1"/>
        <c:lblAlgn val="ctr"/>
        <c:lblOffset val="100"/>
        <c:noMultiLvlLbl val="0"/>
      </c:catAx>
      <c:valAx>
        <c:axId val="-20531866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18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152344"/>
        <c:axId val="-2053149336"/>
      </c:lineChart>
      <c:catAx>
        <c:axId val="-205315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149336"/>
        <c:crosses val="autoZero"/>
        <c:auto val="1"/>
        <c:lblAlgn val="ctr"/>
        <c:lblOffset val="100"/>
        <c:noMultiLvlLbl val="0"/>
      </c:catAx>
      <c:valAx>
        <c:axId val="-2053149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15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718408"/>
        <c:axId val="-2053715400"/>
      </c:lineChart>
      <c:catAx>
        <c:axId val="-205371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715400"/>
        <c:crosses val="autoZero"/>
        <c:auto val="1"/>
        <c:lblAlgn val="ctr"/>
        <c:lblOffset val="100"/>
        <c:noMultiLvlLbl val="0"/>
      </c:catAx>
      <c:valAx>
        <c:axId val="-205371540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71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682232"/>
        <c:axId val="-2053679224"/>
      </c:lineChart>
      <c:catAx>
        <c:axId val="-205368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679224"/>
        <c:crosses val="autoZero"/>
        <c:auto val="1"/>
        <c:lblAlgn val="ctr"/>
        <c:lblOffset val="100"/>
        <c:noMultiLvlLbl val="0"/>
      </c:catAx>
      <c:valAx>
        <c:axId val="-2053679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68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13192"/>
        <c:axId val="2141369608"/>
      </c:lineChart>
      <c:catAx>
        <c:axId val="214121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369608"/>
        <c:crosses val="autoZero"/>
        <c:auto val="1"/>
        <c:lblAlgn val="ctr"/>
        <c:lblOffset val="100"/>
        <c:noMultiLvlLbl val="0"/>
      </c:catAx>
      <c:valAx>
        <c:axId val="2141369608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121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651224"/>
        <c:axId val="-2053648216"/>
      </c:lineChart>
      <c:catAx>
        <c:axId val="-205365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648216"/>
        <c:crosses val="autoZero"/>
        <c:auto val="1"/>
        <c:lblAlgn val="ctr"/>
        <c:lblOffset val="100"/>
        <c:noMultiLvlLbl val="0"/>
      </c:catAx>
      <c:valAx>
        <c:axId val="-20536482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65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69032"/>
        <c:axId val="-2121166088"/>
      </c:lineChart>
      <c:catAx>
        <c:axId val="-212116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66088"/>
        <c:crosses val="autoZero"/>
        <c:auto val="1"/>
        <c:lblAlgn val="ctr"/>
        <c:lblOffset val="100"/>
        <c:noMultiLvlLbl val="0"/>
      </c:catAx>
      <c:valAx>
        <c:axId val="-2121166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16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529448"/>
        <c:axId val="-2053526440"/>
      </c:lineChart>
      <c:catAx>
        <c:axId val="-205352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526440"/>
        <c:crosses val="autoZero"/>
        <c:auto val="1"/>
        <c:lblAlgn val="ctr"/>
        <c:lblOffset val="100"/>
        <c:noMultiLvlLbl val="0"/>
      </c:catAx>
      <c:valAx>
        <c:axId val="-205352644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352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329896"/>
        <c:axId val="-2064326888"/>
      </c:lineChart>
      <c:catAx>
        <c:axId val="-206432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326888"/>
        <c:crosses val="autoZero"/>
        <c:auto val="1"/>
        <c:lblAlgn val="ctr"/>
        <c:lblOffset val="100"/>
        <c:noMultiLvlLbl val="0"/>
      </c:catAx>
      <c:valAx>
        <c:axId val="-206432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32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295272"/>
        <c:axId val="-2064292264"/>
      </c:lineChart>
      <c:catAx>
        <c:axId val="-206429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292264"/>
        <c:crosses val="autoZero"/>
        <c:auto val="1"/>
        <c:lblAlgn val="ctr"/>
        <c:lblOffset val="100"/>
        <c:noMultiLvlLbl val="0"/>
      </c:catAx>
      <c:valAx>
        <c:axId val="-20642922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29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255560"/>
        <c:axId val="2142020216"/>
      </c:lineChart>
      <c:catAx>
        <c:axId val="-206425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020216"/>
        <c:crosses val="autoZero"/>
        <c:auto val="1"/>
        <c:lblAlgn val="ctr"/>
        <c:lblOffset val="100"/>
        <c:noMultiLvlLbl val="0"/>
      </c:catAx>
      <c:valAx>
        <c:axId val="214202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25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3"/>
  <sheetViews>
    <sheetView topLeftCell="A13" workbookViewId="0">
      <selection activeCell="AU7" sqref="AU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47">
      <c r="C2" s="1" t="s">
        <v>11</v>
      </c>
      <c r="D2" s="1" t="s">
        <v>7</v>
      </c>
      <c r="E2">
        <v>4.05</v>
      </c>
      <c r="F2">
        <f>E2*10000</f>
        <v>40500</v>
      </c>
    </row>
    <row r="3" spans="1:47">
      <c r="C3" s="1" t="s">
        <v>1</v>
      </c>
    </row>
    <row r="4" spans="1:4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 s="27" customFormat="1">
      <c r="B6" s="28">
        <f>SUM(D6:MI6)</f>
        <v>3154.3800000000019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</row>
    <row r="7" spans="1:4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</row>
    <row r="8" spans="1:47">
      <c r="A8" s="8">
        <f>B8/F2</f>
        <v>3.2312438287014698E-3</v>
      </c>
      <c r="B8" s="7">
        <f>SUM(D8:MI8)</f>
        <v>130.86537506240953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</row>
    <row r="9" spans="1:47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</row>
    <row r="12" spans="1:47">
      <c r="C12" s="17" t="s">
        <v>27</v>
      </c>
      <c r="D12" s="17" t="s">
        <v>28</v>
      </c>
    </row>
    <row r="13" spans="1:47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5"/>
  <sheetViews>
    <sheetView topLeftCell="AL3" workbookViewId="0">
      <selection activeCell="AU7" sqref="AU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47">
      <c r="C2" s="1" t="s">
        <v>14</v>
      </c>
      <c r="D2" s="1" t="s">
        <v>7</v>
      </c>
      <c r="E2">
        <v>19.88</v>
      </c>
      <c r="F2">
        <f>E2*10000</f>
        <v>198800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617.98999999999955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</row>
    <row r="7" spans="1:4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</row>
    <row r="8" spans="1:47">
      <c r="A8" s="8">
        <f>B8/F2</f>
        <v>5.4227575219656669E-4</v>
      </c>
      <c r="B8" s="7">
        <f>SUM(D8:MI8)</f>
        <v>107.80441953667746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</row>
    <row r="9" spans="1:47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</row>
    <row r="10" spans="1:47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47">
      <c r="C13" s="17" t="s">
        <v>27</v>
      </c>
      <c r="D13" s="17" t="s">
        <v>28</v>
      </c>
      <c r="E13" s="1" t="s">
        <v>36</v>
      </c>
    </row>
    <row r="14" spans="1:47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47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5"/>
  <sheetViews>
    <sheetView topLeftCell="A9" workbookViewId="0">
      <selection activeCell="AU7" sqref="AU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7">
      <c r="C2" s="1" t="s">
        <v>17</v>
      </c>
      <c r="D2" s="1" t="s">
        <v>7</v>
      </c>
      <c r="E2">
        <v>220.9</v>
      </c>
      <c r="F2">
        <f>E2*10000</f>
        <v>2209000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-23151.419999999987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</row>
    <row r="7" spans="1:4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</row>
    <row r="8" spans="1:47">
      <c r="A8" s="8">
        <f>B8/F2</f>
        <v>-1.7859563373998411E-3</v>
      </c>
      <c r="B8" s="7">
        <f>SUM(D8:MI8)</f>
        <v>-3945.177549316249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</row>
    <row r="9" spans="1:47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</row>
    <row r="10" spans="1:47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47">
      <c r="AB11" s="1" t="s">
        <v>62</v>
      </c>
    </row>
    <row r="13" spans="1:47">
      <c r="C13" s="17" t="s">
        <v>27</v>
      </c>
      <c r="D13" s="17" t="s">
        <v>28</v>
      </c>
      <c r="E13" s="1" t="s">
        <v>29</v>
      </c>
    </row>
    <row r="14" spans="1:47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47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AU14"/>
  <sheetViews>
    <sheetView topLeftCell="A20" workbookViewId="0">
      <selection activeCell="O31" sqref="O31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47">
      <c r="C2" s="1" t="s">
        <v>10</v>
      </c>
      <c r="D2" s="1" t="s">
        <v>7</v>
      </c>
      <c r="E2">
        <v>955.58</v>
      </c>
      <c r="F2">
        <f>E2*10000</f>
        <v>9555800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38011.490000000005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</row>
    <row r="7" spans="1:4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</row>
    <row r="8" spans="1:47">
      <c r="A8" s="8">
        <f>B8/F2</f>
        <v>6.6959046242630348E-4</v>
      </c>
      <c r="B8" s="7">
        <f>SUM(D8:MI8)</f>
        <v>6398.4725408532713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</row>
    <row r="9" spans="1:47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</row>
    <row r="12" spans="1:47">
      <c r="C12" s="17" t="s">
        <v>27</v>
      </c>
      <c r="D12" s="17" t="s">
        <v>28</v>
      </c>
    </row>
    <row r="13" spans="1:47">
      <c r="C13" s="10">
        <v>1000</v>
      </c>
      <c r="D13" s="10">
        <v>7.5910000000000002</v>
      </c>
    </row>
    <row r="14" spans="1:47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3"/>
  <sheetViews>
    <sheetView workbookViewId="0">
      <selection activeCell="AU7" sqref="AU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47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-2079.0499999999947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</row>
    <row r="7" spans="1:4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</row>
    <row r="8" spans="1:47">
      <c r="A8" s="8">
        <f>B8/F2</f>
        <v>-5.0058831771025085E-4</v>
      </c>
      <c r="B8" s="7">
        <f>SUM(D8:MI8)</f>
        <v>-812.90536912967627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</row>
    <row r="9" spans="1:47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</row>
    <row r="10" spans="1:47">
      <c r="U10" s="1" t="s">
        <v>52</v>
      </c>
      <c r="V10" s="1" t="s">
        <v>42</v>
      </c>
    </row>
    <row r="12" spans="1:47">
      <c r="C12" s="1" t="s">
        <v>27</v>
      </c>
      <c r="D12" s="1" t="s">
        <v>28</v>
      </c>
    </row>
    <row r="13" spans="1:47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U13"/>
  <sheetViews>
    <sheetView topLeftCell="A2" workbookViewId="0">
      <selection activeCell="AU7" sqref="AU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47">
      <c r="C2" s="1" t="s">
        <v>13</v>
      </c>
      <c r="D2" s="1" t="s">
        <v>7</v>
      </c>
      <c r="E2">
        <v>6.98</v>
      </c>
      <c r="F2">
        <f>E2*10000</f>
        <v>69800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-52152.719999999994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</row>
    <row r="7" spans="1:4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</row>
    <row r="8" spans="1:47">
      <c r="A8" s="8">
        <f>B8/F2</f>
        <v>-6.4220845103803756E-2</v>
      </c>
      <c r="B8" s="7">
        <f>SUM(D8:MI8)</f>
        <v>-4482.614988245502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</row>
    <row r="9" spans="1:47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</row>
    <row r="12" spans="1:47">
      <c r="C12" s="1" t="s">
        <v>27</v>
      </c>
      <c r="D12" s="1" t="s">
        <v>28</v>
      </c>
    </row>
    <row r="13" spans="1:47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3"/>
  <sheetViews>
    <sheetView topLeftCell="A23" workbookViewId="0">
      <selection activeCell="AU7" sqref="AU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47">
      <c r="C2" s="1" t="s">
        <v>19</v>
      </c>
      <c r="D2" s="1" t="s">
        <v>7</v>
      </c>
      <c r="E2">
        <v>18.72</v>
      </c>
      <c r="F2">
        <f>E2*10000</f>
        <v>187200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-3496.4300000000003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</row>
    <row r="7" spans="1:4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</row>
    <row r="8" spans="1:47">
      <c r="A8" s="8">
        <f>B8/F2</f>
        <v>-6.3351297613017899E-3</v>
      </c>
      <c r="B8" s="7">
        <f>SUM(D8:MI8)</f>
        <v>-1185.9362913156951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</row>
    <row r="9" spans="1:47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</row>
    <row r="12" spans="1:47">
      <c r="C12" s="17" t="s">
        <v>27</v>
      </c>
      <c r="D12" s="17" t="s">
        <v>28</v>
      </c>
    </row>
    <row r="13" spans="1:47">
      <c r="C13" s="10">
        <v>600</v>
      </c>
      <c r="D13" s="10">
        <v>7.2480000000000002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3"/>
  <sheetViews>
    <sheetView topLeftCell="A8" workbookViewId="0">
      <selection activeCell="AU7" sqref="AU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47">
      <c r="C2" s="1" t="s">
        <v>21</v>
      </c>
      <c r="D2" s="1" t="s">
        <v>7</v>
      </c>
      <c r="E2">
        <v>5.4</v>
      </c>
      <c r="F2">
        <f>E2*10000</f>
        <v>54000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-3146.0599999999995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</row>
    <row r="7" spans="1:4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</row>
    <row r="8" spans="1:47">
      <c r="A8" s="8">
        <f>B8/F2</f>
        <v>-9.6437964246798499E-3</v>
      </c>
      <c r="B8" s="7">
        <f>SUM(D8:MI8)</f>
        <v>-520.76500693271191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</row>
    <row r="9" spans="1:47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</row>
    <row r="12" spans="1:47">
      <c r="C12" s="17" t="s">
        <v>27</v>
      </c>
      <c r="D12" s="17" t="s">
        <v>28</v>
      </c>
    </row>
    <row r="13" spans="1:47">
      <c r="C13" s="10">
        <v>300</v>
      </c>
      <c r="D13" s="10">
        <v>8.4870000000000001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3"/>
  <sheetViews>
    <sheetView topLeftCell="A9" workbookViewId="0">
      <selection activeCell="AH7" sqref="AH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4">
      <c r="C2" s="1" t="s">
        <v>34</v>
      </c>
      <c r="D2" s="1" t="s">
        <v>7</v>
      </c>
      <c r="E2">
        <v>11.74</v>
      </c>
      <c r="F2">
        <f>E2*10000</f>
        <v>117400</v>
      </c>
    </row>
    <row r="3" spans="1:34">
      <c r="C3" s="1" t="s">
        <v>1</v>
      </c>
    </row>
    <row r="4" spans="1: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</row>
    <row r="6" spans="1:34">
      <c r="B6" s="15">
        <f>SUM(D6:MI6)</f>
        <v>-2486.5800000000004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</row>
    <row r="7" spans="1:3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</row>
    <row r="8" spans="1:34">
      <c r="A8" s="8">
        <f>B8/F2</f>
        <v>-3.9941286071547072E-3</v>
      </c>
      <c r="B8" s="7">
        <f>SUM(D8:MI8)</f>
        <v>-468.91069847996266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</row>
    <row r="9" spans="1:34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</row>
    <row r="12" spans="1:34">
      <c r="C12" s="17" t="s">
        <v>27</v>
      </c>
      <c r="D12" s="17" t="s">
        <v>28</v>
      </c>
    </row>
    <row r="13" spans="1:34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G13"/>
  <sheetViews>
    <sheetView topLeftCell="A7" workbookViewId="0">
      <selection activeCell="AG7" sqref="AG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3">
      <c r="C2" s="1" t="s">
        <v>54</v>
      </c>
      <c r="D2" s="1" t="s">
        <v>7</v>
      </c>
      <c r="E2">
        <v>12.56</v>
      </c>
      <c r="F2">
        <f>E2*10000</f>
        <v>125600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</row>
    <row r="6" spans="1:33">
      <c r="B6" s="15">
        <f>SUM(D6:MI6)</f>
        <v>190984.94000000003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</row>
    <row r="7" spans="1:3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</row>
    <row r="8" spans="1:33">
      <c r="A8" s="8">
        <f>B8/F2</f>
        <v>2.9736973650604094E-3</v>
      </c>
      <c r="B8" s="7">
        <f>SUM(D8:MI8)</f>
        <v>373.49638905158741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</row>
    <row r="9" spans="1:33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</row>
    <row r="12" spans="1:33">
      <c r="C12" s="17" t="s">
        <v>27</v>
      </c>
      <c r="D12" s="17" t="s">
        <v>28</v>
      </c>
    </row>
    <row r="13" spans="1:3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4" workbookViewId="0">
      <selection activeCell="AB7" sqref="AB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</row>
    <row r="6" spans="1:31">
      <c r="B6" s="15">
        <f>SUM(D6:MI6)</f>
        <v>13629.300000000001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</row>
    <row r="8" spans="1:31">
      <c r="A8" s="8">
        <f>B8/F2</f>
        <v>1.9626645176352309E-2</v>
      </c>
      <c r="B8" s="7">
        <f>SUM(D8:MI8)</f>
        <v>647.6792908196262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U15"/>
  <sheetViews>
    <sheetView workbookViewId="0">
      <selection activeCell="AU7" sqref="AU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47">
      <c r="C2" s="1" t="s">
        <v>20</v>
      </c>
      <c r="D2" s="1" t="s">
        <v>7</v>
      </c>
      <c r="E2">
        <v>16.73</v>
      </c>
      <c r="F2">
        <f>E2*10000</f>
        <v>167300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31584.839999999989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</row>
    <row r="7" spans="1:4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</row>
    <row r="8" spans="1:47">
      <c r="A8" s="8">
        <f>B8/F2</f>
        <v>3.8610923713975669E-2</v>
      </c>
      <c r="B8" s="7">
        <f>SUM(D8:MI8)</f>
        <v>6459.607537348129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</row>
    <row r="9" spans="1:47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</row>
    <row r="12" spans="1:47">
      <c r="C12" s="17" t="s">
        <v>27</v>
      </c>
      <c r="D12" s="17" t="s">
        <v>28</v>
      </c>
    </row>
    <row r="13" spans="1:47">
      <c r="C13" s="10">
        <v>400</v>
      </c>
      <c r="D13" s="10">
        <v>8.4030000000000005</v>
      </c>
    </row>
    <row r="14" spans="1:47">
      <c r="A14" s="1" t="s">
        <v>30</v>
      </c>
      <c r="B14" s="23">
        <v>42991</v>
      </c>
      <c r="C14">
        <v>2000</v>
      </c>
      <c r="D14">
        <v>4.75</v>
      </c>
    </row>
    <row r="15" spans="1:47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workbookViewId="0">
      <selection activeCell="M9" sqref="M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941.84000000000015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1.6347305815236512E-5</v>
      </c>
      <c r="B8" s="7">
        <f>SUM(D8:MI8)</f>
        <v>10.311880508251193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0"/>
      <c r="B13" s="10"/>
      <c r="C13" s="10">
        <v>0</v>
      </c>
      <c r="D13" s="10">
        <v>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38"/>
      <c r="G18" s="38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U14"/>
  <sheetViews>
    <sheetView workbookViewId="0">
      <selection activeCell="AU7" sqref="AU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4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53872.800000000003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</row>
    <row r="7" spans="1:4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</row>
    <row r="8" spans="1:47">
      <c r="A8" s="8">
        <f>B8/F2</f>
        <v>5.1203900850581477E-2</v>
      </c>
      <c r="B8" s="7">
        <f>SUM(D8:MI8)</f>
        <v>2933.9835187383192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" si="19">AU6/AU7</f>
        <v>81.3661476644902</v>
      </c>
    </row>
    <row r="9" spans="1:47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</row>
    <row r="12" spans="1:47">
      <c r="C12" s="1" t="s">
        <v>27</v>
      </c>
      <c r="D12" s="1" t="s">
        <v>28</v>
      </c>
      <c r="E12" s="1" t="s">
        <v>29</v>
      </c>
    </row>
    <row r="13" spans="1:47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47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3"/>
  <sheetViews>
    <sheetView topLeftCell="A11" workbookViewId="0">
      <selection activeCell="AU7" sqref="A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7">
      <c r="C2" s="1" t="s">
        <v>18</v>
      </c>
      <c r="D2" s="1" t="s">
        <v>7</v>
      </c>
      <c r="E2">
        <v>295.52</v>
      </c>
      <c r="F2">
        <f>E2*10000</f>
        <v>2955200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-45916.85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</row>
    <row r="7" spans="1:4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</row>
    <row r="8" spans="1:47">
      <c r="A8" s="8">
        <f>B8/F2</f>
        <v>-1.8920791785785424E-3</v>
      </c>
      <c r="B8" s="7">
        <f>SUM(D8:MI8)</f>
        <v>-5591.4723885353087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</row>
    <row r="9" spans="1:47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</row>
    <row r="10" spans="1:47">
      <c r="AJ10" t="s">
        <v>66</v>
      </c>
    </row>
    <row r="12" spans="1:47">
      <c r="C12" s="17" t="s">
        <v>27</v>
      </c>
      <c r="D12" s="17" t="s">
        <v>28</v>
      </c>
      <c r="E12" s="1" t="s">
        <v>31</v>
      </c>
    </row>
    <row r="13" spans="1:47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4"/>
  <sheetViews>
    <sheetView topLeftCell="AK1" workbookViewId="0">
      <selection activeCell="AU7" sqref="AU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47">
      <c r="C2" s="1" t="s">
        <v>8</v>
      </c>
      <c r="D2" s="1" t="s">
        <v>7</v>
      </c>
      <c r="E2">
        <v>220.39</v>
      </c>
      <c r="F2">
        <f>E2*10000</f>
        <v>2203900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-68389.87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</row>
    <row r="7" spans="1:4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</row>
    <row r="8" spans="1:47">
      <c r="A8" s="8">
        <f>B8/F2</f>
        <v>-1.14696772101852E-2</v>
      </c>
      <c r="B8" s="7">
        <f>SUM(D8:MI8)</f>
        <v>-25278.021603527162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</row>
    <row r="9" spans="1:47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</row>
    <row r="10" spans="1:47">
      <c r="T10" s="22" t="s">
        <v>50</v>
      </c>
    </row>
    <row r="13" spans="1:47">
      <c r="C13" s="1" t="s">
        <v>27</v>
      </c>
      <c r="D13" s="1" t="s">
        <v>28</v>
      </c>
      <c r="E13" s="1" t="s">
        <v>48</v>
      </c>
    </row>
    <row r="14" spans="1:47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5"/>
  <sheetViews>
    <sheetView workbookViewId="0">
      <selection activeCell="AU7" sqref="AU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7">
      <c r="C2" s="1" t="s">
        <v>9</v>
      </c>
      <c r="D2" s="1" t="s">
        <v>7</v>
      </c>
      <c r="E2">
        <v>9.6</v>
      </c>
      <c r="F2">
        <f>E2*10000</f>
        <v>96000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-9316.86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</row>
    <row r="7" spans="1:4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</row>
    <row r="8" spans="1:47">
      <c r="A8" s="8">
        <f>B8/F2</f>
        <v>-1.4991774422733029E-2</v>
      </c>
      <c r="B8" s="7">
        <f>SUM(D8:MI8)</f>
        <v>-1439.2103445823707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</row>
    <row r="9" spans="1:47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</row>
    <row r="12" spans="1:47">
      <c r="C12" s="1" t="s">
        <v>27</v>
      </c>
      <c r="D12" s="1" t="s">
        <v>28</v>
      </c>
      <c r="E12" s="1" t="s">
        <v>31</v>
      </c>
    </row>
    <row r="13" spans="1:47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47">
      <c r="C14" s="12"/>
      <c r="D14" s="13"/>
      <c r="E14" s="13"/>
    </row>
    <row r="15" spans="1:4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7"/>
  <sheetViews>
    <sheetView topLeftCell="A2" workbookViewId="0">
      <selection activeCell="AU7" sqref="AU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47">
      <c r="C2" s="1" t="s">
        <v>12</v>
      </c>
      <c r="D2" s="1" t="s">
        <v>7</v>
      </c>
      <c r="E2">
        <v>9.36</v>
      </c>
      <c r="F2">
        <f>E2*10000</f>
        <v>93600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8007.0899999999992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</row>
    <row r="7" spans="1:4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</row>
    <row r="8" spans="1:47">
      <c r="A8" s="8">
        <f>B8/F2</f>
        <v>7.6555736699665125E-3</v>
      </c>
      <c r="B8" s="7">
        <f>SUM(D8:MI8)</f>
        <v>716.56169550886557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</row>
    <row r="9" spans="1:47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</row>
    <row r="16" spans="1:47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5"/>
  <sheetViews>
    <sheetView topLeftCell="B13" workbookViewId="0">
      <selection activeCell="AU7" sqref="AU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7">
      <c r="C2" s="1" t="s">
        <v>15</v>
      </c>
      <c r="D2" s="1" t="s">
        <v>7</v>
      </c>
      <c r="E2">
        <v>3.89</v>
      </c>
      <c r="F2">
        <f>E2*10000</f>
        <v>38900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-3956.41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</row>
    <row r="7" spans="1:4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</row>
    <row r="8" spans="1:47">
      <c r="A8" s="8">
        <f>B8/F2</f>
        <v>-1.2434526690278846E-2</v>
      </c>
      <c r="B8" s="7">
        <f>SUM(D8:MI8)</f>
        <v>-483.70308825184713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</row>
    <row r="9" spans="1:47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</row>
    <row r="14" spans="1:47">
      <c r="C14" s="1" t="s">
        <v>27</v>
      </c>
      <c r="D14" s="17" t="s">
        <v>28</v>
      </c>
      <c r="E14" s="1" t="s">
        <v>31</v>
      </c>
    </row>
    <row r="15" spans="1:47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U17"/>
  <sheetViews>
    <sheetView topLeftCell="A10" workbookViewId="0">
      <selection activeCell="AU7" sqref="A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-35586.490000000005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</row>
    <row r="7" spans="1:4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</row>
    <row r="8" spans="1:47">
      <c r="A8" s="8">
        <f>B8/F2</f>
        <v>-1.1277574019689698E-2</v>
      </c>
      <c r="B8" s="7">
        <f>SUM(D8:MI8)</f>
        <v>-8945.3717124178675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</row>
    <row r="9" spans="1:47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</row>
    <row r="14" spans="1:47">
      <c r="C14" s="1" t="s">
        <v>27</v>
      </c>
      <c r="D14" s="1" t="s">
        <v>28</v>
      </c>
      <c r="E14" s="1" t="s">
        <v>31</v>
      </c>
    </row>
    <row r="15" spans="1:47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47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美的集团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2017-10-18T13:58:50Z</dcterms:modified>
</cp:coreProperties>
</file>