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9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1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60" windowWidth="27600" windowHeight="15520" tabRatio="1000" activeTab="13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Y8" i="20" l="1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7"/>
  <c r="J8" i="6"/>
  <c r="J8" i="5"/>
  <c r="J8" i="4"/>
  <c r="J8" i="3"/>
  <c r="J8" i="1"/>
  <c r="I8" i="16"/>
  <c r="I8" i="14"/>
  <c r="I8" i="13"/>
  <c r="I8" i="12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<sst xmlns="http://schemas.openxmlformats.org/spreadsheetml/2006/main" count="328" uniqueCount="85">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</sst>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60168"/>
        <c:axId val="1889351480"/>
      </c:lineChart>
      <c:catAx>
        <c:axId val="188936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351480"/>
        <c:crosses val="autoZero"/>
        <c:auto val="1"/>
        <c:lblAlgn val="ctr"/>
        <c:lblOffset val="100"/>
        <c:tickLblSkip val="2"/>
        <c:noMultiLvlLbl val="0"/>
      </c:catAx>
      <c:valAx>
        <c:axId val="188935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936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中国石化!$D$7:$ID$7</c:f>
              <c:numCache>
                <c:formatCode>#,##0.00;[Red]#,##0.00</c:formatCode>
                <c:ptCount val="235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404264"/>
        <c:axId val="-1979389112"/>
      </c:lineChart>
      <c:catAx>
        <c:axId val="-197940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389112"/>
        <c:crosses val="autoZero"/>
        <c:auto val="1"/>
        <c:lblAlgn val="ctr"/>
        <c:lblOffset val="100"/>
        <c:noMultiLvlLbl val="0"/>
      </c:catAx>
      <c:valAx>
        <c:axId val="-197938911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940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109592"/>
        <c:axId val="1889112600"/>
      </c:lineChart>
      <c:catAx>
        <c:axId val="188910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112600"/>
        <c:crosses val="autoZero"/>
        <c:auto val="1"/>
        <c:lblAlgn val="ctr"/>
        <c:lblOffset val="100"/>
        <c:noMultiLvlLbl val="0"/>
      </c:catAx>
      <c:valAx>
        <c:axId val="188911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910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宝钢股份!$D$7:$ID$7</c:f>
              <c:numCache>
                <c:formatCode>#,##0.00;[Red]#,##0.00</c:formatCode>
                <c:ptCount val="235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220216"/>
        <c:axId val="1584223272"/>
      </c:lineChart>
      <c:catAx>
        <c:axId val="158422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223272"/>
        <c:crosses val="autoZero"/>
        <c:auto val="1"/>
        <c:lblAlgn val="ctr"/>
        <c:lblOffset val="100"/>
        <c:noMultiLvlLbl val="0"/>
      </c:catAx>
      <c:valAx>
        <c:axId val="15842232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8422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206760"/>
        <c:axId val="1584209816"/>
      </c:lineChart>
      <c:catAx>
        <c:axId val="158420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209816"/>
        <c:crosses val="autoZero"/>
        <c:auto val="1"/>
        <c:lblAlgn val="ctr"/>
        <c:lblOffset val="100"/>
        <c:noMultiLvlLbl val="0"/>
      </c:catAx>
      <c:valAx>
        <c:axId val="1584209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58420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44104"/>
        <c:axId val="-2074248056"/>
      </c:lineChart>
      <c:catAx>
        <c:axId val="-207424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48056"/>
        <c:crosses val="autoZero"/>
        <c:auto val="1"/>
        <c:lblAlgn val="ctr"/>
        <c:lblOffset val="100"/>
        <c:noMultiLvlLbl val="0"/>
      </c:catAx>
      <c:valAx>
        <c:axId val="-2074248056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24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262808"/>
        <c:axId val="-1988499384"/>
      </c:lineChart>
      <c:catAx>
        <c:axId val="-197926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499384"/>
        <c:crosses val="autoZero"/>
        <c:auto val="1"/>
        <c:lblAlgn val="ctr"/>
        <c:lblOffset val="100"/>
        <c:noMultiLvlLbl val="0"/>
      </c:catAx>
      <c:valAx>
        <c:axId val="-198849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926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134088"/>
        <c:axId val="1584137144"/>
      </c:lineChart>
      <c:catAx>
        <c:axId val="158413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137144"/>
        <c:crosses val="autoZero"/>
        <c:auto val="1"/>
        <c:lblAlgn val="ctr"/>
        <c:lblOffset val="100"/>
        <c:noMultiLvlLbl val="0"/>
      </c:catAx>
      <c:valAx>
        <c:axId val="1584137144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8413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110920"/>
        <c:axId val="1584113976"/>
      </c:lineChart>
      <c:catAx>
        <c:axId val="158411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113976"/>
        <c:crosses val="autoZero"/>
        <c:auto val="1"/>
        <c:lblAlgn val="ctr"/>
        <c:lblOffset val="100"/>
        <c:noMultiLvlLbl val="0"/>
      </c:catAx>
      <c:valAx>
        <c:axId val="158411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58411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135496"/>
        <c:axId val="-1979121080"/>
      </c:lineChart>
      <c:catAx>
        <c:axId val="-197913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121080"/>
        <c:crosses val="autoZero"/>
        <c:auto val="1"/>
        <c:lblAlgn val="ctr"/>
        <c:lblOffset val="100"/>
        <c:noMultiLvlLbl val="0"/>
      </c:catAx>
      <c:valAx>
        <c:axId val="-197912108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913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948408"/>
        <c:axId val="1888942840"/>
      </c:lineChart>
      <c:catAx>
        <c:axId val="188894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942840"/>
        <c:crosses val="autoZero"/>
        <c:auto val="1"/>
        <c:lblAlgn val="ctr"/>
        <c:lblOffset val="100"/>
        <c:noMultiLvlLbl val="0"/>
      </c:catAx>
      <c:valAx>
        <c:axId val="188894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894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280632"/>
        <c:axId val="1889276440"/>
      </c:lineChart>
      <c:catAx>
        <c:axId val="188928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276440"/>
        <c:crosses val="autoZero"/>
        <c:auto val="1"/>
        <c:lblAlgn val="ctr"/>
        <c:lblOffset val="100"/>
        <c:tickLblSkip val="2"/>
        <c:noMultiLvlLbl val="0"/>
      </c:catAx>
      <c:valAx>
        <c:axId val="188927644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928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880952"/>
        <c:axId val="1888883960"/>
      </c:lineChart>
      <c:catAx>
        <c:axId val="188888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883960"/>
        <c:crosses val="autoZero"/>
        <c:auto val="1"/>
        <c:lblAlgn val="ctr"/>
        <c:lblOffset val="100"/>
        <c:noMultiLvlLbl val="0"/>
      </c:catAx>
      <c:valAx>
        <c:axId val="18888839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888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818072"/>
        <c:axId val="1888821080"/>
      </c:lineChart>
      <c:catAx>
        <c:axId val="188881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821080"/>
        <c:crosses val="autoZero"/>
        <c:auto val="1"/>
        <c:lblAlgn val="ctr"/>
        <c:lblOffset val="100"/>
        <c:noMultiLvlLbl val="0"/>
      </c:catAx>
      <c:valAx>
        <c:axId val="1888821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881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760456"/>
        <c:axId val="1888751832"/>
      </c:lineChart>
      <c:catAx>
        <c:axId val="188876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751832"/>
        <c:crosses val="autoZero"/>
        <c:auto val="1"/>
        <c:lblAlgn val="ctr"/>
        <c:lblOffset val="100"/>
        <c:noMultiLvlLbl val="0"/>
      </c:catAx>
      <c:valAx>
        <c:axId val="188875183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876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054184"/>
        <c:axId val="1584057240"/>
      </c:lineChart>
      <c:catAx>
        <c:axId val="158405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057240"/>
        <c:crosses val="autoZero"/>
        <c:auto val="1"/>
        <c:lblAlgn val="ctr"/>
        <c:lblOffset val="100"/>
        <c:noMultiLvlLbl val="0"/>
      </c:catAx>
      <c:valAx>
        <c:axId val="158405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58405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987208"/>
        <c:axId val="1583984872"/>
      </c:lineChart>
      <c:catAx>
        <c:axId val="158398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984872"/>
        <c:crosses val="autoZero"/>
        <c:auto val="1"/>
        <c:lblAlgn val="ctr"/>
        <c:lblOffset val="100"/>
        <c:noMultiLvlLbl val="0"/>
      </c:catAx>
      <c:valAx>
        <c:axId val="158398487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8398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907624"/>
        <c:axId val="-1979055656"/>
      </c:lineChart>
      <c:catAx>
        <c:axId val="-198890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055656"/>
        <c:crosses val="autoZero"/>
        <c:auto val="1"/>
        <c:lblAlgn val="ctr"/>
        <c:lblOffset val="100"/>
        <c:noMultiLvlLbl val="0"/>
      </c:catAx>
      <c:valAx>
        <c:axId val="-197905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90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968456"/>
        <c:axId val="1583959496"/>
      </c:lineChart>
      <c:catAx>
        <c:axId val="158396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959496"/>
        <c:crosses val="autoZero"/>
        <c:auto val="1"/>
        <c:lblAlgn val="ctr"/>
        <c:lblOffset val="100"/>
        <c:noMultiLvlLbl val="0"/>
      </c:catAx>
      <c:valAx>
        <c:axId val="1583959496"/>
        <c:scaling>
          <c:orientation val="minMax"/>
          <c:min val="1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96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87144"/>
        <c:axId val="-2074424648"/>
      </c:lineChart>
      <c:catAx>
        <c:axId val="-207438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24648"/>
        <c:crosses val="autoZero"/>
        <c:auto val="1"/>
        <c:lblAlgn val="ctr"/>
        <c:lblOffset val="100"/>
        <c:noMultiLvlLbl val="0"/>
      </c:catAx>
      <c:valAx>
        <c:axId val="-207442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8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58904"/>
        <c:axId val="-2074662632"/>
      </c:lineChart>
      <c:catAx>
        <c:axId val="-207465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62632"/>
        <c:crosses val="autoZero"/>
        <c:auto val="1"/>
        <c:lblAlgn val="ctr"/>
        <c:lblOffset val="100"/>
        <c:noMultiLvlLbl val="0"/>
      </c:catAx>
      <c:valAx>
        <c:axId val="-207466263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65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875720"/>
        <c:axId val="-2074882472"/>
      </c:lineChart>
      <c:catAx>
        <c:axId val="-207487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82472"/>
        <c:crosses val="autoZero"/>
        <c:auto val="1"/>
        <c:lblAlgn val="ctr"/>
        <c:lblOffset val="100"/>
        <c:noMultiLvlLbl val="0"/>
      </c:catAx>
      <c:valAx>
        <c:axId val="-207488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87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88152"/>
        <c:axId val="-2078885208"/>
      </c:lineChart>
      <c:catAx>
        <c:axId val="-207888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885208"/>
        <c:crosses val="autoZero"/>
        <c:auto val="1"/>
        <c:lblAlgn val="ctr"/>
        <c:lblOffset val="100"/>
        <c:noMultiLvlLbl val="0"/>
      </c:catAx>
      <c:valAx>
        <c:axId val="-207888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88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974456"/>
        <c:axId val="-2074978680"/>
      </c:lineChart>
      <c:catAx>
        <c:axId val="-207497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978680"/>
        <c:crosses val="autoZero"/>
        <c:auto val="1"/>
        <c:lblAlgn val="ctr"/>
        <c:lblOffset val="100"/>
        <c:noMultiLvlLbl val="0"/>
      </c:catAx>
      <c:valAx>
        <c:axId val="-2074978680"/>
        <c:scaling>
          <c:orientation val="minMax"/>
          <c:max val="7.0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97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015512"/>
        <c:axId val="-2075018088"/>
      </c:lineChart>
      <c:catAx>
        <c:axId val="-207501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018088"/>
        <c:crosses val="autoZero"/>
        <c:auto val="1"/>
        <c:lblAlgn val="ctr"/>
        <c:lblOffset val="100"/>
        <c:noMultiLvlLbl val="0"/>
      </c:catAx>
      <c:valAx>
        <c:axId val="-207501808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50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661064"/>
        <c:axId val="1888655688"/>
      </c:lineChart>
      <c:catAx>
        <c:axId val="188866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655688"/>
        <c:crosses val="autoZero"/>
        <c:auto val="1"/>
        <c:lblAlgn val="ctr"/>
        <c:lblOffset val="100"/>
        <c:noMultiLvlLbl val="0"/>
      </c:catAx>
      <c:valAx>
        <c:axId val="188865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866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589400"/>
        <c:axId val="1888592376"/>
      </c:lineChart>
      <c:catAx>
        <c:axId val="188858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592376"/>
        <c:crosses val="autoZero"/>
        <c:auto val="1"/>
        <c:lblAlgn val="ctr"/>
        <c:lblOffset val="100"/>
        <c:noMultiLvlLbl val="0"/>
      </c:catAx>
      <c:valAx>
        <c:axId val="1888592376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858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551768"/>
        <c:axId val="1888546328"/>
      </c:lineChart>
      <c:catAx>
        <c:axId val="188855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546328"/>
        <c:crosses val="autoZero"/>
        <c:auto val="1"/>
        <c:lblAlgn val="ctr"/>
        <c:lblOffset val="100"/>
        <c:noMultiLvlLbl val="0"/>
      </c:catAx>
      <c:valAx>
        <c:axId val="1888546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855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070408"/>
        <c:axId val="-2075077880"/>
      </c:lineChart>
      <c:catAx>
        <c:axId val="-207507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077880"/>
        <c:crosses val="autoZero"/>
        <c:auto val="1"/>
        <c:lblAlgn val="ctr"/>
        <c:lblOffset val="100"/>
        <c:noMultiLvlLbl val="0"/>
      </c:catAx>
      <c:valAx>
        <c:axId val="-20750778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507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655432"/>
        <c:axId val="-1990640504"/>
      </c:lineChart>
      <c:catAx>
        <c:axId val="-199065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640504"/>
        <c:crosses val="autoZero"/>
        <c:auto val="1"/>
        <c:lblAlgn val="ctr"/>
        <c:lblOffset val="100"/>
        <c:noMultiLvlLbl val="0"/>
      </c:catAx>
      <c:valAx>
        <c:axId val="-199064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065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927240"/>
        <c:axId val="1583930296"/>
      </c:lineChart>
      <c:catAx>
        <c:axId val="158392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930296"/>
        <c:crosses val="autoZero"/>
        <c:auto val="1"/>
        <c:lblAlgn val="ctr"/>
        <c:lblOffset val="100"/>
        <c:noMultiLvlLbl val="0"/>
      </c:catAx>
      <c:valAx>
        <c:axId val="15839302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8392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228552"/>
        <c:axId val="-1990215192"/>
      </c:lineChart>
      <c:catAx>
        <c:axId val="-19902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215192"/>
        <c:crosses val="autoZero"/>
        <c:auto val="1"/>
        <c:lblAlgn val="ctr"/>
        <c:lblOffset val="100"/>
        <c:noMultiLvlLbl val="0"/>
      </c:catAx>
      <c:valAx>
        <c:axId val="-199021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02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930456"/>
        <c:axId val="-1978935144"/>
      </c:lineChart>
      <c:catAx>
        <c:axId val="-197893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8935144"/>
        <c:crosses val="autoZero"/>
        <c:auto val="1"/>
        <c:lblAlgn val="ctr"/>
        <c:lblOffset val="100"/>
        <c:noMultiLvlLbl val="0"/>
      </c:catAx>
      <c:valAx>
        <c:axId val="-197893514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893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09176"/>
        <c:axId val="-2079113064"/>
      </c:lineChart>
      <c:catAx>
        <c:axId val="-207910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113064"/>
        <c:crosses val="autoZero"/>
        <c:auto val="1"/>
        <c:lblAlgn val="ctr"/>
        <c:lblOffset val="100"/>
        <c:noMultiLvlLbl val="0"/>
      </c:catAx>
      <c:valAx>
        <c:axId val="-207911306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10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10344"/>
        <c:axId val="1718621352"/>
      </c:lineChart>
      <c:catAx>
        <c:axId val="208321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621352"/>
        <c:crosses val="autoZero"/>
        <c:auto val="1"/>
        <c:lblAlgn val="ctr"/>
        <c:lblOffset val="100"/>
        <c:noMultiLvlLbl val="0"/>
      </c:catAx>
      <c:valAx>
        <c:axId val="171862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21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864088"/>
        <c:axId val="1583858040"/>
      </c:lineChart>
      <c:catAx>
        <c:axId val="158386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858040"/>
        <c:crosses val="autoZero"/>
        <c:auto val="1"/>
        <c:lblAlgn val="ctr"/>
        <c:lblOffset val="100"/>
        <c:noMultiLvlLbl val="0"/>
      </c:catAx>
      <c:valAx>
        <c:axId val="158385804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8386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821080"/>
        <c:axId val="1583815256"/>
      </c:lineChart>
      <c:catAx>
        <c:axId val="15838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815256"/>
        <c:crosses val="autoZero"/>
        <c:auto val="1"/>
        <c:lblAlgn val="ctr"/>
        <c:lblOffset val="100"/>
        <c:noMultiLvlLbl val="0"/>
      </c:catAx>
      <c:valAx>
        <c:axId val="158381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5838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750504"/>
        <c:axId val="1583753512"/>
      </c:lineChart>
      <c:catAx>
        <c:axId val="158375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753512"/>
        <c:crosses val="autoZero"/>
        <c:auto val="1"/>
        <c:lblAlgn val="ctr"/>
        <c:lblOffset val="100"/>
        <c:noMultiLvlLbl val="0"/>
      </c:catAx>
      <c:valAx>
        <c:axId val="15837535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8375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598360"/>
        <c:axId val="1583601304"/>
      </c:lineChart>
      <c:catAx>
        <c:axId val="15835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601304"/>
        <c:crosses val="autoZero"/>
        <c:auto val="1"/>
        <c:lblAlgn val="ctr"/>
        <c:lblOffset val="100"/>
        <c:noMultiLvlLbl val="0"/>
      </c:catAx>
      <c:valAx>
        <c:axId val="158360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5835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653368"/>
        <c:axId val="1583656376"/>
      </c:lineChart>
      <c:catAx>
        <c:axId val="158365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656376"/>
        <c:crosses val="autoZero"/>
        <c:auto val="1"/>
        <c:lblAlgn val="ctr"/>
        <c:lblOffset val="100"/>
        <c:noMultiLvlLbl val="0"/>
      </c:catAx>
      <c:valAx>
        <c:axId val="158365637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8365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210952"/>
        <c:axId val="-1976556264"/>
      </c:lineChart>
      <c:catAx>
        <c:axId val="-207921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6556264"/>
        <c:crosses val="autoZero"/>
        <c:auto val="1"/>
        <c:lblAlgn val="ctr"/>
        <c:lblOffset val="100"/>
        <c:noMultiLvlLbl val="0"/>
      </c:catAx>
      <c:valAx>
        <c:axId val="-197655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21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50104"/>
        <c:axId val="-2074177800"/>
      </c:lineChart>
      <c:catAx>
        <c:axId val="-207415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77800"/>
        <c:crosses val="autoZero"/>
        <c:auto val="1"/>
        <c:lblAlgn val="ctr"/>
        <c:lblOffset val="100"/>
        <c:noMultiLvlLbl val="0"/>
      </c:catAx>
      <c:valAx>
        <c:axId val="-207417780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15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233368"/>
        <c:axId val="1889222536"/>
      </c:lineChart>
      <c:catAx>
        <c:axId val="188923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222536"/>
        <c:crosses val="autoZero"/>
        <c:auto val="1"/>
        <c:lblAlgn val="ctr"/>
        <c:lblOffset val="100"/>
        <c:noMultiLvlLbl val="0"/>
      </c:catAx>
      <c:valAx>
        <c:axId val="188922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923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201576"/>
        <c:axId val="1889171480"/>
      </c:lineChart>
      <c:catAx>
        <c:axId val="188920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171480"/>
        <c:crosses val="autoZero"/>
        <c:auto val="1"/>
        <c:lblAlgn val="ctr"/>
        <c:lblOffset val="100"/>
        <c:noMultiLvlLbl val="0"/>
      </c:catAx>
      <c:valAx>
        <c:axId val="188917148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920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560952"/>
        <c:axId val="-1979537384"/>
      </c:lineChart>
      <c:catAx>
        <c:axId val="-198856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537384"/>
        <c:crosses val="autoZero"/>
        <c:auto val="1"/>
        <c:lblAlgn val="ctr"/>
        <c:lblOffset val="100"/>
        <c:noMultiLvlLbl val="0"/>
      </c:catAx>
      <c:valAx>
        <c:axId val="-197953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56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32</xdr:row>
      <xdr:rowOff>165100</xdr:rowOff>
    </xdr:from>
    <xdr:to>
      <xdr:col>17</xdr:col>
      <xdr:colOff>177800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762000</xdr:colOff>
      <xdr:row>50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45"/>
  <sheetViews>
    <sheetView topLeftCell="EY1" workbookViewId="0">
      <selection activeCell="FI14" sqref="FI14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6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6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6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</row>
    <row r="5" spans="1:16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</row>
    <row r="6" spans="1:164">
      <c r="A6" s="10"/>
      <c r="B6" s="34">
        <f>SUM(D6:MI6)</f>
        <v>-190499.63999999998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</row>
    <row r="7" spans="1:16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</row>
    <row r="8" spans="1:164">
      <c r="A8" s="8">
        <f>B8/F2</f>
        <v>-5.7770802028020629E-3</v>
      </c>
      <c r="B8" s="7">
        <f>SUM(D8:MI8)</f>
        <v>-3644.1821919275412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" si="75">FH6/FH7</f>
        <v>207.01611409520279</v>
      </c>
    </row>
    <row r="9" spans="1:16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</row>
    <row r="10" spans="1:164">
      <c r="A10" s="10"/>
      <c r="B10" s="10">
        <f>B6/B8</f>
        <v>52.275004367780461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6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6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6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6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6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6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19"/>
  <sheetViews>
    <sheetView topLeftCell="FZ1" workbookViewId="0">
      <selection activeCell="GR5" sqref="GR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0">
      <c r="C2" s="1" t="s">
        <v>20</v>
      </c>
      <c r="D2" s="1" t="s">
        <v>7</v>
      </c>
      <c r="E2">
        <v>16.73</v>
      </c>
      <c r="F2">
        <f>E2*10000</f>
        <v>167300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</row>
    <row r="5" spans="1:2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</row>
    <row r="6" spans="1:200">
      <c r="B6" s="15">
        <f>SUM(D6:MI6)</f>
        <v>-11828.430000000009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</row>
    <row r="7" spans="1:20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</row>
    <row r="8" spans="1:200">
      <c r="A8" s="8">
        <f>B8/F2</f>
        <v>-1.6862883352781934E-2</v>
      </c>
      <c r="B8" s="7">
        <f>SUM(D8:MI8)</f>
        <v>-2821.1603849204175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" si="94">GR6/GR7</f>
        <v>12.060532687651333</v>
      </c>
    </row>
    <row r="9" spans="1:20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</row>
    <row r="10" spans="1:200">
      <c r="B10" s="10">
        <f>B6/B8</f>
        <v>4.1927534723743394</v>
      </c>
    </row>
    <row r="12" spans="1:200">
      <c r="C12" s="17" t="s">
        <v>26</v>
      </c>
      <c r="D12" s="17" t="s">
        <v>27</v>
      </c>
    </row>
    <row r="13" spans="1:200">
      <c r="C13" s="10">
        <v>400</v>
      </c>
      <c r="D13" s="10">
        <v>8.4030000000000005</v>
      </c>
    </row>
    <row r="14" spans="1:200">
      <c r="A14" s="1" t="s">
        <v>29</v>
      </c>
      <c r="B14" s="23">
        <v>42991</v>
      </c>
      <c r="C14">
        <v>2000</v>
      </c>
      <c r="D14">
        <v>4.75</v>
      </c>
    </row>
    <row r="15" spans="1:200">
      <c r="A15" s="1" t="s">
        <v>29</v>
      </c>
      <c r="B15" s="11">
        <v>42993</v>
      </c>
      <c r="C15">
        <v>2000</v>
      </c>
      <c r="D15">
        <v>4.71</v>
      </c>
    </row>
    <row r="16" spans="1:20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20"/>
  <sheetViews>
    <sheetView topLeftCell="GC1" workbookViewId="0">
      <selection activeCell="GR5" sqref="GR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0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</row>
    <row r="5" spans="1:2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</row>
    <row r="6" spans="1:200">
      <c r="B6" s="15">
        <f>SUM(D6:MI6)</f>
        <v>-104576.03999999998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</row>
    <row r="7" spans="1:20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</row>
    <row r="8" spans="1:200">
      <c r="A8" s="8">
        <f>B8/F2</f>
        <v>-6.8357342440504218E-2</v>
      </c>
      <c r="B8" s="7">
        <f>SUM(D8:MI8)</f>
        <v>-6473.4403291157496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" si="93">GR6/GR7</f>
        <v>-169.3844476744186</v>
      </c>
    </row>
    <row r="9" spans="1:20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</row>
    <row r="10" spans="1:200">
      <c r="B10">
        <f>B6/B8</f>
        <v>16.154631028210115</v>
      </c>
    </row>
    <row r="16" spans="1:20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14"/>
  <sheetViews>
    <sheetView topLeftCell="GB1" workbookViewId="0">
      <selection activeCell="GR5" sqref="GR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0">
      <c r="C2" s="1" t="s">
        <v>11</v>
      </c>
      <c r="D2" s="1" t="s">
        <v>7</v>
      </c>
      <c r="E2">
        <v>4.05</v>
      </c>
      <c r="F2">
        <f>E2*10000</f>
        <v>40500</v>
      </c>
    </row>
    <row r="3" spans="1:200">
      <c r="C3" s="1" t="s">
        <v>1</v>
      </c>
    </row>
    <row r="4" spans="1:20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</row>
    <row r="5" spans="1:2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</row>
    <row r="6" spans="1:200" s="27" customFormat="1">
      <c r="B6" s="28">
        <f>SUM(D6:MI6)</f>
        <v>-28378.609999999986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</row>
    <row r="7" spans="1:20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</row>
    <row r="8" spans="1:200">
      <c r="A8" s="8">
        <f>B8/F2</f>
        <v>-6.2967998667894112E-2</v>
      </c>
      <c r="B8" s="7">
        <f>SUM(D8:MI8)</f>
        <v>-2550.2039460497117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" si="93">GR6/GR7</f>
        <v>-29.807888040712466</v>
      </c>
    </row>
    <row r="9" spans="1:20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</row>
    <row r="10" spans="1:200">
      <c r="B10" s="10">
        <f>B6/B8</f>
        <v>11.127976663967877</v>
      </c>
    </row>
    <row r="12" spans="1:200">
      <c r="C12" s="17" t="s">
        <v>26</v>
      </c>
      <c r="D12" s="17" t="s">
        <v>27</v>
      </c>
    </row>
    <row r="13" spans="1:200">
      <c r="C13" s="10">
        <v>300</v>
      </c>
      <c r="D13" s="10">
        <v>27.286999999999999</v>
      </c>
    </row>
    <row r="14" spans="1:20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4"/>
  <sheetViews>
    <sheetView topLeftCell="FT1" workbookViewId="0">
      <selection activeCell="GI5" sqref="GI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91">
      <c r="C2" s="1" t="s">
        <v>8</v>
      </c>
      <c r="D2" s="1" t="s">
        <v>7</v>
      </c>
      <c r="E2">
        <v>220.39</v>
      </c>
      <c r="F2">
        <f>E2*10000</f>
        <v>2203900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</row>
    <row r="6" spans="1:191">
      <c r="B6" s="15">
        <f>SUM(D6:MI6)</f>
        <v>-202669.63999999993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</row>
    <row r="7" spans="1:19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</row>
    <row r="8" spans="1:191">
      <c r="A8" s="8">
        <f>B8/F2</f>
        <v>-4.1311381615909318E-2</v>
      </c>
      <c r="B8" s="7">
        <f>SUM(D8:MI8)</f>
        <v>-91046.153943302546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" si="88">GI6/GI7</f>
        <v>-1114.547619047619</v>
      </c>
    </row>
    <row r="9" spans="1:19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</row>
    <row r="10" spans="1:191">
      <c r="T10" s="22" t="s">
        <v>49</v>
      </c>
      <c r="FE10" t="s">
        <v>82</v>
      </c>
    </row>
    <row r="13" spans="1:191">
      <c r="C13" s="1" t="s">
        <v>26</v>
      </c>
      <c r="D13" s="1" t="s">
        <v>27</v>
      </c>
      <c r="E13" s="1" t="s">
        <v>47</v>
      </c>
    </row>
    <row r="14" spans="1:19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15"/>
  <sheetViews>
    <sheetView tabSelected="1" topLeftCell="GC1" workbookViewId="0">
      <selection activeCell="GR5" sqref="GR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0">
      <c r="C2" s="1" t="s">
        <v>9</v>
      </c>
      <c r="D2" s="1" t="s">
        <v>7</v>
      </c>
      <c r="E2">
        <v>9.6</v>
      </c>
      <c r="F2">
        <f>E2*10000</f>
        <v>96000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</row>
    <row r="5" spans="1:2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</row>
    <row r="6" spans="1:200">
      <c r="B6" s="15">
        <f>SUM(D6:MI6)</f>
        <v>-87435.080000000016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</row>
    <row r="7" spans="1:20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</row>
    <row r="8" spans="1:200">
      <c r="A8" s="8">
        <f>B8/F2</f>
        <v>-0.15760734568127552</v>
      </c>
      <c r="B8" s="7">
        <f>SUM(D8:MI8)</f>
        <v>-15130.305185402449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" si="93">GR6/GR7</f>
        <v>47.281179138321988</v>
      </c>
    </row>
    <row r="9" spans="1:20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</row>
    <row r="12" spans="1:200">
      <c r="C12" s="1" t="s">
        <v>26</v>
      </c>
      <c r="D12" s="1" t="s">
        <v>27</v>
      </c>
      <c r="E12" s="1" t="s">
        <v>30</v>
      </c>
    </row>
    <row r="13" spans="1:20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00">
      <c r="C14" s="12"/>
      <c r="D14" s="13"/>
      <c r="E14" s="13"/>
    </row>
    <row r="15" spans="1:20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5"/>
  <sheetViews>
    <sheetView topLeftCell="FB1" workbookViewId="0">
      <selection activeCell="FT5" sqref="FT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76">
      <c r="C2" s="1" t="s">
        <v>15</v>
      </c>
      <c r="D2" s="1" t="s">
        <v>7</v>
      </c>
      <c r="E2">
        <v>3.89</v>
      </c>
      <c r="F2">
        <f>E2*10000</f>
        <v>38900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</row>
    <row r="5" spans="1:1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</row>
    <row r="6" spans="1:176">
      <c r="B6" s="15">
        <f>SUM(D6:MI6)</f>
        <v>216.39000000000061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</row>
    <row r="7" spans="1:17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</row>
    <row r="8" spans="1:176">
      <c r="A8" s="8">
        <f>B8/F2</f>
        <v>2.4664170558707605E-3</v>
      </c>
      <c r="B8" s="7">
        <f>SUM(D8:MI8)</f>
        <v>95.943623473372583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" si="82">FT6/FT7</f>
        <v>47.028192371475946</v>
      </c>
    </row>
    <row r="9" spans="1:17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</row>
    <row r="10" spans="1:176">
      <c r="CD10" s="1" t="s">
        <v>76</v>
      </c>
      <c r="FB10" t="s">
        <v>82</v>
      </c>
      <c r="FP10" s="1" t="s">
        <v>84</v>
      </c>
    </row>
    <row r="14" spans="1:176">
      <c r="C14" s="1" t="s">
        <v>26</v>
      </c>
      <c r="D14" s="17" t="s">
        <v>27</v>
      </c>
      <c r="E14" s="1" t="s">
        <v>30</v>
      </c>
    </row>
    <row r="15" spans="1:17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18"/>
  <sheetViews>
    <sheetView topLeftCell="GG1" workbookViewId="0">
      <selection activeCell="GR5" sqref="GR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</row>
    <row r="5" spans="1:2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</row>
    <row r="6" spans="1:200">
      <c r="B6" s="15">
        <f>SUM(D6:MI6)</f>
        <v>-70839.520000000077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</row>
    <row r="7" spans="1:20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</row>
    <row r="8" spans="1:200">
      <c r="A8" s="8">
        <f>B8/F2</f>
        <v>-2.5045133839692674E-2</v>
      </c>
      <c r="B8" s="7">
        <f>SUM(D8:MI8)</f>
        <v>-19865.800161644227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" si="91">GR6/GR7</f>
        <v>44.746575342465754</v>
      </c>
    </row>
    <row r="9" spans="1:20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</row>
    <row r="14" spans="1:200">
      <c r="C14" s="1" t="s">
        <v>26</v>
      </c>
      <c r="D14" s="1" t="s">
        <v>27</v>
      </c>
      <c r="E14" s="1" t="s">
        <v>30</v>
      </c>
    </row>
    <row r="15" spans="1:20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0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5"/>
  <sheetViews>
    <sheetView topLeftCell="FY1" workbookViewId="0">
      <selection activeCell="GQ5" sqref="GQ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99">
      <c r="C2" s="1" t="s">
        <v>14</v>
      </c>
      <c r="D2" s="1" t="s">
        <v>7</v>
      </c>
      <c r="E2">
        <v>19.88</v>
      </c>
      <c r="F2">
        <f>E2*10000</f>
        <v>198800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</row>
    <row r="6" spans="1:199">
      <c r="B6" s="15">
        <f>SUM(D6:MI6)</f>
        <v>-40951.83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</row>
    <row r="7" spans="1:19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</row>
    <row r="8" spans="1:199">
      <c r="A8" s="8">
        <f>B8/F2</f>
        <v>-4.5477992144877598E-2</v>
      </c>
      <c r="B8" s="7">
        <f>SUM(D8:MI8)</f>
        <v>-9041.0248384016668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" si="92">GQ6/GQ7</f>
        <v>-98.709134615384613</v>
      </c>
    </row>
    <row r="9" spans="1:19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</row>
    <row r="10" spans="1:19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199">
      <c r="C13" s="17" t="s">
        <v>26</v>
      </c>
      <c r="D13" s="17" t="s">
        <v>27</v>
      </c>
      <c r="E13" s="1" t="s">
        <v>35</v>
      </c>
    </row>
    <row r="14" spans="1:19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9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14"/>
  <sheetViews>
    <sheetView topLeftCell="GA1" workbookViewId="0">
      <selection activeCell="GR5" sqref="GR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00">
      <c r="C2" s="1" t="s">
        <v>16</v>
      </c>
      <c r="D2" s="1" t="s">
        <v>7</v>
      </c>
      <c r="E2">
        <v>178.53</v>
      </c>
      <c r="F2">
        <f>E2*10000</f>
        <v>1785300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</row>
    <row r="5" spans="1:2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</row>
    <row r="6" spans="1:200">
      <c r="B6" s="15">
        <f>SUM(D6:MI6)</f>
        <v>-69010.200000000012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</row>
    <row r="7" spans="1:20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</row>
    <row r="8" spans="1:200">
      <c r="A8" s="8">
        <f>B8/F2</f>
        <v>-1.0626606977112445E-2</v>
      </c>
      <c r="B8" s="7">
        <f>SUM(D8:MI8)</f>
        <v>-18971.681436238847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" si="93">GR6/GR7</f>
        <v>-134.30245231607628</v>
      </c>
    </row>
    <row r="9" spans="1:20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</row>
    <row r="10" spans="1:200">
      <c r="B10">
        <f>B6/B8</f>
        <v>3.6375373596659624</v>
      </c>
      <c r="U10" s="1" t="s">
        <v>51</v>
      </c>
      <c r="V10" s="1" t="s">
        <v>41</v>
      </c>
    </row>
    <row r="12" spans="1:200">
      <c r="C12" s="1" t="s">
        <v>26</v>
      </c>
      <c r="D12" s="1" t="s">
        <v>27</v>
      </c>
    </row>
    <row r="13" spans="1:200">
      <c r="C13">
        <v>800</v>
      </c>
      <c r="D13">
        <v>9.1660000000000004</v>
      </c>
    </row>
    <row r="14" spans="1:20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4"/>
  <sheetViews>
    <sheetView topLeftCell="DJ1" workbookViewId="0">
      <selection activeCell="EA5" sqref="EA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31">
      <c r="C2" s="1" t="s">
        <v>13</v>
      </c>
      <c r="D2" s="1" t="s">
        <v>7</v>
      </c>
      <c r="E2">
        <v>6.98</v>
      </c>
      <c r="F2">
        <f>E2*10000</f>
        <v>69800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</row>
    <row r="6" spans="1:131">
      <c r="B6" s="15">
        <f>SUM(D6:MI6)</f>
        <v>-102163.94999999994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</row>
    <row r="7" spans="1:13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</row>
    <row r="8" spans="1:131">
      <c r="A8" s="8">
        <f>B8/F2</f>
        <v>-0.14714765746441047</v>
      </c>
      <c r="B8" s="7">
        <f>SUM(D8:MI8)</f>
        <v>-10270.90649101585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" si="58">EA6/EA7</f>
        <v>-202.97222222222223</v>
      </c>
    </row>
    <row r="9" spans="1:13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</row>
    <row r="10" spans="1:131">
      <c r="DS10" t="s">
        <v>82</v>
      </c>
    </row>
    <row r="12" spans="1:131">
      <c r="C12" s="1" t="s">
        <v>26</v>
      </c>
      <c r="D12" s="1" t="s">
        <v>27</v>
      </c>
    </row>
    <row r="13" spans="1:131">
      <c r="C13">
        <v>400</v>
      </c>
      <c r="D13">
        <v>27.524999999999999</v>
      </c>
      <c r="G13" s="1" t="s">
        <v>31</v>
      </c>
    </row>
    <row r="14" spans="1:13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3"/>
  <sheetViews>
    <sheetView topLeftCell="FT1" workbookViewId="0">
      <selection activeCell="GE29" sqref="GE29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86">
      <c r="C2" s="1" t="s">
        <v>53</v>
      </c>
      <c r="D2" s="1" t="s">
        <v>7</v>
      </c>
      <c r="E2">
        <v>12.56</v>
      </c>
      <c r="F2">
        <f>E2*10000</f>
        <v>125600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</row>
    <row r="6" spans="1:186">
      <c r="B6" s="15">
        <f>SUM(D6:MI6)</f>
        <v>490187.25000000012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</row>
    <row r="7" spans="1:18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</row>
    <row r="8" spans="1:186">
      <c r="A8" s="8">
        <f>B8/F2</f>
        <v>6.5861121340921877E-3</v>
      </c>
      <c r="B8" s="7">
        <f>SUM(D8:MI8)</f>
        <v>827.21568404197876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" si="86">GD6/GD7</f>
        <v>0.17092727342481168</v>
      </c>
    </row>
    <row r="9" spans="1:18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</row>
    <row r="10" spans="1:186">
      <c r="B10">
        <f>B6/B8</f>
        <v>592.57489848938178</v>
      </c>
    </row>
    <row r="12" spans="1:186">
      <c r="C12" s="17" t="s">
        <v>26</v>
      </c>
      <c r="D12" s="17" t="s">
        <v>27</v>
      </c>
    </row>
    <row r="13" spans="1:18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14"/>
  <sheetViews>
    <sheetView topLeftCell="FZ1" workbookViewId="0">
      <selection activeCell="GR5" sqref="GR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00">
      <c r="C2" s="1" t="s">
        <v>19</v>
      </c>
      <c r="D2" s="1" t="s">
        <v>7</v>
      </c>
      <c r="E2">
        <v>19.34</v>
      </c>
      <c r="F2">
        <f>E2*10000</f>
        <v>193400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</row>
    <row r="5" spans="1:2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</row>
    <row r="6" spans="1:200">
      <c r="B6" s="15">
        <f>SUM(D6:MI6)</f>
        <v>-30447.639999999981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</row>
    <row r="7" spans="1:20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</row>
    <row r="8" spans="1:200">
      <c r="A8" s="8">
        <f>B8/F2</f>
        <v>-5.7622954233498093E-2</v>
      </c>
      <c r="B8" s="7">
        <f>SUM(D8:MI8)</f>
        <v>-11144.279348758531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" si="93">GR6/GR7</f>
        <v>-36.473684210526315</v>
      </c>
    </row>
    <row r="9" spans="1:20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</row>
    <row r="10" spans="1:200">
      <c r="DY10" s="1" t="s">
        <v>41</v>
      </c>
    </row>
    <row r="12" spans="1:200">
      <c r="C12" s="17" t="s">
        <v>26</v>
      </c>
      <c r="D12" s="17" t="s">
        <v>27</v>
      </c>
    </row>
    <row r="13" spans="1:200">
      <c r="C13" s="10">
        <v>600</v>
      </c>
      <c r="D13" s="10">
        <v>7.2480000000000002</v>
      </c>
    </row>
    <row r="14" spans="1:20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14"/>
  <sheetViews>
    <sheetView topLeftCell="FZ1" workbookViewId="0">
      <selection activeCell="GR5" sqref="GR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00">
      <c r="C2" s="1" t="s">
        <v>21</v>
      </c>
      <c r="D2" s="1" t="s">
        <v>7</v>
      </c>
      <c r="E2">
        <v>5.4</v>
      </c>
      <c r="F2">
        <f>E2*10000</f>
        <v>54000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</row>
    <row r="5" spans="1:2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</row>
    <row r="6" spans="1:200">
      <c r="B6" s="15">
        <f>SUM(D6:MI6)</f>
        <v>-6499.4200000000028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</row>
    <row r="7" spans="1:20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</row>
    <row r="8" spans="1:200">
      <c r="A8" s="8">
        <f>B8/F2</f>
        <v>-2.2091306741087554E-2</v>
      </c>
      <c r="B8" s="7">
        <f>SUM(D8:MI8)</f>
        <v>-1192.9305640187279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" si="93">GR6/GR7</f>
        <v>-5.9487804878048784</v>
      </c>
    </row>
    <row r="9" spans="1:20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</row>
    <row r="12" spans="1:200">
      <c r="C12" s="17" t="s">
        <v>26</v>
      </c>
      <c r="D12" s="17" t="s">
        <v>27</v>
      </c>
    </row>
    <row r="13" spans="1:200">
      <c r="C13" s="10">
        <v>300</v>
      </c>
      <c r="D13" s="10">
        <v>8.4870000000000001</v>
      </c>
    </row>
    <row r="14" spans="1:20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3"/>
  <sheetViews>
    <sheetView topLeftCell="FN2" workbookViewId="0">
      <selection activeCell="FY5" sqref="FY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1">
      <c r="C2" s="1" t="s">
        <v>58</v>
      </c>
      <c r="D2" s="1" t="s">
        <v>7</v>
      </c>
      <c r="E2">
        <v>7.83</v>
      </c>
      <c r="F2">
        <f>E2*10000</f>
        <v>78300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</row>
    <row r="6" spans="1:181">
      <c r="B6" s="15">
        <f>SUM(D6:MI6)</f>
        <v>-6979.090000000002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</row>
    <row r="7" spans="1:18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</row>
    <row r="8" spans="1:181">
      <c r="A8" s="8">
        <f>B8/F2</f>
        <v>-7.7437412305937647E-3</v>
      </c>
      <c r="B8" s="7">
        <f>SUM(D8:MI8)</f>
        <v>-606.33493835549177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" si="84">FY6/FY7</f>
        <v>-54.309218950064022</v>
      </c>
    </row>
    <row r="9" spans="1:18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</row>
    <row r="12" spans="1:181">
      <c r="C12" s="17" t="s">
        <v>26</v>
      </c>
      <c r="D12" s="17" t="s">
        <v>27</v>
      </c>
    </row>
    <row r="13" spans="1:18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V2" workbookViewId="0">
      <selection activeCell="BZ39" sqref="BZ39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-115936.92000000001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-2.9889536513787302E-2</v>
      </c>
      <c r="B8" s="7">
        <f>SUM(D8:MI8)</f>
        <v>-1954.7756880016896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" si="38">CH6/CH7</f>
        <v>-44.24544085661703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W1" workbookViewId="0">
      <selection activeCell="CH5" sqref="CH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-30812.669999999991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-3.0354813942789272E-3</v>
      </c>
      <c r="B8" s="7">
        <f>SUM(D8:MI8)</f>
        <v>-315.99361314443632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" si="38">CH6/CH7</f>
        <v>-11.798556608028868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17"/>
  <sheetViews>
    <sheetView topLeftCell="GH1" workbookViewId="0">
      <selection activeCell="R31" sqref="R31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00">
      <c r="C2" s="1" t="s">
        <v>10</v>
      </c>
      <c r="D2" s="1" t="s">
        <v>7</v>
      </c>
      <c r="E2">
        <v>955.58</v>
      </c>
      <c r="F2">
        <f>E2*10000</f>
        <v>9555800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</row>
    <row r="5" spans="1:2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</row>
    <row r="6" spans="1:200">
      <c r="B6" s="15">
        <f>SUM(D6:MI6)</f>
        <v>67539.660000000018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</row>
    <row r="7" spans="1:20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</row>
    <row r="8" spans="1:200">
      <c r="A8" s="8">
        <f>B8/F2</f>
        <v>1.343266138191086E-3</v>
      </c>
      <c r="B8" s="7">
        <f>SUM(D8:MI8)</f>
        <v>12835.982563326381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" si="94">GR6/GR7</f>
        <v>574.86666666666667</v>
      </c>
    </row>
    <row r="9" spans="1:20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</row>
    <row r="10" spans="1:200">
      <c r="B10" s="10">
        <f>B6/B8</f>
        <v>5.2617444489966223</v>
      </c>
    </row>
    <row r="12" spans="1:200">
      <c r="C12" s="17" t="s">
        <v>26</v>
      </c>
      <c r="D12" s="17" t="s">
        <v>27</v>
      </c>
    </row>
    <row r="13" spans="1:200">
      <c r="C13" s="10">
        <v>1000</v>
      </c>
      <c r="D13" s="10">
        <v>7.5910000000000002</v>
      </c>
    </row>
    <row r="14" spans="1:200">
      <c r="C14">
        <v>900</v>
      </c>
      <c r="D14">
        <v>5.9</v>
      </c>
    </row>
    <row r="15" spans="1:200">
      <c r="A15" s="1" t="s">
        <v>28</v>
      </c>
      <c r="B15" s="38">
        <v>11232</v>
      </c>
      <c r="C15">
        <v>1900</v>
      </c>
      <c r="D15">
        <v>6</v>
      </c>
    </row>
    <row r="16" spans="1:20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17"/>
  <sheetViews>
    <sheetView topLeftCell="GJ1" workbookViewId="0">
      <selection activeCell="Q32" sqref="Q32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0">
      <c r="C2" s="1" t="s">
        <v>17</v>
      </c>
      <c r="D2" s="1" t="s">
        <v>7</v>
      </c>
      <c r="E2">
        <v>220.9</v>
      </c>
      <c r="F2">
        <f>E2*10000</f>
        <v>2209000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</row>
    <row r="5" spans="1:2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</row>
    <row r="6" spans="1:200">
      <c r="B6" s="15">
        <f>SUM(D6:MI6)</f>
        <v>99480.489999999874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</row>
    <row r="7" spans="1:20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</row>
    <row r="8" spans="1:200">
      <c r="A8" s="8">
        <f>B8/F2</f>
        <v>4.9991888088524138E-3</v>
      </c>
      <c r="B8" s="7">
        <f>SUM(D8:MI8)</f>
        <v>11043.208078754982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</row>
    <row r="9" spans="1:20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</row>
    <row r="10" spans="1:200">
      <c r="B10" s="10">
        <f>B6/B8</f>
        <v>9.0082962568985092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200">
      <c r="AB11" s="1" t="s">
        <v>61</v>
      </c>
    </row>
    <row r="13" spans="1:200">
      <c r="C13" s="17" t="s">
        <v>26</v>
      </c>
      <c r="D13" s="17" t="s">
        <v>27</v>
      </c>
      <c r="E13" s="1" t="s">
        <v>28</v>
      </c>
    </row>
    <row r="14" spans="1:20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0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0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5"/>
  <sheetViews>
    <sheetView topLeftCell="FM1" workbookViewId="0">
      <selection activeCell="FU5" sqref="FU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77">
      <c r="C2" s="1" t="s">
        <v>33</v>
      </c>
      <c r="D2" s="1" t="s">
        <v>7</v>
      </c>
      <c r="E2">
        <v>11.94</v>
      </c>
      <c r="F2">
        <f>E2*10000</f>
        <v>119400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</row>
    <row r="6" spans="1:177">
      <c r="B6" s="15">
        <f>SUM(D6:MI6)</f>
        <v>-35567.350000000006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</row>
    <row r="7" spans="1:17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</row>
    <row r="8" spans="1:177">
      <c r="A8" s="8">
        <f>B8/F2</f>
        <v>-6.8575175526300644E-2</v>
      </c>
      <c r="B8" s="7">
        <f>SUM(D8:MI8)</f>
        <v>-8187.8759578402969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" si="82">FU6/FU7</f>
        <v>-14.356940509915015</v>
      </c>
    </row>
    <row r="9" spans="1:17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</row>
    <row r="10" spans="1:177">
      <c r="B10">
        <f>B6/B8</f>
        <v>4.343904351157458</v>
      </c>
      <c r="DF10" t="s">
        <v>82</v>
      </c>
    </row>
    <row r="12" spans="1:177">
      <c r="C12" s="17" t="s">
        <v>26</v>
      </c>
      <c r="D12" s="17" t="s">
        <v>27</v>
      </c>
    </row>
    <row r="13" spans="1:177">
      <c r="C13" s="10">
        <v>800</v>
      </c>
      <c r="D13" s="10">
        <v>14.318</v>
      </c>
    </row>
    <row r="14" spans="1:17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7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17"/>
  <sheetViews>
    <sheetView topLeftCell="GE1" workbookViewId="0">
      <selection activeCell="V27" sqref="V2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0">
      <c r="C2" s="1" t="s">
        <v>18</v>
      </c>
      <c r="D2" s="1" t="s">
        <v>7</v>
      </c>
      <c r="E2">
        <v>295.52</v>
      </c>
      <c r="F2">
        <f>E2*10000</f>
        <v>2955200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</row>
    <row r="5" spans="1:2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</row>
    <row r="6" spans="1:200">
      <c r="B6" s="15">
        <f>SUM(D6:MI6)</f>
        <v>46062.759999999922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</row>
    <row r="7" spans="1:20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</row>
    <row r="8" spans="1:200">
      <c r="A8" s="8">
        <f>B8/F2</f>
        <v>1.3848213152803412E-3</v>
      </c>
      <c r="B8" s="7">
        <f>SUM(D8:MI8)</f>
        <v>4092.423950916464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" si="93">GR6/GR7</f>
        <v>-139.44818652849742</v>
      </c>
    </row>
    <row r="9" spans="1:20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</row>
    <row r="10" spans="1:200">
      <c r="B10">
        <f>B6/B8</f>
        <v>11.2556178324791</v>
      </c>
      <c r="AJ10" t="s">
        <v>65</v>
      </c>
    </row>
    <row r="12" spans="1:200">
      <c r="C12" s="17" t="s">
        <v>26</v>
      </c>
      <c r="D12" s="17" t="s">
        <v>27</v>
      </c>
      <c r="E12" s="1" t="s">
        <v>30</v>
      </c>
    </row>
    <row r="13" spans="1:20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00">
      <c r="A14" s="1" t="s">
        <v>29</v>
      </c>
      <c r="B14" s="16">
        <v>43040</v>
      </c>
      <c r="C14">
        <v>1700</v>
      </c>
      <c r="D14">
        <v>8.23</v>
      </c>
    </row>
    <row r="15" spans="1:200">
      <c r="A15" s="1" t="s">
        <v>29</v>
      </c>
      <c r="B15" s="16">
        <v>43054</v>
      </c>
      <c r="C15">
        <v>2400</v>
      </c>
      <c r="D15">
        <v>8.34</v>
      </c>
    </row>
    <row r="16" spans="1:20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L15"/>
  <sheetViews>
    <sheetView topLeftCell="EA1" workbookViewId="0">
      <selection activeCell="EL5" sqref="EL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4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42">
      <c r="C3" s="1" t="s">
        <v>1</v>
      </c>
    </row>
    <row r="4" spans="1:1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</row>
    <row r="5" spans="1:14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</row>
    <row r="6" spans="1:142">
      <c r="B6" s="15">
        <f>SUM(D6:MI6)</f>
        <v>9771.5700000000325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</row>
    <row r="7" spans="1:14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</row>
    <row r="8" spans="1:142">
      <c r="A8" s="8">
        <f>B8/F2</f>
        <v>-4.0990694157716827E-2</v>
      </c>
      <c r="B8" s="7">
        <f>SUM(D8:MI8)</f>
        <v>-2348.7667752371744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" si="65">EL6/EL7</f>
        <v>-37.217161016949156</v>
      </c>
    </row>
    <row r="9" spans="1:14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</row>
    <row r="10" spans="1:142">
      <c r="B10" s="10">
        <f>B6/B8</f>
        <v>-4.1602981202820004</v>
      </c>
      <c r="CC10" s="1" t="s">
        <v>75</v>
      </c>
      <c r="CD10" s="1" t="s">
        <v>83</v>
      </c>
    </row>
    <row r="12" spans="1:142">
      <c r="C12" s="1" t="s">
        <v>26</v>
      </c>
      <c r="D12" s="1" t="s">
        <v>27</v>
      </c>
      <c r="E12" s="1" t="s">
        <v>28</v>
      </c>
    </row>
    <row r="13" spans="1:14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42">
      <c r="A14" s="1" t="s">
        <v>29</v>
      </c>
      <c r="B14" s="11">
        <v>42999</v>
      </c>
      <c r="C14">
        <v>1000</v>
      </c>
      <c r="D14">
        <v>18.510000000000002</v>
      </c>
    </row>
    <row r="15" spans="1:14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2018-06-04T10:02:00Z</dcterms:modified>
</cp:coreProperties>
</file>