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740" yWindow="0" windowWidth="25600" windowHeight="16060" tabRatio="996" activeTab="1"/>
  </bookViews>
  <sheets>
    <sheet name="民生银行" sheetId="13" r:id="rId1"/>
    <sheet name="美的集团" sheetId="21" r:id="rId2"/>
    <sheet name="达华智能" sheetId="1" r:id="rId3"/>
    <sheet name="沪电股份" sheetId="15" r:id="rId4"/>
    <sheet name="普邦股份" sheetId="18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中远海发" sheetId="2" r:id="rId12"/>
    <sheet name="st智慧" sheetId="9" r:id="rId13"/>
    <sheet name="中国中冶" sheetId="11" r:id="rId14"/>
    <sheet name="远望谷" sheetId="8" r:id="rId15"/>
    <sheet name="巨轮智能" sheetId="14" r:id="rId16"/>
    <sheet name="大金重工" sheetId="16" r:id="rId17"/>
    <sheet name="贵州茅台" sheetId="19" r:id="rId18"/>
    <sheet name="圆通" sheetId="20" r:id="rId19"/>
    <sheet name="天宝食品" sheetId="1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K8" i="20" l="1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<sst xmlns="http://schemas.openxmlformats.org/spreadsheetml/2006/main" count="307" uniqueCount="81">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</sst>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846152"/>
        <c:axId val="1780849160"/>
      </c:lineChart>
      <c:catAx>
        <c:axId val="178084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849160"/>
        <c:crosses val="autoZero"/>
        <c:auto val="1"/>
        <c:lblAlgn val="ctr"/>
        <c:lblOffset val="100"/>
        <c:noMultiLvlLbl val="0"/>
      </c:catAx>
      <c:valAx>
        <c:axId val="1780849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0846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366248"/>
        <c:axId val="-2089363240"/>
      </c:lineChart>
      <c:catAx>
        <c:axId val="-2089366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363240"/>
        <c:crosses val="autoZero"/>
        <c:auto val="1"/>
        <c:lblAlgn val="ctr"/>
        <c:lblOffset val="100"/>
        <c:noMultiLvlLbl val="0"/>
      </c:catAx>
      <c:valAx>
        <c:axId val="-2089363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366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478472"/>
        <c:axId val="1768481480"/>
      </c:lineChart>
      <c:catAx>
        <c:axId val="1768478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481480"/>
        <c:crosses val="autoZero"/>
        <c:auto val="1"/>
        <c:lblAlgn val="ctr"/>
        <c:lblOffset val="100"/>
        <c:noMultiLvlLbl val="0"/>
      </c:catAx>
      <c:valAx>
        <c:axId val="1768481480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8478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376824"/>
        <c:axId val="1768247880"/>
      </c:barChart>
      <c:catAx>
        <c:axId val="176837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247880"/>
        <c:crosses val="autoZero"/>
        <c:auto val="1"/>
        <c:lblAlgn val="ctr"/>
        <c:lblOffset val="100"/>
        <c:noMultiLvlLbl val="0"/>
      </c:catAx>
      <c:valAx>
        <c:axId val="1768247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376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8983960"/>
        <c:axId val="-1998982552"/>
      </c:lineChart>
      <c:catAx>
        <c:axId val="-199898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8982552"/>
        <c:crosses val="autoZero"/>
        <c:auto val="1"/>
        <c:lblAlgn val="ctr"/>
        <c:lblOffset val="100"/>
        <c:noMultiLvlLbl val="0"/>
      </c:catAx>
      <c:valAx>
        <c:axId val="-1998982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8983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8701160"/>
        <c:axId val="-1999191480"/>
      </c:lineChart>
      <c:catAx>
        <c:axId val="-1998701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9191480"/>
        <c:crosses val="autoZero"/>
        <c:auto val="1"/>
        <c:lblAlgn val="ctr"/>
        <c:lblOffset val="100"/>
        <c:noMultiLvlLbl val="0"/>
      </c:catAx>
      <c:valAx>
        <c:axId val="-199919148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8701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189224"/>
        <c:axId val="-1999070904"/>
      </c:barChart>
      <c:catAx>
        <c:axId val="-199918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9070904"/>
        <c:crosses val="autoZero"/>
        <c:auto val="1"/>
        <c:lblAlgn val="ctr"/>
        <c:lblOffset val="100"/>
        <c:noMultiLvlLbl val="0"/>
      </c:catAx>
      <c:valAx>
        <c:axId val="-1999070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918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9120728"/>
        <c:axId val="-1999098728"/>
      </c:lineChart>
      <c:catAx>
        <c:axId val="-199912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9098728"/>
        <c:crosses val="autoZero"/>
        <c:auto val="1"/>
        <c:lblAlgn val="ctr"/>
        <c:lblOffset val="100"/>
        <c:noMultiLvlLbl val="0"/>
      </c:catAx>
      <c:valAx>
        <c:axId val="-1999098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912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8782952"/>
        <c:axId val="-1998881768"/>
      </c:lineChart>
      <c:catAx>
        <c:axId val="-199878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8881768"/>
        <c:crosses val="autoZero"/>
        <c:auto val="1"/>
        <c:lblAlgn val="ctr"/>
        <c:lblOffset val="100"/>
        <c:noMultiLvlLbl val="0"/>
      </c:catAx>
      <c:valAx>
        <c:axId val="-19988817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8782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891048"/>
        <c:axId val="-1998900872"/>
      </c:barChart>
      <c:catAx>
        <c:axId val="-199889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8900872"/>
        <c:crosses val="autoZero"/>
        <c:auto val="1"/>
        <c:lblAlgn val="ctr"/>
        <c:lblOffset val="100"/>
        <c:noMultiLvlLbl val="0"/>
      </c:catAx>
      <c:valAx>
        <c:axId val="-1998900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889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8977512"/>
        <c:axId val="-1998974504"/>
      </c:lineChart>
      <c:catAx>
        <c:axId val="-199897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8974504"/>
        <c:crosses val="autoZero"/>
        <c:auto val="1"/>
        <c:lblAlgn val="ctr"/>
        <c:lblOffset val="100"/>
        <c:noMultiLvlLbl val="0"/>
      </c:catAx>
      <c:valAx>
        <c:axId val="-1998974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897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933832"/>
        <c:axId val="1781294424"/>
      </c:lineChart>
      <c:catAx>
        <c:axId val="178093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294424"/>
        <c:crosses val="autoZero"/>
        <c:auto val="1"/>
        <c:lblAlgn val="ctr"/>
        <c:lblOffset val="100"/>
        <c:noMultiLvlLbl val="0"/>
      </c:catAx>
      <c:valAx>
        <c:axId val="17812944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0933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867064"/>
        <c:axId val="-2092864056"/>
      </c:lineChart>
      <c:catAx>
        <c:axId val="-209286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864056"/>
        <c:crosses val="autoZero"/>
        <c:auto val="1"/>
        <c:lblAlgn val="ctr"/>
        <c:lblOffset val="100"/>
        <c:noMultiLvlLbl val="0"/>
      </c:catAx>
      <c:valAx>
        <c:axId val="-209286405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86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2842616"/>
        <c:axId val="-2092839608"/>
      </c:barChart>
      <c:catAx>
        <c:axId val="-209284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839608"/>
        <c:crosses val="autoZero"/>
        <c:auto val="1"/>
        <c:lblAlgn val="ctr"/>
        <c:lblOffset val="100"/>
        <c:noMultiLvlLbl val="0"/>
      </c:catAx>
      <c:valAx>
        <c:axId val="-2092839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842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797944"/>
        <c:axId val="-2092794936"/>
      </c:lineChart>
      <c:catAx>
        <c:axId val="-209279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794936"/>
        <c:crosses val="autoZero"/>
        <c:auto val="1"/>
        <c:lblAlgn val="ctr"/>
        <c:lblOffset val="100"/>
        <c:noMultiLvlLbl val="0"/>
      </c:catAx>
      <c:valAx>
        <c:axId val="-2092794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79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674328"/>
        <c:axId val="-2092671352"/>
      </c:lineChart>
      <c:catAx>
        <c:axId val="-209267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671352"/>
        <c:crosses val="autoZero"/>
        <c:auto val="1"/>
        <c:lblAlgn val="ctr"/>
        <c:lblOffset val="100"/>
        <c:noMultiLvlLbl val="0"/>
      </c:catAx>
      <c:valAx>
        <c:axId val="-209267135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674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2653496"/>
        <c:axId val="-2092650488"/>
      </c:barChart>
      <c:catAx>
        <c:axId val="-2092653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650488"/>
        <c:crosses val="autoZero"/>
        <c:auto val="1"/>
        <c:lblAlgn val="ctr"/>
        <c:lblOffset val="100"/>
        <c:noMultiLvlLbl val="0"/>
      </c:catAx>
      <c:valAx>
        <c:axId val="-209265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653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9571752"/>
        <c:axId val="-1999623960"/>
      </c:lineChart>
      <c:catAx>
        <c:axId val="-1999571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9623960"/>
        <c:crosses val="autoZero"/>
        <c:auto val="1"/>
        <c:lblAlgn val="ctr"/>
        <c:lblOffset val="100"/>
        <c:noMultiLvlLbl val="0"/>
      </c:catAx>
      <c:valAx>
        <c:axId val="-1999623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9571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735016"/>
        <c:axId val="-2092762296"/>
      </c:lineChart>
      <c:catAx>
        <c:axId val="-2092735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762296"/>
        <c:crosses val="autoZero"/>
        <c:auto val="1"/>
        <c:lblAlgn val="ctr"/>
        <c:lblOffset val="100"/>
        <c:noMultiLvlLbl val="0"/>
      </c:catAx>
      <c:valAx>
        <c:axId val="-2092762296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735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2731432"/>
        <c:axId val="-2092728424"/>
      </c:barChart>
      <c:catAx>
        <c:axId val="-2092731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728424"/>
        <c:crosses val="autoZero"/>
        <c:auto val="1"/>
        <c:lblAlgn val="ctr"/>
        <c:lblOffset val="100"/>
        <c:noMultiLvlLbl val="0"/>
      </c:catAx>
      <c:valAx>
        <c:axId val="-209272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73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118440"/>
        <c:axId val="1768121192"/>
      </c:lineChart>
      <c:catAx>
        <c:axId val="1768118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121192"/>
        <c:crosses val="autoZero"/>
        <c:auto val="1"/>
        <c:lblAlgn val="ctr"/>
        <c:lblOffset val="100"/>
        <c:noMultiLvlLbl val="0"/>
      </c:catAx>
      <c:valAx>
        <c:axId val="1768121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118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033688"/>
        <c:axId val="2139036696"/>
      </c:lineChart>
      <c:catAx>
        <c:axId val="213903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036696"/>
        <c:crosses val="autoZero"/>
        <c:auto val="1"/>
        <c:lblAlgn val="ctr"/>
        <c:lblOffset val="100"/>
        <c:noMultiLvlLbl val="0"/>
      </c:catAx>
      <c:valAx>
        <c:axId val="2139036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03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221176"/>
        <c:axId val="1781224120"/>
      </c:barChart>
      <c:catAx>
        <c:axId val="178122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224120"/>
        <c:crosses val="autoZero"/>
        <c:auto val="1"/>
        <c:lblAlgn val="ctr"/>
        <c:lblOffset val="100"/>
        <c:noMultiLvlLbl val="0"/>
      </c:catAx>
      <c:valAx>
        <c:axId val="178122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1221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660504"/>
        <c:axId val="2060507544"/>
      </c:barChart>
      <c:catAx>
        <c:axId val="1768660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0507544"/>
        <c:crosses val="autoZero"/>
        <c:auto val="1"/>
        <c:lblAlgn val="ctr"/>
        <c:lblOffset val="100"/>
        <c:noMultiLvlLbl val="0"/>
      </c:catAx>
      <c:valAx>
        <c:axId val="2060507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660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545656"/>
        <c:axId val="1768264632"/>
      </c:lineChart>
      <c:catAx>
        <c:axId val="-208954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264632"/>
        <c:crosses val="autoZero"/>
        <c:auto val="1"/>
        <c:lblAlgn val="ctr"/>
        <c:lblOffset val="100"/>
        <c:noMultiLvlLbl val="0"/>
      </c:catAx>
      <c:valAx>
        <c:axId val="1768264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545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563832"/>
        <c:axId val="-2089405048"/>
      </c:lineChart>
      <c:catAx>
        <c:axId val="-208956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405048"/>
        <c:crosses val="autoZero"/>
        <c:auto val="1"/>
        <c:lblAlgn val="ctr"/>
        <c:lblOffset val="100"/>
        <c:noMultiLvlLbl val="0"/>
      </c:catAx>
      <c:valAx>
        <c:axId val="-2089405048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56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213128"/>
        <c:axId val="2058087176"/>
      </c:barChart>
      <c:catAx>
        <c:axId val="-210121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087176"/>
        <c:crosses val="autoZero"/>
        <c:auto val="1"/>
        <c:lblAlgn val="ctr"/>
        <c:lblOffset val="100"/>
        <c:noMultiLvlLbl val="0"/>
      </c:catAx>
      <c:valAx>
        <c:axId val="2058087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121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689496"/>
        <c:axId val="-2092024424"/>
      </c:lineChart>
      <c:catAx>
        <c:axId val="-2092689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24424"/>
        <c:crosses val="autoZero"/>
        <c:auto val="1"/>
        <c:lblAlgn val="ctr"/>
        <c:lblOffset val="100"/>
        <c:noMultiLvlLbl val="0"/>
      </c:catAx>
      <c:valAx>
        <c:axId val="-2092024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689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982456"/>
        <c:axId val="-2091979448"/>
      </c:lineChart>
      <c:catAx>
        <c:axId val="-209198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979448"/>
        <c:crosses val="autoZero"/>
        <c:auto val="1"/>
        <c:lblAlgn val="ctr"/>
        <c:lblOffset val="100"/>
        <c:noMultiLvlLbl val="0"/>
      </c:catAx>
      <c:valAx>
        <c:axId val="-2091979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982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2663560"/>
        <c:axId val="-2091960824"/>
      </c:barChart>
      <c:catAx>
        <c:axId val="-209266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960824"/>
        <c:crosses val="autoZero"/>
        <c:auto val="1"/>
        <c:lblAlgn val="ctr"/>
        <c:lblOffset val="100"/>
        <c:noMultiLvlLbl val="0"/>
      </c:catAx>
      <c:valAx>
        <c:axId val="-2091960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663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392712"/>
        <c:axId val="-2092373784"/>
      </c:lineChart>
      <c:catAx>
        <c:axId val="-209239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373784"/>
        <c:crosses val="autoZero"/>
        <c:auto val="1"/>
        <c:lblAlgn val="ctr"/>
        <c:lblOffset val="100"/>
        <c:noMultiLvlLbl val="0"/>
      </c:catAx>
      <c:valAx>
        <c:axId val="-2092373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39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383528"/>
        <c:axId val="-2092380520"/>
      </c:lineChart>
      <c:catAx>
        <c:axId val="-2092383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380520"/>
        <c:crosses val="autoZero"/>
        <c:auto val="1"/>
        <c:lblAlgn val="ctr"/>
        <c:lblOffset val="100"/>
        <c:noMultiLvlLbl val="0"/>
      </c:catAx>
      <c:valAx>
        <c:axId val="-209238052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383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2904616"/>
        <c:axId val="-2092912536"/>
      </c:barChart>
      <c:catAx>
        <c:axId val="-209290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912536"/>
        <c:crosses val="autoZero"/>
        <c:auto val="1"/>
        <c:lblAlgn val="ctr"/>
        <c:lblOffset val="100"/>
        <c:noMultiLvlLbl val="0"/>
      </c:catAx>
      <c:valAx>
        <c:axId val="-209291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90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521992"/>
        <c:axId val="1780524936"/>
      </c:lineChart>
      <c:catAx>
        <c:axId val="178052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524936"/>
        <c:crosses val="autoZero"/>
        <c:auto val="1"/>
        <c:lblAlgn val="ctr"/>
        <c:lblOffset val="100"/>
        <c:tickLblSkip val="2"/>
        <c:noMultiLvlLbl val="0"/>
      </c:catAx>
      <c:valAx>
        <c:axId val="1780524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052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105784"/>
        <c:axId val="1768032072"/>
      </c:lineChart>
      <c:catAx>
        <c:axId val="2136105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032072"/>
        <c:crosses val="autoZero"/>
        <c:auto val="1"/>
        <c:lblAlgn val="ctr"/>
        <c:lblOffset val="100"/>
        <c:noMultiLvlLbl val="0"/>
      </c:catAx>
      <c:valAx>
        <c:axId val="1768032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105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102520"/>
        <c:axId val="-2089361144"/>
      </c:lineChart>
      <c:catAx>
        <c:axId val="213610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361144"/>
        <c:crosses val="autoZero"/>
        <c:auto val="1"/>
        <c:lblAlgn val="ctr"/>
        <c:lblOffset val="100"/>
        <c:noMultiLvlLbl val="0"/>
      </c:catAx>
      <c:valAx>
        <c:axId val="-20893611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6102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378536"/>
        <c:axId val="2060615032"/>
      </c:barChart>
      <c:catAx>
        <c:axId val="-208937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0615032"/>
        <c:crosses val="autoZero"/>
        <c:auto val="1"/>
        <c:lblAlgn val="ctr"/>
        <c:lblOffset val="100"/>
        <c:noMultiLvlLbl val="0"/>
      </c:catAx>
      <c:valAx>
        <c:axId val="2060615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37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260584"/>
        <c:axId val="-2101257576"/>
      </c:lineChart>
      <c:catAx>
        <c:axId val="-210126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257576"/>
        <c:crosses val="autoZero"/>
        <c:auto val="1"/>
        <c:lblAlgn val="ctr"/>
        <c:lblOffset val="100"/>
        <c:noMultiLvlLbl val="0"/>
      </c:catAx>
      <c:valAx>
        <c:axId val="-2101257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1260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205992"/>
        <c:axId val="2058110584"/>
      </c:lineChart>
      <c:catAx>
        <c:axId val="-2101205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110584"/>
        <c:crosses val="autoZero"/>
        <c:auto val="1"/>
        <c:lblAlgn val="ctr"/>
        <c:lblOffset val="100"/>
        <c:noMultiLvlLbl val="0"/>
      </c:catAx>
      <c:valAx>
        <c:axId val="2058110584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1205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825704"/>
        <c:axId val="2037332264"/>
      </c:barChart>
      <c:catAx>
        <c:axId val="-2104825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332264"/>
        <c:crosses val="autoZero"/>
        <c:auto val="1"/>
        <c:lblAlgn val="ctr"/>
        <c:lblOffset val="100"/>
        <c:noMultiLvlLbl val="0"/>
      </c:catAx>
      <c:valAx>
        <c:axId val="2037332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825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409880"/>
        <c:axId val="-2089317160"/>
      </c:lineChart>
      <c:catAx>
        <c:axId val="-208940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317160"/>
        <c:crosses val="autoZero"/>
        <c:auto val="1"/>
        <c:lblAlgn val="ctr"/>
        <c:lblOffset val="100"/>
        <c:noMultiLvlLbl val="0"/>
      </c:catAx>
      <c:valAx>
        <c:axId val="-2089317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409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267816"/>
        <c:axId val="1768270824"/>
      </c:lineChart>
      <c:catAx>
        <c:axId val="176826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270824"/>
        <c:crosses val="autoZero"/>
        <c:auto val="1"/>
        <c:lblAlgn val="ctr"/>
        <c:lblOffset val="100"/>
        <c:noMultiLvlLbl val="0"/>
      </c:catAx>
      <c:valAx>
        <c:axId val="17682708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826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163656"/>
        <c:axId val="1768166632"/>
      </c:barChart>
      <c:catAx>
        <c:axId val="176816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166632"/>
        <c:crosses val="autoZero"/>
        <c:auto val="1"/>
        <c:lblAlgn val="ctr"/>
        <c:lblOffset val="100"/>
        <c:noMultiLvlLbl val="0"/>
      </c:catAx>
      <c:valAx>
        <c:axId val="1768166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163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933864"/>
        <c:axId val="1768067928"/>
      </c:lineChart>
      <c:catAx>
        <c:axId val="1767933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067928"/>
        <c:crosses val="autoZero"/>
        <c:auto val="1"/>
        <c:lblAlgn val="ctr"/>
        <c:lblOffset val="100"/>
        <c:noMultiLvlLbl val="0"/>
      </c:catAx>
      <c:valAx>
        <c:axId val="1768067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793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504968"/>
        <c:axId val="1781440152"/>
      </c:lineChart>
      <c:catAx>
        <c:axId val="178150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440152"/>
        <c:crosses val="autoZero"/>
        <c:auto val="1"/>
        <c:lblAlgn val="ctr"/>
        <c:lblOffset val="100"/>
        <c:tickLblSkip val="2"/>
        <c:noMultiLvlLbl val="0"/>
      </c:catAx>
      <c:valAx>
        <c:axId val="178144015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1504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851816"/>
        <c:axId val="2138854824"/>
      </c:lineChart>
      <c:catAx>
        <c:axId val="213885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854824"/>
        <c:crosses val="autoZero"/>
        <c:auto val="1"/>
        <c:lblAlgn val="ctr"/>
        <c:lblOffset val="100"/>
        <c:noMultiLvlLbl val="0"/>
      </c:catAx>
      <c:valAx>
        <c:axId val="2138854824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885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454680"/>
        <c:axId val="2061022568"/>
      </c:barChart>
      <c:catAx>
        <c:axId val="2060454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1022568"/>
        <c:crosses val="autoZero"/>
        <c:auto val="1"/>
        <c:lblAlgn val="ctr"/>
        <c:lblOffset val="100"/>
        <c:noMultiLvlLbl val="0"/>
      </c:catAx>
      <c:valAx>
        <c:axId val="206102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0454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091992"/>
        <c:axId val="1767909240"/>
      </c:lineChart>
      <c:catAx>
        <c:axId val="176809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7909240"/>
        <c:crosses val="autoZero"/>
        <c:auto val="1"/>
        <c:lblAlgn val="ctr"/>
        <c:lblOffset val="100"/>
        <c:noMultiLvlLbl val="0"/>
      </c:catAx>
      <c:valAx>
        <c:axId val="1767909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09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014328"/>
        <c:axId val="1767900984"/>
      </c:lineChart>
      <c:catAx>
        <c:axId val="176801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7900984"/>
        <c:crosses val="autoZero"/>
        <c:auto val="1"/>
        <c:lblAlgn val="ctr"/>
        <c:lblOffset val="100"/>
        <c:noMultiLvlLbl val="0"/>
      </c:catAx>
      <c:valAx>
        <c:axId val="176790098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8014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276072"/>
        <c:axId val="1768279080"/>
      </c:barChart>
      <c:catAx>
        <c:axId val="176827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279080"/>
        <c:crosses val="autoZero"/>
        <c:auto val="1"/>
        <c:lblAlgn val="ctr"/>
        <c:lblOffset val="100"/>
        <c:noMultiLvlLbl val="0"/>
      </c:catAx>
      <c:valAx>
        <c:axId val="1768279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27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624072"/>
        <c:axId val="1768627080"/>
      </c:lineChart>
      <c:catAx>
        <c:axId val="1768624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627080"/>
        <c:crosses val="autoZero"/>
        <c:auto val="1"/>
        <c:lblAlgn val="ctr"/>
        <c:lblOffset val="100"/>
        <c:noMultiLvlLbl val="0"/>
      </c:catAx>
      <c:valAx>
        <c:axId val="1768627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62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303256"/>
        <c:axId val="1768261320"/>
      </c:lineChart>
      <c:catAx>
        <c:axId val="1768303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261320"/>
        <c:crosses val="autoZero"/>
        <c:auto val="1"/>
        <c:lblAlgn val="ctr"/>
        <c:lblOffset val="100"/>
        <c:noMultiLvlLbl val="0"/>
      </c:catAx>
      <c:valAx>
        <c:axId val="1768261320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8303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099464"/>
        <c:axId val="1768102472"/>
      </c:barChart>
      <c:catAx>
        <c:axId val="1768099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102472"/>
        <c:crosses val="autoZero"/>
        <c:auto val="1"/>
        <c:lblAlgn val="ctr"/>
        <c:lblOffset val="100"/>
        <c:noMultiLvlLbl val="0"/>
      </c:catAx>
      <c:valAx>
        <c:axId val="1768102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099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546488"/>
        <c:axId val="1768549496"/>
      </c:lineChart>
      <c:catAx>
        <c:axId val="1768546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549496"/>
        <c:crosses val="autoZero"/>
        <c:auto val="1"/>
        <c:lblAlgn val="ctr"/>
        <c:lblOffset val="100"/>
        <c:noMultiLvlLbl val="0"/>
      </c:catAx>
      <c:valAx>
        <c:axId val="1768549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546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620504"/>
        <c:axId val="1768613976"/>
      </c:lineChart>
      <c:catAx>
        <c:axId val="1768620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613976"/>
        <c:crosses val="autoZero"/>
        <c:auto val="1"/>
        <c:lblAlgn val="ctr"/>
        <c:lblOffset val="100"/>
        <c:noMultiLvlLbl val="0"/>
      </c:catAx>
      <c:valAx>
        <c:axId val="176861397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8620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489864"/>
        <c:axId val="2055356680"/>
      </c:barChart>
      <c:catAx>
        <c:axId val="178148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5356680"/>
        <c:crosses val="autoZero"/>
        <c:auto val="1"/>
        <c:lblAlgn val="ctr"/>
        <c:lblOffset val="100"/>
        <c:tickLblSkip val="2"/>
        <c:noMultiLvlLbl val="0"/>
      </c:catAx>
      <c:valAx>
        <c:axId val="2055356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1489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710088"/>
        <c:axId val="1768713096"/>
      </c:barChart>
      <c:catAx>
        <c:axId val="176871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713096"/>
        <c:crosses val="autoZero"/>
        <c:auto val="1"/>
        <c:lblAlgn val="ctr"/>
        <c:lblOffset val="100"/>
        <c:noMultiLvlLbl val="0"/>
      </c:catAx>
      <c:valAx>
        <c:axId val="1768713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71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348072"/>
        <c:axId val="1768605912"/>
      </c:lineChart>
      <c:catAx>
        <c:axId val="-208934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605912"/>
        <c:crosses val="autoZero"/>
        <c:auto val="1"/>
        <c:lblAlgn val="ctr"/>
        <c:lblOffset val="100"/>
        <c:noMultiLvlLbl val="0"/>
      </c:catAx>
      <c:valAx>
        <c:axId val="1768605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348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649416"/>
        <c:axId val="1768448936"/>
      </c:lineChart>
      <c:catAx>
        <c:axId val="176864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448936"/>
        <c:crosses val="autoZero"/>
        <c:auto val="1"/>
        <c:lblAlgn val="ctr"/>
        <c:lblOffset val="100"/>
        <c:noMultiLvlLbl val="0"/>
      </c:catAx>
      <c:valAx>
        <c:axId val="1768448936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8649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368488"/>
        <c:axId val="1768424536"/>
      </c:barChart>
      <c:catAx>
        <c:axId val="1768368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424536"/>
        <c:crosses val="autoZero"/>
        <c:auto val="1"/>
        <c:lblAlgn val="ctr"/>
        <c:lblOffset val="100"/>
        <c:noMultiLvlLbl val="0"/>
      </c:catAx>
      <c:valAx>
        <c:axId val="1768424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36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6"/>
  <sheetViews>
    <sheetView topLeftCell="A9" workbookViewId="0">
      <selection activeCell="CD7" sqref="CD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82">
      <c r="C2" s="1" t="s">
        <v>18</v>
      </c>
      <c r="D2" s="1" t="s">
        <v>7</v>
      </c>
      <c r="E2">
        <v>295.52</v>
      </c>
      <c r="F2">
        <f>E2*10000</f>
        <v>2955200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</row>
    <row r="5" spans="1: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</row>
    <row r="6" spans="1:82">
      <c r="B6" s="15">
        <f>SUM(D6:MI6)</f>
        <v>306329.4499999999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</row>
    <row r="7" spans="1:82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</row>
    <row r="8" spans="1:82">
      <c r="A8" s="8">
        <f>B8/F2</f>
        <v>1.2184189416245125E-2</v>
      </c>
      <c r="B8" s="7">
        <f>SUM(D8:MI8)</f>
        <v>36006.716562887596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" si="37">CD6/CD7</f>
        <v>-557.97632468996619</v>
      </c>
    </row>
    <row r="9" spans="1:82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</row>
    <row r="10" spans="1:82">
      <c r="B10">
        <f>B6/B8</f>
        <v>8.5075641225152996</v>
      </c>
      <c r="AJ10" t="s">
        <v>66</v>
      </c>
    </row>
    <row r="12" spans="1:82">
      <c r="C12" s="17" t="s">
        <v>27</v>
      </c>
      <c r="D12" s="17" t="s">
        <v>28</v>
      </c>
      <c r="E12" s="1" t="s">
        <v>31</v>
      </c>
    </row>
    <row r="13" spans="1:82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82">
      <c r="A14" s="1" t="s">
        <v>30</v>
      </c>
      <c r="B14" s="16">
        <v>43040</v>
      </c>
      <c r="C14">
        <v>1700</v>
      </c>
      <c r="D14">
        <v>8.23</v>
      </c>
    </row>
    <row r="15" spans="1:82">
      <c r="A15" s="1" t="s">
        <v>30</v>
      </c>
      <c r="B15" s="16">
        <v>43054</v>
      </c>
      <c r="C15">
        <v>2400</v>
      </c>
      <c r="D15">
        <v>8.34</v>
      </c>
    </row>
    <row r="16" spans="1:82">
      <c r="A16" s="1" t="s">
        <v>29</v>
      </c>
      <c r="B16" s="16">
        <v>43060</v>
      </c>
      <c r="C16">
        <v>2100</v>
      </c>
      <c r="D16">
        <v>8.64</v>
      </c>
      <c r="E16" s="1" t="s">
        <v>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14"/>
  <sheetViews>
    <sheetView topLeftCell="A17" workbookViewId="0">
      <selection activeCell="CD7" sqref="CD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82">
      <c r="C2" s="1" t="s">
        <v>8</v>
      </c>
      <c r="D2" s="1" t="s">
        <v>7</v>
      </c>
      <c r="E2">
        <v>220.39</v>
      </c>
      <c r="F2">
        <f>E2*10000</f>
        <v>2203900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</row>
    <row r="5" spans="1: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</row>
    <row r="6" spans="1:82">
      <c r="B6" s="15">
        <f>SUM(D6:MI6)</f>
        <v>-66682.76999999999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</row>
    <row r="7" spans="1:82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</row>
    <row r="8" spans="1:82">
      <c r="A8" s="8">
        <f>B8/F2</f>
        <v>-1.1367432805993625E-2</v>
      </c>
      <c r="B8" s="7">
        <f>SUM(D8:MI8)</f>
        <v>-25052.68516112935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" si="37">CD6/CD7</f>
        <v>-1291.1254901960785</v>
      </c>
    </row>
    <row r="9" spans="1:82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</row>
    <row r="10" spans="1:82">
      <c r="T10" s="22" t="s">
        <v>50</v>
      </c>
    </row>
    <row r="13" spans="1:82">
      <c r="C13" s="1" t="s">
        <v>27</v>
      </c>
      <c r="D13" s="1" t="s">
        <v>28</v>
      </c>
      <c r="E13" s="1" t="s">
        <v>48</v>
      </c>
    </row>
    <row r="14" spans="1:82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15"/>
  <sheetViews>
    <sheetView topLeftCell="A17" workbookViewId="0">
      <selection activeCell="CD7" sqref="CD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82">
      <c r="C2" s="1" t="s">
        <v>9</v>
      </c>
      <c r="D2" s="1" t="s">
        <v>7</v>
      </c>
      <c r="E2">
        <v>9.6</v>
      </c>
      <c r="F2">
        <f>E2*10000</f>
        <v>96000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</row>
    <row r="5" spans="1: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</row>
    <row r="6" spans="1:82">
      <c r="B6" s="15">
        <f>SUM(D6:MI6)</f>
        <v>-39367.499999999993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</row>
    <row r="7" spans="1:82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</row>
    <row r="8" spans="1:82">
      <c r="A8" s="8">
        <f>B8/F2</f>
        <v>-6.438657501005772E-2</v>
      </c>
      <c r="B8" s="7">
        <f>SUM(D8:MI8)</f>
        <v>-6181.1112009655408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" si="37">CD6/CD7</f>
        <v>-35.013628620102217</v>
      </c>
    </row>
    <row r="9" spans="1:82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</row>
    <row r="12" spans="1:82">
      <c r="C12" s="1" t="s">
        <v>27</v>
      </c>
      <c r="D12" s="1" t="s">
        <v>28</v>
      </c>
      <c r="E12" s="1" t="s">
        <v>31</v>
      </c>
    </row>
    <row r="13" spans="1:82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82">
      <c r="C14" s="12"/>
      <c r="D14" s="13"/>
      <c r="E14" s="13"/>
    </row>
    <row r="15" spans="1:82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18"/>
  <sheetViews>
    <sheetView topLeftCell="A14" workbookViewId="0">
      <selection activeCell="CD7" sqref="CD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82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</row>
    <row r="5" spans="1: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</row>
    <row r="6" spans="1:82">
      <c r="B6" s="15">
        <f>SUM(D6:MI6)</f>
        <v>-43281.42000000002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</row>
    <row r="7" spans="1:82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</row>
    <row r="8" spans="1:82">
      <c r="A8" s="8">
        <f>B8/F2</f>
        <v>-1.4111172320112102E-2</v>
      </c>
      <c r="B8" s="7">
        <f>SUM(D8:MI8)</f>
        <v>-11192.981884312918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" si="37">CD6/CD7</f>
        <v>-185.07042253521126</v>
      </c>
    </row>
    <row r="9" spans="1:82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</row>
    <row r="14" spans="1:82">
      <c r="C14" s="1" t="s">
        <v>27</v>
      </c>
      <c r="D14" s="1" t="s">
        <v>28</v>
      </c>
      <c r="E14" s="1" t="s">
        <v>31</v>
      </c>
    </row>
    <row r="15" spans="1:82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82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15"/>
  <sheetViews>
    <sheetView topLeftCell="A19" workbookViewId="0">
      <selection activeCell="CD7" sqref="CD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82">
      <c r="C2" s="1" t="s">
        <v>14</v>
      </c>
      <c r="D2" s="1" t="s">
        <v>7</v>
      </c>
      <c r="E2">
        <v>19.88</v>
      </c>
      <c r="F2">
        <f>E2*10000</f>
        <v>198800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</row>
    <row r="5" spans="1: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</row>
    <row r="6" spans="1:82">
      <c r="B6" s="15">
        <f>SUM(D6:MI6)</f>
        <v>-9284.7400000000016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</row>
    <row r="7" spans="1:82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</row>
    <row r="8" spans="1:82">
      <c r="A8" s="8">
        <f>B8/F2</f>
        <v>-9.5702872829521099E-3</v>
      </c>
      <c r="B8" s="7">
        <f>SUM(D8:MI8)</f>
        <v>-1902.5731118508795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" si="37">CD6/CD7</f>
        <v>-58.318777292576421</v>
      </c>
    </row>
    <row r="9" spans="1:82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</row>
    <row r="10" spans="1:82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82">
      <c r="C13" s="17" t="s">
        <v>27</v>
      </c>
      <c r="D13" s="17" t="s">
        <v>28</v>
      </c>
      <c r="E13" s="1" t="s">
        <v>36</v>
      </c>
    </row>
    <row r="14" spans="1:82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82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14"/>
  <sheetViews>
    <sheetView topLeftCell="A13" workbookViewId="0">
      <selection activeCell="CD7" sqref="CD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82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</row>
    <row r="5" spans="1: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</row>
    <row r="6" spans="1:82">
      <c r="B6" s="15">
        <f>SUM(D6:MI6)</f>
        <v>37636.240000000005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</row>
    <row r="7" spans="1:82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</row>
    <row r="8" spans="1:82">
      <c r="A8" s="8">
        <f>B8/F2</f>
        <v>4.2789974356014131E-3</v>
      </c>
      <c r="B8" s="7">
        <f>SUM(D8:MI8)</f>
        <v>6948.6639356731339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" si="37">CD6/CD7</f>
        <v>144.04536489151872</v>
      </c>
    </row>
    <row r="9" spans="1:82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</row>
    <row r="10" spans="1:82">
      <c r="B10">
        <f>B6/B8</f>
        <v>5.4163275628833665</v>
      </c>
      <c r="U10" s="1" t="s">
        <v>52</v>
      </c>
      <c r="V10" s="1" t="s">
        <v>42</v>
      </c>
    </row>
    <row r="12" spans="1:82">
      <c r="C12" s="1" t="s">
        <v>27</v>
      </c>
      <c r="D12" s="1" t="s">
        <v>28</v>
      </c>
    </row>
    <row r="13" spans="1:82">
      <c r="C13">
        <v>800</v>
      </c>
      <c r="D13">
        <v>9.1660000000000004</v>
      </c>
    </row>
    <row r="14" spans="1:82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14"/>
  <sheetViews>
    <sheetView topLeftCell="BR1" workbookViewId="0">
      <selection activeCell="CD7" sqref="CD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82">
      <c r="C2" s="1" t="s">
        <v>13</v>
      </c>
      <c r="D2" s="1" t="s">
        <v>7</v>
      </c>
      <c r="E2">
        <v>6.98</v>
      </c>
      <c r="F2">
        <f>E2*10000</f>
        <v>69800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</row>
    <row r="5" spans="1: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</row>
    <row r="6" spans="1:82">
      <c r="B6" s="15">
        <f>SUM(D6:MI6)</f>
        <v>-66666.669999999969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</row>
    <row r="7" spans="1:82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</row>
    <row r="8" spans="1:82">
      <c r="A8" s="8">
        <f>B8/F2</f>
        <v>-8.6809337113727181E-2</v>
      </c>
      <c r="B8" s="7">
        <f>SUM(D8:MI8)</f>
        <v>-6059.291730538157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" si="37">CD6/CD7</f>
        <v>0.36268829663962915</v>
      </c>
    </row>
    <row r="9" spans="1:82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</row>
    <row r="12" spans="1:82">
      <c r="C12" s="1" t="s">
        <v>27</v>
      </c>
      <c r="D12" s="1" t="s">
        <v>28</v>
      </c>
    </row>
    <row r="13" spans="1:82">
      <c r="C13">
        <v>400</v>
      </c>
      <c r="D13">
        <v>27.524999999999999</v>
      </c>
      <c r="G13" s="1" t="s">
        <v>32</v>
      </c>
    </row>
    <row r="14" spans="1:82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14"/>
  <sheetViews>
    <sheetView topLeftCell="A19" workbookViewId="0">
      <selection activeCell="CD7" sqref="CD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82">
      <c r="C2" s="1" t="s">
        <v>19</v>
      </c>
      <c r="D2" s="1" t="s">
        <v>7</v>
      </c>
      <c r="E2">
        <v>18.72</v>
      </c>
      <c r="F2">
        <f>E2*10000</f>
        <v>187200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</row>
    <row r="5" spans="1: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</row>
    <row r="6" spans="1:82">
      <c r="B6" s="15">
        <f>SUM(D6:MI6)</f>
        <v>-12619.959999999995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</row>
    <row r="7" spans="1:82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</row>
    <row r="8" spans="1:82">
      <c r="A8" s="8">
        <f>B8/F2</f>
        <v>-2.2803786220425101E-2</v>
      </c>
      <c r="B8" s="7">
        <f>SUM(D8:MI8)</f>
        <v>-4268.8687804635792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" si="37">CD6/CD7</f>
        <v>-207.98924731182794</v>
      </c>
    </row>
    <row r="9" spans="1:82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</row>
    <row r="12" spans="1:82">
      <c r="C12" s="17" t="s">
        <v>27</v>
      </c>
      <c r="D12" s="17" t="s">
        <v>28</v>
      </c>
    </row>
    <row r="13" spans="1:82">
      <c r="C13" s="10">
        <v>600</v>
      </c>
      <c r="D13" s="10">
        <v>7.2480000000000002</v>
      </c>
    </row>
    <row r="14" spans="1:82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14"/>
  <sheetViews>
    <sheetView topLeftCell="A13" workbookViewId="0">
      <selection activeCell="CD7" sqref="CD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82">
      <c r="C2" s="1" t="s">
        <v>21</v>
      </c>
      <c r="D2" s="1" t="s">
        <v>7</v>
      </c>
      <c r="E2">
        <v>5.4</v>
      </c>
      <c r="F2">
        <f>E2*10000</f>
        <v>54000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</row>
    <row r="5" spans="1: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</row>
    <row r="6" spans="1:82">
      <c r="B6" s="15">
        <f>SUM(D6:MI6)</f>
        <v>-5850.53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</row>
    <row r="7" spans="1:82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</row>
    <row r="8" spans="1:82">
      <c r="A8" s="8">
        <f>B8/F2</f>
        <v>-1.9084740096710132E-2</v>
      </c>
      <c r="B8" s="7">
        <f>SUM(D8:MI8)</f>
        <v>-1030.5759652223471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" si="37">CD6/CD7</f>
        <v>17.068893528183718</v>
      </c>
    </row>
    <row r="9" spans="1:82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</row>
    <row r="12" spans="1:82">
      <c r="C12" s="17" t="s">
        <v>27</v>
      </c>
      <c r="D12" s="17" t="s">
        <v>28</v>
      </c>
    </row>
    <row r="13" spans="1:82">
      <c r="C13" s="10">
        <v>300</v>
      </c>
      <c r="D13" s="10">
        <v>8.4870000000000001</v>
      </c>
    </row>
    <row r="14" spans="1:82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P13"/>
  <sheetViews>
    <sheetView topLeftCell="C10" workbookViewId="0">
      <selection activeCell="BP7" sqref="BP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68">
      <c r="C2" s="1" t="s">
        <v>54</v>
      </c>
      <c r="D2" s="1" t="s">
        <v>7</v>
      </c>
      <c r="E2">
        <v>12.56</v>
      </c>
      <c r="F2">
        <f>E2*10000</f>
        <v>125600</v>
      </c>
    </row>
    <row r="3" spans="1:68">
      <c r="C3" s="1" t="s">
        <v>1</v>
      </c>
    </row>
    <row r="4" spans="1: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</row>
    <row r="5" spans="1:68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</row>
    <row r="6" spans="1:68">
      <c r="B6" s="15">
        <f>SUM(D6:MI6)</f>
        <v>459149.3000000001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</row>
    <row r="7" spans="1:68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</row>
    <row r="8" spans="1:68">
      <c r="A8" s="8">
        <f>B8/F2</f>
        <v>6.235757074013356E-3</v>
      </c>
      <c r="B8" s="7">
        <f>SUM(D8:MI8)</f>
        <v>783.21108849607754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" si="30">BP6/BP7</f>
        <v>2.8661781411497418</v>
      </c>
    </row>
    <row r="9" spans="1:68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</row>
    <row r="10" spans="1:68">
      <c r="B10">
        <f>B6/B8</f>
        <v>586.23952947558348</v>
      </c>
    </row>
    <row r="12" spans="1:68">
      <c r="C12" s="17" t="s">
        <v>27</v>
      </c>
      <c r="D12" s="17" t="s">
        <v>28</v>
      </c>
    </row>
    <row r="13" spans="1:68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K13"/>
  <sheetViews>
    <sheetView topLeftCell="AV1" workbookViewId="0">
      <selection activeCell="BK7" sqref="BK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63">
      <c r="C2" s="1" t="s">
        <v>59</v>
      </c>
      <c r="D2" s="1" t="s">
        <v>7</v>
      </c>
      <c r="E2">
        <v>3.3</v>
      </c>
      <c r="F2">
        <f>E2*10000</f>
        <v>33000</v>
      </c>
    </row>
    <row r="3" spans="1:63">
      <c r="C3" s="1" t="s">
        <v>1</v>
      </c>
    </row>
    <row r="4" spans="1: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</row>
    <row r="5" spans="1:63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</row>
    <row r="6" spans="1:63">
      <c r="B6" s="15">
        <f>SUM(D6:MI6)</f>
        <v>5018.4800000000014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</row>
    <row r="7" spans="1:63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</row>
    <row r="8" spans="1:63">
      <c r="A8" s="8">
        <f>B8/F2</f>
        <v>6.3298962473252859E-3</v>
      </c>
      <c r="B8" s="7">
        <f>SUM(D8:MI8)</f>
        <v>208.88657616173444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" si="28">BK6/BK7</f>
        <v>-15.631152287203243</v>
      </c>
    </row>
    <row r="9" spans="1:63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</row>
    <row r="12" spans="1:63">
      <c r="C12" s="17" t="s">
        <v>27</v>
      </c>
      <c r="D12" s="17" t="s">
        <v>28</v>
      </c>
    </row>
    <row r="13" spans="1:6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AT45"/>
  <sheetViews>
    <sheetView tabSelected="1" topLeftCell="A8" workbookViewId="0">
      <selection activeCell="E18" sqref="E18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6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46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46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46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</row>
    <row r="5" spans="1:46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</row>
    <row r="6" spans="1:46">
      <c r="A6" s="10"/>
      <c r="B6" s="34">
        <f>SUM(D6:MI6)</f>
        <v>67554.090000000011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</row>
    <row r="7" spans="1:46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</row>
    <row r="8" spans="1:46">
      <c r="A8" s="8">
        <f>B8/F2</f>
        <v>1.9993773808109779E-3</v>
      </c>
      <c r="B8" s="7">
        <f>SUM(D8:MI8)</f>
        <v>1261.2072518155649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</row>
    <row r="9" spans="1:46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</row>
    <row r="10" spans="1:46">
      <c r="A10" s="10"/>
      <c r="B10" s="10">
        <f>B6/B8</f>
        <v>53.563036449998876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46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46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46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46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46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46">
      <c r="A16" s="1" t="s">
        <v>30</v>
      </c>
      <c r="B16" s="16">
        <v>43060</v>
      </c>
      <c r="C16" s="10">
        <v>300</v>
      </c>
      <c r="D16" s="36">
        <v>57.62</v>
      </c>
      <c r="E16" s="41" t="s">
        <v>74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71</v>
      </c>
      <c r="B17" s="9">
        <v>43076</v>
      </c>
      <c r="C17" s="10">
        <v>300</v>
      </c>
      <c r="D17" s="36">
        <v>49.59</v>
      </c>
      <c r="E17" s="29" t="s">
        <v>80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15"/>
  <sheetViews>
    <sheetView topLeftCell="BN1" workbookViewId="0">
      <selection activeCell="CD15" sqref="CD1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2">
      <c r="C2" s="1" t="s">
        <v>15</v>
      </c>
      <c r="D2" s="1" t="s">
        <v>7</v>
      </c>
      <c r="E2">
        <v>3.89</v>
      </c>
      <c r="F2">
        <f>E2*10000</f>
        <v>38900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-6139.6100000000006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</row>
    <row r="7" spans="1:8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</row>
    <row r="8" spans="1:82">
      <c r="A8" s="8">
        <f>B8/F2</f>
        <v>-1.9645444043631589E-2</v>
      </c>
      <c r="B8" s="7">
        <f>SUM(D8:MI8)</f>
        <v>-764.20777329726889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</row>
    <row r="9" spans="1:82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</row>
    <row r="10" spans="1:82">
      <c r="CD10" s="1" t="s">
        <v>78</v>
      </c>
    </row>
    <row r="14" spans="1:82">
      <c r="C14" s="1" t="s">
        <v>27</v>
      </c>
      <c r="D14" s="17" t="s">
        <v>28</v>
      </c>
      <c r="E14" s="1" t="s">
        <v>31</v>
      </c>
    </row>
    <row r="15" spans="1:82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5"/>
  <sheetViews>
    <sheetView topLeftCell="BW1" workbookViewId="0">
      <selection activeCell="CE11" sqref="CE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76</v>
      </c>
      <c r="CD10" s="1" t="s">
        <v>77</v>
      </c>
    </row>
    <row r="12" spans="1:82">
      <c r="C12" s="1" t="s">
        <v>27</v>
      </c>
      <c r="D12" s="1" t="s">
        <v>28</v>
      </c>
      <c r="E12" s="1" t="s">
        <v>29</v>
      </c>
    </row>
    <row r="13" spans="1:82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30</v>
      </c>
      <c r="B14" s="11">
        <v>42999</v>
      </c>
      <c r="C14">
        <v>1000</v>
      </c>
      <c r="D14">
        <v>18.510000000000002</v>
      </c>
    </row>
    <row r="15" spans="1:82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9"/>
  <sheetViews>
    <sheetView topLeftCell="A6" workbookViewId="0">
      <selection activeCell="CD7" sqref="CD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82">
      <c r="C2" s="1" t="s">
        <v>20</v>
      </c>
      <c r="D2" s="1" t="s">
        <v>7</v>
      </c>
      <c r="E2">
        <v>16.73</v>
      </c>
      <c r="F2">
        <f>E2*10000</f>
        <v>167300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</row>
    <row r="5" spans="1: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</row>
    <row r="6" spans="1:82">
      <c r="B6" s="15">
        <f>SUM(D6:MI6)</f>
        <v>39009.44999999999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</row>
    <row r="7" spans="1:82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</row>
    <row r="8" spans="1:82">
      <c r="A8" s="8">
        <f>B8/F2</f>
        <v>4.7070310373881381E-2</v>
      </c>
      <c r="B8" s="7">
        <f>SUM(D8:MI8)</f>
        <v>7874.8629255503547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" si="37">CD6/CD7</f>
        <v>118.09156193895871</v>
      </c>
    </row>
    <row r="9" spans="1:82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</row>
    <row r="10" spans="1:82">
      <c r="B10" s="10">
        <f>B6/B8</f>
        <v>4.9536671772954977</v>
      </c>
    </row>
    <row r="12" spans="1:82">
      <c r="C12" s="17" t="s">
        <v>27</v>
      </c>
      <c r="D12" s="17" t="s">
        <v>28</v>
      </c>
    </row>
    <row r="13" spans="1:82">
      <c r="C13" s="10">
        <v>400</v>
      </c>
      <c r="D13" s="10">
        <v>8.4030000000000005</v>
      </c>
    </row>
    <row r="14" spans="1:82">
      <c r="A14" s="1" t="s">
        <v>30</v>
      </c>
      <c r="B14" s="23">
        <v>42991</v>
      </c>
      <c r="C14">
        <v>2000</v>
      </c>
      <c r="D14">
        <v>4.75</v>
      </c>
    </row>
    <row r="15" spans="1:82">
      <c r="A15" s="1" t="s">
        <v>30</v>
      </c>
      <c r="B15" s="11">
        <v>42993</v>
      </c>
      <c r="C15">
        <v>2000</v>
      </c>
      <c r="D15">
        <v>4.71</v>
      </c>
    </row>
    <row r="16" spans="1:82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  <row r="18" spans="1:5">
      <c r="A18" s="1" t="s">
        <v>30</v>
      </c>
      <c r="B18" s="11">
        <v>43068</v>
      </c>
      <c r="C18">
        <v>3900</v>
      </c>
      <c r="D18">
        <v>5.29</v>
      </c>
    </row>
    <row r="19" spans="1:5">
      <c r="A19" s="1" t="s">
        <v>29</v>
      </c>
      <c r="B19" s="2">
        <v>43074</v>
      </c>
      <c r="C19">
        <v>6300</v>
      </c>
      <c r="D19">
        <v>5.32</v>
      </c>
      <c r="E19" s="1" t="s">
        <v>75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BQ15"/>
  <sheetViews>
    <sheetView topLeftCell="A2" workbookViewId="0">
      <selection activeCell="B16" sqref="B16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69">
      <c r="C2" s="1" t="s">
        <v>34</v>
      </c>
      <c r="D2" s="1" t="s">
        <v>7</v>
      </c>
      <c r="E2">
        <v>11.74</v>
      </c>
      <c r="F2">
        <f>E2*10000</f>
        <v>117400</v>
      </c>
    </row>
    <row r="3" spans="1:69">
      <c r="C3" s="1" t="s">
        <v>1</v>
      </c>
    </row>
    <row r="4" spans="1: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</row>
    <row r="5" spans="1:69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</row>
    <row r="6" spans="1:69">
      <c r="B6" s="15">
        <f>SUM(D6:MI6)</f>
        <v>5834.57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</row>
    <row r="7" spans="1:69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</row>
    <row r="8" spans="1:69">
      <c r="A8" s="8">
        <f>B8/F2</f>
        <v>8.893361303094531E-3</v>
      </c>
      <c r="B8" s="7">
        <f>SUM(D8:MI8)</f>
        <v>1044.0806169832979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" si="31">BQ6/BQ7</f>
        <v>110.27372262773721</v>
      </c>
    </row>
    <row r="9" spans="1:69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</row>
    <row r="10" spans="1:69">
      <c r="B10">
        <f>B6/B8</f>
        <v>5.5882370624387665</v>
      </c>
    </row>
    <row r="12" spans="1:69">
      <c r="C12" s="17" t="s">
        <v>27</v>
      </c>
      <c r="D12" s="17" t="s">
        <v>28</v>
      </c>
    </row>
    <row r="13" spans="1:69">
      <c r="C13" s="10">
        <v>800</v>
      </c>
      <c r="D13" s="10">
        <v>14.318</v>
      </c>
    </row>
    <row r="14" spans="1:69">
      <c r="A14" t="s">
        <v>71</v>
      </c>
      <c r="B14" s="38">
        <v>46661</v>
      </c>
      <c r="C14">
        <v>800</v>
      </c>
      <c r="D14">
        <v>5.52</v>
      </c>
      <c r="E14">
        <v>-7040</v>
      </c>
    </row>
    <row r="15" spans="1:69">
      <c r="A15" t="s">
        <v>79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CD15"/>
  <sheetViews>
    <sheetView topLeftCell="A9" workbookViewId="0">
      <selection activeCell="CD7" sqref="CD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82">
      <c r="C2" s="1" t="s">
        <v>10</v>
      </c>
      <c r="D2" s="1" t="s">
        <v>7</v>
      </c>
      <c r="E2">
        <v>955.58</v>
      </c>
      <c r="F2">
        <f>E2*10000</f>
        <v>9555800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</row>
    <row r="5" spans="1: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</row>
    <row r="6" spans="1:82">
      <c r="B6" s="15">
        <f>SUM(D6:MI6)</f>
        <v>168481.86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</row>
    <row r="7" spans="1:82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</row>
    <row r="8" spans="1:82">
      <c r="A8" s="8">
        <f>B8/F2</f>
        <v>2.9129528341595287E-3</v>
      </c>
      <c r="B8" s="7">
        <f>SUM(D8:MI8)</f>
        <v>27835.594692661623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" si="37">CD6/CD7</f>
        <v>512.90968801313625</v>
      </c>
    </row>
    <row r="9" spans="1:82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</row>
    <row r="10" spans="1:82">
      <c r="B10" s="10">
        <f>B6/B8</f>
        <v>6.0527487147388781</v>
      </c>
    </row>
    <row r="12" spans="1:82">
      <c r="C12" s="17" t="s">
        <v>27</v>
      </c>
      <c r="D12" s="17" t="s">
        <v>28</v>
      </c>
    </row>
    <row r="13" spans="1:82">
      <c r="C13" s="10">
        <v>1000</v>
      </c>
      <c r="D13" s="10">
        <v>7.5910000000000002</v>
      </c>
    </row>
    <row r="14" spans="1:82">
      <c r="C14">
        <v>900</v>
      </c>
      <c r="D14">
        <v>5.9</v>
      </c>
    </row>
    <row r="15" spans="1:82">
      <c r="A15" s="1" t="s">
        <v>29</v>
      </c>
      <c r="B15" s="38">
        <v>11232</v>
      </c>
      <c r="C15">
        <v>1900</v>
      </c>
      <c r="D1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7"/>
  <sheetViews>
    <sheetView topLeftCell="A10" workbookViewId="0">
      <selection activeCell="CD7" sqref="CD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82">
      <c r="C2" s="1" t="s">
        <v>17</v>
      </c>
      <c r="D2" s="1" t="s">
        <v>7</v>
      </c>
      <c r="E2">
        <v>220.9</v>
      </c>
      <c r="F2">
        <f>E2*10000</f>
        <v>2209000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</row>
    <row r="5" spans="1: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</row>
    <row r="6" spans="1:82">
      <c r="B6" s="15">
        <f>SUM(D6:MI6)</f>
        <v>243289.67000000004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</row>
    <row r="7" spans="1:82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</row>
    <row r="8" spans="1:82">
      <c r="A8" s="8">
        <f>B8/F2</f>
        <v>1.2565844525168188E-2</v>
      </c>
      <c r="B8" s="7">
        <f>SUM(D8:MI8)</f>
        <v>27757.950556096526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" si="37">CD6/CD7</f>
        <v>-2233.1176470588234</v>
      </c>
    </row>
    <row r="9" spans="1:82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</row>
    <row r="10" spans="1:82">
      <c r="B10" s="10">
        <f>B6/B8</f>
        <v>8.764684176100527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82">
      <c r="AB11" s="1" t="s">
        <v>62</v>
      </c>
    </row>
    <row r="13" spans="1:82">
      <c r="C13" s="17" t="s">
        <v>27</v>
      </c>
      <c r="D13" s="17" t="s">
        <v>28</v>
      </c>
      <c r="E13" s="1" t="s">
        <v>29</v>
      </c>
    </row>
    <row r="14" spans="1:82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82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82">
      <c r="A16" s="1" t="s">
        <v>30</v>
      </c>
      <c r="B16" s="38">
        <v>46661</v>
      </c>
      <c r="C16">
        <v>1100</v>
      </c>
      <c r="D16">
        <v>7.69</v>
      </c>
    </row>
    <row r="17" spans="1:4">
      <c r="A17" s="1" t="s">
        <v>29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20"/>
  <sheetViews>
    <sheetView topLeftCell="A14" workbookViewId="0">
      <selection activeCell="CD7" sqref="CD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82">
      <c r="C2" s="1" t="s">
        <v>12</v>
      </c>
      <c r="D2" s="1" t="s">
        <v>7</v>
      </c>
      <c r="E2">
        <v>9.36</v>
      </c>
      <c r="F2">
        <f>E2*10000</f>
        <v>93600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</row>
    <row r="5" spans="1: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</row>
    <row r="6" spans="1:82">
      <c r="B6" s="15">
        <f>SUM(D6:MI6)</f>
        <v>35536.29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</row>
    <row r="7" spans="1:82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</row>
    <row r="8" spans="1:82">
      <c r="A8" s="8">
        <f>B8/F2</f>
        <v>3.1635774120045874E-2</v>
      </c>
      <c r="B8" s="7">
        <f>SUM(D8:MI8)</f>
        <v>2961.1084576362937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" si="37">CD6/CD7</f>
        <v>-26.426707597851113</v>
      </c>
    </row>
    <row r="9" spans="1:82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</row>
    <row r="10" spans="1:82">
      <c r="B10">
        <f>B6/B8</f>
        <v>12.001009253260133</v>
      </c>
    </row>
    <row r="16" spans="1:82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  <c r="E20" s="1" t="s">
        <v>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14"/>
  <sheetViews>
    <sheetView topLeftCell="A13" workbookViewId="0">
      <selection activeCell="CD7" sqref="CD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82">
      <c r="C2" s="1" t="s">
        <v>11</v>
      </c>
      <c r="D2" s="1" t="s">
        <v>7</v>
      </c>
      <c r="E2">
        <v>4.05</v>
      </c>
      <c r="F2">
        <f>E2*10000</f>
        <v>40500</v>
      </c>
    </row>
    <row r="3" spans="1:82">
      <c r="C3" s="1" t="s">
        <v>1</v>
      </c>
    </row>
    <row r="4" spans="1:82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</row>
    <row r="5" spans="1: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</row>
    <row r="6" spans="1:82" s="27" customFormat="1">
      <c r="B6" s="28">
        <f>SUM(D6:MI6)</f>
        <v>-10679.689999999995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</row>
    <row r="7" spans="1:82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</row>
    <row r="8" spans="1:82">
      <c r="A8" s="8">
        <f>B8/F2</f>
        <v>-2.0989333059436552E-2</v>
      </c>
      <c r="B8" s="7">
        <f>SUM(D8:MI8)</f>
        <v>-850.06798890718028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" si="37">CD6/CD7</f>
        <v>5.181531176006315</v>
      </c>
    </row>
    <row r="9" spans="1:82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</row>
    <row r="10" spans="1:82">
      <c r="B10" s="10">
        <f>B6/B8</f>
        <v>12.563336273524964</v>
      </c>
    </row>
    <row r="12" spans="1:82">
      <c r="C12" s="17" t="s">
        <v>27</v>
      </c>
      <c r="D12" s="17" t="s">
        <v>28</v>
      </c>
    </row>
    <row r="13" spans="1:82">
      <c r="C13" s="10">
        <v>300</v>
      </c>
      <c r="D13" s="10">
        <v>27.286999999999999</v>
      </c>
    </row>
    <row r="14" spans="1:82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普邦股份</vt:lpstr>
      <vt:lpstr>中国石化</vt:lpstr>
      <vt:lpstr>宝钢股份</vt:lpstr>
      <vt:lpstr>浙江医药</vt:lpstr>
      <vt:lpstr>远大控股</vt:lpstr>
      <vt:lpstr>包钢股份</vt:lpstr>
      <vt:lpstr>景兴纸业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天宝食品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2017-12-07T06:13:31Z</dcterms:modified>
</cp:coreProperties>
</file>