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E8" i="20" l="1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<sst xmlns="http://schemas.openxmlformats.org/spreadsheetml/2006/main" count="324" uniqueCount="84">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</sst>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822360"/>
        <c:axId val="-2072755608"/>
      </c:lineChart>
      <c:catAx>
        <c:axId val="-207282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755608"/>
        <c:crosses val="autoZero"/>
        <c:auto val="1"/>
        <c:lblAlgn val="ctr"/>
        <c:lblOffset val="100"/>
        <c:tickLblSkip val="2"/>
        <c:noMultiLvlLbl val="0"/>
      </c:catAx>
      <c:valAx>
        <c:axId val="-2072755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82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116936"/>
        <c:axId val="-2044143880"/>
      </c:lineChart>
      <c:catAx>
        <c:axId val="-204411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143880"/>
        <c:crosses val="autoZero"/>
        <c:auto val="1"/>
        <c:lblAlgn val="ctr"/>
        <c:lblOffset val="100"/>
        <c:noMultiLvlLbl val="0"/>
      </c:catAx>
      <c:valAx>
        <c:axId val="-2044143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11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22968"/>
        <c:axId val="2093602664"/>
      </c:lineChart>
      <c:catAx>
        <c:axId val="-208702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02664"/>
        <c:crosses val="autoZero"/>
        <c:auto val="1"/>
        <c:lblAlgn val="ctr"/>
        <c:lblOffset val="100"/>
        <c:noMultiLvlLbl val="0"/>
      </c:catAx>
      <c:valAx>
        <c:axId val="209360266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02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  <c:pt idx="33">
                  <c:v>-3569.85</c:v>
                </c:pt>
                <c:pt idx="34">
                  <c:v>-1220.82</c:v>
                </c:pt>
                <c:pt idx="35">
                  <c:v>-371.28</c:v>
                </c:pt>
                <c:pt idx="36">
                  <c:v>-446.64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871384"/>
        <c:axId val="2081864232"/>
      </c:barChart>
      <c:catAx>
        <c:axId val="208187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864232"/>
        <c:crosses val="autoZero"/>
        <c:auto val="1"/>
        <c:lblAlgn val="ctr"/>
        <c:lblOffset val="100"/>
        <c:noMultiLvlLbl val="0"/>
      </c:catAx>
      <c:valAx>
        <c:axId val="2081864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87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286168"/>
        <c:axId val="2081907784"/>
      </c:lineChart>
      <c:catAx>
        <c:axId val="-204428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907784"/>
        <c:crosses val="autoZero"/>
        <c:auto val="1"/>
        <c:lblAlgn val="ctr"/>
        <c:lblOffset val="100"/>
        <c:noMultiLvlLbl val="0"/>
      </c:catAx>
      <c:valAx>
        <c:axId val="2081907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28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154200"/>
        <c:axId val="2082184472"/>
      </c:lineChart>
      <c:catAx>
        <c:axId val="-208715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184472"/>
        <c:crosses val="autoZero"/>
        <c:auto val="1"/>
        <c:lblAlgn val="ctr"/>
        <c:lblOffset val="100"/>
        <c:noMultiLvlLbl val="0"/>
      </c:catAx>
      <c:valAx>
        <c:axId val="208218447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15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  <c:pt idx="147">
                  <c:v>4345.02</c:v>
                </c:pt>
                <c:pt idx="148">
                  <c:v>6877.87</c:v>
                </c:pt>
                <c:pt idx="149">
                  <c:v>4440.72</c:v>
                </c:pt>
                <c:pt idx="150">
                  <c:v>-8498.53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933576"/>
        <c:axId val="2093628536"/>
      </c:barChart>
      <c:catAx>
        <c:axId val="208193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28536"/>
        <c:crosses val="autoZero"/>
        <c:auto val="1"/>
        <c:lblAlgn val="ctr"/>
        <c:lblOffset val="100"/>
        <c:noMultiLvlLbl val="0"/>
      </c:catAx>
      <c:valAx>
        <c:axId val="209362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93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110616"/>
        <c:axId val="-2109107608"/>
      </c:lineChart>
      <c:catAx>
        <c:axId val="-210911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107608"/>
        <c:crosses val="autoZero"/>
        <c:auto val="1"/>
        <c:lblAlgn val="ctr"/>
        <c:lblOffset val="100"/>
        <c:noMultiLvlLbl val="0"/>
      </c:catAx>
      <c:valAx>
        <c:axId val="-2109107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11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887160"/>
        <c:axId val="-2108920104"/>
      </c:lineChart>
      <c:catAx>
        <c:axId val="-210888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20104"/>
        <c:crosses val="autoZero"/>
        <c:auto val="1"/>
        <c:lblAlgn val="ctr"/>
        <c:lblOffset val="100"/>
        <c:noMultiLvlLbl val="0"/>
      </c:catAx>
      <c:valAx>
        <c:axId val="-21089201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8887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  <c:pt idx="147">
                  <c:v>-286.21</c:v>
                </c:pt>
                <c:pt idx="148">
                  <c:v>4607.88</c:v>
                </c:pt>
                <c:pt idx="149">
                  <c:v>5552.0</c:v>
                </c:pt>
                <c:pt idx="150">
                  <c:v>-7098.66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195080"/>
        <c:axId val="-2109192072"/>
      </c:barChart>
      <c:catAx>
        <c:axId val="-210919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192072"/>
        <c:crosses val="autoZero"/>
        <c:auto val="1"/>
        <c:lblAlgn val="ctr"/>
        <c:lblOffset val="100"/>
        <c:noMultiLvlLbl val="0"/>
      </c:catAx>
      <c:valAx>
        <c:axId val="-2109192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19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809224"/>
        <c:axId val="-2044133960"/>
      </c:lineChart>
      <c:catAx>
        <c:axId val="208180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133960"/>
        <c:crosses val="autoZero"/>
        <c:auto val="1"/>
        <c:lblAlgn val="ctr"/>
        <c:lblOffset val="100"/>
        <c:noMultiLvlLbl val="0"/>
      </c:catAx>
      <c:valAx>
        <c:axId val="-2044133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80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976024"/>
        <c:axId val="-2108973896"/>
      </c:lineChart>
      <c:catAx>
        <c:axId val="-210897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73896"/>
        <c:crosses val="autoZero"/>
        <c:auto val="1"/>
        <c:lblAlgn val="ctr"/>
        <c:lblOffset val="100"/>
        <c:tickLblSkip val="2"/>
        <c:noMultiLvlLbl val="0"/>
      </c:catAx>
      <c:valAx>
        <c:axId val="-210897389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897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45880"/>
        <c:axId val="2093576696"/>
      </c:lineChart>
      <c:catAx>
        <c:axId val="208174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76696"/>
        <c:crosses val="autoZero"/>
        <c:auto val="1"/>
        <c:lblAlgn val="ctr"/>
        <c:lblOffset val="100"/>
        <c:noMultiLvlLbl val="0"/>
      </c:catAx>
      <c:valAx>
        <c:axId val="20935766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174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  <c:pt idx="124">
                  <c:v>-806.4</c:v>
                </c:pt>
                <c:pt idx="125">
                  <c:v>-985.24</c:v>
                </c:pt>
                <c:pt idx="126">
                  <c:v>-3492.12</c:v>
                </c:pt>
                <c:pt idx="127">
                  <c:v>-1327.06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525048"/>
        <c:axId val="2075252952"/>
      </c:barChart>
      <c:catAx>
        <c:axId val="210052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252952"/>
        <c:crosses val="autoZero"/>
        <c:auto val="1"/>
        <c:lblAlgn val="ctr"/>
        <c:lblOffset val="100"/>
        <c:noMultiLvlLbl val="0"/>
      </c:catAx>
      <c:valAx>
        <c:axId val="2075252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52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578808"/>
        <c:axId val="2070581816"/>
      </c:lineChart>
      <c:catAx>
        <c:axId val="207057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581816"/>
        <c:crosses val="autoZero"/>
        <c:auto val="1"/>
        <c:lblAlgn val="ctr"/>
        <c:lblOffset val="100"/>
        <c:noMultiLvlLbl val="0"/>
      </c:catAx>
      <c:valAx>
        <c:axId val="2070581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57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13048"/>
        <c:axId val="2070616056"/>
      </c:lineChart>
      <c:catAx>
        <c:axId val="207061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616056"/>
        <c:crosses val="autoZero"/>
        <c:auto val="1"/>
        <c:lblAlgn val="ctr"/>
        <c:lblOffset val="100"/>
        <c:noMultiLvlLbl val="0"/>
      </c:catAx>
      <c:valAx>
        <c:axId val="2070616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061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  <c:pt idx="147">
                  <c:v>-2136.76</c:v>
                </c:pt>
                <c:pt idx="148">
                  <c:v>-2707.62</c:v>
                </c:pt>
                <c:pt idx="149">
                  <c:v>-15671.83</c:v>
                </c:pt>
                <c:pt idx="150">
                  <c:v>-6245.13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639208"/>
        <c:axId val="2070655736"/>
      </c:barChart>
      <c:catAx>
        <c:axId val="207063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655736"/>
        <c:crosses val="autoZero"/>
        <c:auto val="1"/>
        <c:lblAlgn val="ctr"/>
        <c:lblOffset val="100"/>
        <c:noMultiLvlLbl val="0"/>
      </c:catAx>
      <c:valAx>
        <c:axId val="2070655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63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753912"/>
        <c:axId val="-2042312952"/>
      </c:lineChart>
      <c:catAx>
        <c:axId val="-204175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312952"/>
        <c:crosses val="autoZero"/>
        <c:auto val="1"/>
        <c:lblAlgn val="ctr"/>
        <c:lblOffset val="100"/>
        <c:noMultiLvlLbl val="0"/>
      </c:catAx>
      <c:valAx>
        <c:axId val="-2042312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175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316952"/>
        <c:axId val="-2042266504"/>
      </c:lineChart>
      <c:catAx>
        <c:axId val="-204231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266504"/>
        <c:crosses val="autoZero"/>
        <c:auto val="1"/>
        <c:lblAlgn val="ctr"/>
        <c:lblOffset val="100"/>
        <c:noMultiLvlLbl val="0"/>
      </c:catAx>
      <c:valAx>
        <c:axId val="-2042266504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31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  <c:pt idx="89">
                  <c:v>-4173.12</c:v>
                </c:pt>
                <c:pt idx="90">
                  <c:v>-166.78</c:v>
                </c:pt>
                <c:pt idx="91">
                  <c:v>1658.87</c:v>
                </c:pt>
                <c:pt idx="92">
                  <c:v>-1173.17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245032"/>
        <c:axId val="-2042242024"/>
      </c:barChart>
      <c:catAx>
        <c:axId val="-204224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242024"/>
        <c:crosses val="autoZero"/>
        <c:auto val="1"/>
        <c:lblAlgn val="ctr"/>
        <c:lblOffset val="100"/>
        <c:noMultiLvlLbl val="0"/>
      </c:catAx>
      <c:valAx>
        <c:axId val="-2042242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24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99752"/>
        <c:axId val="-2042596744"/>
      </c:lineChart>
      <c:catAx>
        <c:axId val="-204259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596744"/>
        <c:crosses val="autoZero"/>
        <c:auto val="1"/>
        <c:lblAlgn val="ctr"/>
        <c:lblOffset val="100"/>
        <c:noMultiLvlLbl val="0"/>
      </c:catAx>
      <c:valAx>
        <c:axId val="-204259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59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345736"/>
        <c:axId val="-2072772968"/>
      </c:lineChart>
      <c:catAx>
        <c:axId val="207534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772968"/>
        <c:crosses val="autoZero"/>
        <c:auto val="1"/>
        <c:lblAlgn val="ctr"/>
        <c:lblOffset val="100"/>
        <c:noMultiLvlLbl val="0"/>
      </c:catAx>
      <c:valAx>
        <c:axId val="-20727729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5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  <c:pt idx="111">
                  <c:v>-10584.42</c:v>
                </c:pt>
                <c:pt idx="112">
                  <c:v>-9509.01</c:v>
                </c:pt>
                <c:pt idx="113">
                  <c:v>-7588.45</c:v>
                </c:pt>
                <c:pt idx="114">
                  <c:v>-3645.14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001592"/>
        <c:axId val="-2108991912"/>
      </c:barChart>
      <c:catAx>
        <c:axId val="-210900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91912"/>
        <c:crosses val="autoZero"/>
        <c:auto val="1"/>
        <c:lblAlgn val="ctr"/>
        <c:lblOffset val="100"/>
        <c:tickLblSkip val="2"/>
        <c:noMultiLvlLbl val="0"/>
      </c:catAx>
      <c:valAx>
        <c:axId val="-210899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00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  <c:pt idx="147">
                  <c:v>-426.19</c:v>
                </c:pt>
                <c:pt idx="148">
                  <c:v>-4156.36</c:v>
                </c:pt>
                <c:pt idx="149">
                  <c:v>-2132.24</c:v>
                </c:pt>
                <c:pt idx="150">
                  <c:v>-135.3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472568"/>
        <c:axId val="2100463256"/>
      </c:barChart>
      <c:catAx>
        <c:axId val="210047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463256"/>
        <c:crosses val="autoZero"/>
        <c:auto val="1"/>
        <c:lblAlgn val="ctr"/>
        <c:lblOffset val="100"/>
        <c:noMultiLvlLbl val="0"/>
      </c:catAx>
      <c:valAx>
        <c:axId val="210046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47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39096"/>
        <c:axId val="-2042536088"/>
      </c:lineChart>
      <c:catAx>
        <c:axId val="-204253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536088"/>
        <c:crosses val="autoZero"/>
        <c:auto val="1"/>
        <c:lblAlgn val="ctr"/>
        <c:lblOffset val="100"/>
        <c:noMultiLvlLbl val="0"/>
      </c:catAx>
      <c:valAx>
        <c:axId val="-2042536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53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273656"/>
        <c:axId val="2100853512"/>
      </c:lineChart>
      <c:catAx>
        <c:axId val="207527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853512"/>
        <c:crosses val="autoZero"/>
        <c:auto val="1"/>
        <c:lblAlgn val="ctr"/>
        <c:lblOffset val="100"/>
        <c:noMultiLvlLbl val="0"/>
      </c:catAx>
      <c:valAx>
        <c:axId val="210085351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527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  <c:pt idx="147">
                  <c:v>-4741.75</c:v>
                </c:pt>
                <c:pt idx="148">
                  <c:v>-2901.38</c:v>
                </c:pt>
                <c:pt idx="149">
                  <c:v>-2284.94</c:v>
                </c:pt>
                <c:pt idx="150">
                  <c:v>-695.3099999999999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651752"/>
        <c:axId val="2100654760"/>
      </c:barChart>
      <c:catAx>
        <c:axId val="210065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654760"/>
        <c:crosses val="autoZero"/>
        <c:auto val="1"/>
        <c:lblAlgn val="ctr"/>
        <c:lblOffset val="100"/>
        <c:noMultiLvlLbl val="0"/>
      </c:catAx>
      <c:valAx>
        <c:axId val="210065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651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40040"/>
        <c:axId val="2070743016"/>
      </c:lineChart>
      <c:catAx>
        <c:axId val="207074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743016"/>
        <c:crosses val="autoZero"/>
        <c:auto val="1"/>
        <c:lblAlgn val="ctr"/>
        <c:lblOffset val="100"/>
        <c:noMultiLvlLbl val="0"/>
      </c:catAx>
      <c:valAx>
        <c:axId val="2070743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74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626120"/>
        <c:axId val="-2041623112"/>
      </c:lineChart>
      <c:catAx>
        <c:axId val="-204162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623112"/>
        <c:crosses val="autoZero"/>
        <c:auto val="1"/>
        <c:lblAlgn val="ctr"/>
        <c:lblOffset val="100"/>
        <c:noMultiLvlLbl val="0"/>
      </c:catAx>
      <c:valAx>
        <c:axId val="-204162311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162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  <c:pt idx="147">
                  <c:v>-302.31</c:v>
                </c:pt>
                <c:pt idx="148">
                  <c:v>-596.54</c:v>
                </c:pt>
                <c:pt idx="149">
                  <c:v>-1298.1</c:v>
                </c:pt>
                <c:pt idx="150">
                  <c:v>-277.02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1599224"/>
        <c:axId val="-2041596216"/>
      </c:barChart>
      <c:catAx>
        <c:axId val="-204159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596216"/>
        <c:crosses val="autoZero"/>
        <c:auto val="1"/>
        <c:lblAlgn val="ctr"/>
        <c:lblOffset val="100"/>
        <c:noMultiLvlLbl val="0"/>
      </c:catAx>
      <c:valAx>
        <c:axId val="-204159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159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873240"/>
        <c:axId val="-2072404008"/>
      </c:lineChart>
      <c:catAx>
        <c:axId val="-207287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404008"/>
        <c:crosses val="autoZero"/>
        <c:auto val="1"/>
        <c:lblAlgn val="ctr"/>
        <c:lblOffset val="100"/>
        <c:noMultiLvlLbl val="0"/>
      </c:catAx>
      <c:valAx>
        <c:axId val="-2072404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87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920264"/>
        <c:axId val="2069932936"/>
      </c:lineChart>
      <c:catAx>
        <c:axId val="206992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932936"/>
        <c:crosses val="autoZero"/>
        <c:auto val="1"/>
        <c:lblAlgn val="ctr"/>
        <c:lblOffset val="100"/>
        <c:noMultiLvlLbl val="0"/>
      </c:catAx>
      <c:valAx>
        <c:axId val="206993293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92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  <c:pt idx="147">
                  <c:v>-726.95</c:v>
                </c:pt>
                <c:pt idx="148">
                  <c:v>-727.17</c:v>
                </c:pt>
                <c:pt idx="149">
                  <c:v>-4690.71</c:v>
                </c:pt>
                <c:pt idx="150">
                  <c:v>-99.09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458680"/>
        <c:axId val="2070518152"/>
      </c:barChart>
      <c:catAx>
        <c:axId val="207045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518152"/>
        <c:crosses val="autoZero"/>
        <c:auto val="1"/>
        <c:lblAlgn val="ctr"/>
        <c:lblOffset val="100"/>
        <c:noMultiLvlLbl val="0"/>
      </c:catAx>
      <c:valAx>
        <c:axId val="207051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45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621448"/>
        <c:axId val="2093190392"/>
      </c:lineChart>
      <c:catAx>
        <c:axId val="-204562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90392"/>
        <c:crosses val="autoZero"/>
        <c:auto val="1"/>
        <c:lblAlgn val="ctr"/>
        <c:lblOffset val="100"/>
        <c:noMultiLvlLbl val="0"/>
      </c:catAx>
      <c:valAx>
        <c:axId val="209319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562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809592"/>
        <c:axId val="2070812600"/>
      </c:lineChart>
      <c:catAx>
        <c:axId val="207080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812600"/>
        <c:crosses val="autoZero"/>
        <c:auto val="1"/>
        <c:lblAlgn val="ctr"/>
        <c:lblOffset val="100"/>
        <c:noMultiLvlLbl val="0"/>
      </c:catAx>
      <c:valAx>
        <c:axId val="2070812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80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244792"/>
        <c:axId val="-2072299624"/>
      </c:lineChart>
      <c:catAx>
        <c:axId val="-207224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299624"/>
        <c:crosses val="autoZero"/>
        <c:auto val="1"/>
        <c:lblAlgn val="ctr"/>
        <c:lblOffset val="100"/>
        <c:noMultiLvlLbl val="0"/>
      </c:catAx>
      <c:valAx>
        <c:axId val="-207229962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24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  <c:pt idx="147">
                  <c:v>-283.86</c:v>
                </c:pt>
                <c:pt idx="148">
                  <c:v>-446.15</c:v>
                </c:pt>
                <c:pt idx="149">
                  <c:v>-2949.27</c:v>
                </c:pt>
                <c:pt idx="150">
                  <c:v>33.73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363512"/>
        <c:axId val="-2072264664"/>
      </c:barChart>
      <c:catAx>
        <c:axId val="210036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264664"/>
        <c:crosses val="autoZero"/>
        <c:auto val="1"/>
        <c:lblAlgn val="ctr"/>
        <c:lblOffset val="100"/>
        <c:noMultiLvlLbl val="0"/>
      </c:catAx>
      <c:valAx>
        <c:axId val="-2072264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36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739304"/>
        <c:axId val="-2072316136"/>
      </c:lineChart>
      <c:catAx>
        <c:axId val="210073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316136"/>
        <c:crosses val="autoZero"/>
        <c:auto val="1"/>
        <c:lblAlgn val="ctr"/>
        <c:lblOffset val="100"/>
        <c:noMultiLvlLbl val="0"/>
      </c:catAx>
      <c:valAx>
        <c:axId val="-2072316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73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94648"/>
        <c:axId val="-2073033560"/>
      </c:lineChart>
      <c:catAx>
        <c:axId val="210119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033560"/>
        <c:crosses val="autoZero"/>
        <c:auto val="1"/>
        <c:lblAlgn val="ctr"/>
        <c:lblOffset val="100"/>
        <c:noMultiLvlLbl val="0"/>
      </c:catAx>
      <c:valAx>
        <c:axId val="-207303356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119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  <c:pt idx="134">
                  <c:v>254.99</c:v>
                </c:pt>
                <c:pt idx="135">
                  <c:v>4.6</c:v>
                </c:pt>
                <c:pt idx="136">
                  <c:v>-5.78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985080"/>
        <c:axId val="-2072203800"/>
      </c:barChart>
      <c:catAx>
        <c:axId val="-207298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203800"/>
        <c:crosses val="autoZero"/>
        <c:auto val="1"/>
        <c:lblAlgn val="ctr"/>
        <c:lblOffset val="100"/>
        <c:noMultiLvlLbl val="0"/>
      </c:catAx>
      <c:valAx>
        <c:axId val="-207220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98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00104"/>
        <c:axId val="-2044393048"/>
      </c:lineChart>
      <c:catAx>
        <c:axId val="-208700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393048"/>
        <c:crosses val="autoZero"/>
        <c:auto val="1"/>
        <c:lblAlgn val="ctr"/>
        <c:lblOffset val="100"/>
        <c:noMultiLvlLbl val="0"/>
      </c:catAx>
      <c:valAx>
        <c:axId val="-2044393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00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36344"/>
        <c:axId val="-2043950360"/>
      </c:lineChart>
      <c:catAx>
        <c:axId val="209363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950360"/>
        <c:crosses val="autoZero"/>
        <c:auto val="1"/>
        <c:lblAlgn val="ctr"/>
        <c:lblOffset val="100"/>
        <c:noMultiLvlLbl val="0"/>
      </c:catAx>
      <c:valAx>
        <c:axId val="-204395036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63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778664"/>
        <c:axId val="2081749000"/>
      </c:barChart>
      <c:catAx>
        <c:axId val="208177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49000"/>
        <c:crosses val="autoZero"/>
        <c:auto val="1"/>
        <c:lblAlgn val="ctr"/>
        <c:lblOffset val="100"/>
        <c:noMultiLvlLbl val="0"/>
      </c:catAx>
      <c:valAx>
        <c:axId val="208174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77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75048"/>
        <c:axId val="2100678056"/>
      </c:lineChart>
      <c:catAx>
        <c:axId val="210067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678056"/>
        <c:crosses val="autoZero"/>
        <c:auto val="1"/>
        <c:lblAlgn val="ctr"/>
        <c:lblOffset val="100"/>
        <c:noMultiLvlLbl val="0"/>
      </c:catAx>
      <c:valAx>
        <c:axId val="2100678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67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445768"/>
        <c:axId val="-2038538264"/>
      </c:lineChart>
      <c:catAx>
        <c:axId val="208444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38264"/>
        <c:crosses val="autoZero"/>
        <c:auto val="1"/>
        <c:lblAlgn val="ctr"/>
        <c:lblOffset val="100"/>
        <c:noMultiLvlLbl val="0"/>
      </c:catAx>
      <c:valAx>
        <c:axId val="-203853826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44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875240"/>
        <c:axId val="-2072940600"/>
      </c:lineChart>
      <c:catAx>
        <c:axId val="-207287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40600"/>
        <c:crosses val="autoZero"/>
        <c:auto val="1"/>
        <c:lblAlgn val="ctr"/>
        <c:lblOffset val="100"/>
        <c:noMultiLvlLbl val="0"/>
      </c:catAx>
      <c:valAx>
        <c:axId val="-20729406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87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993416"/>
        <c:axId val="2101996424"/>
      </c:barChart>
      <c:catAx>
        <c:axId val="210199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996424"/>
        <c:crosses val="autoZero"/>
        <c:auto val="1"/>
        <c:lblAlgn val="ctr"/>
        <c:lblOffset val="100"/>
        <c:noMultiLvlLbl val="0"/>
      </c:catAx>
      <c:valAx>
        <c:axId val="2101996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99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30856"/>
        <c:axId val="2101933864"/>
      </c:lineChart>
      <c:catAx>
        <c:axId val="210193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933864"/>
        <c:crosses val="autoZero"/>
        <c:auto val="1"/>
        <c:lblAlgn val="ctr"/>
        <c:lblOffset val="100"/>
        <c:noMultiLvlLbl val="0"/>
      </c:catAx>
      <c:valAx>
        <c:axId val="2101933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93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92344"/>
        <c:axId val="2101895352"/>
      </c:lineChart>
      <c:catAx>
        <c:axId val="210189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895352"/>
        <c:crosses val="autoZero"/>
        <c:auto val="1"/>
        <c:lblAlgn val="ctr"/>
        <c:lblOffset val="100"/>
        <c:noMultiLvlLbl val="0"/>
      </c:catAx>
      <c:valAx>
        <c:axId val="2101895352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189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861144"/>
        <c:axId val="2101864152"/>
      </c:barChart>
      <c:catAx>
        <c:axId val="210186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864152"/>
        <c:crosses val="autoZero"/>
        <c:auto val="1"/>
        <c:lblAlgn val="ctr"/>
        <c:lblOffset val="100"/>
        <c:noMultiLvlLbl val="0"/>
      </c:catAx>
      <c:valAx>
        <c:axId val="210186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86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11112"/>
        <c:axId val="2101802840"/>
      </c:lineChart>
      <c:catAx>
        <c:axId val="210181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802840"/>
        <c:crosses val="autoZero"/>
        <c:auto val="1"/>
        <c:lblAlgn val="ctr"/>
        <c:lblOffset val="100"/>
        <c:noMultiLvlLbl val="0"/>
      </c:catAx>
      <c:valAx>
        <c:axId val="2101802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81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55112"/>
        <c:axId val="2101758120"/>
      </c:lineChart>
      <c:catAx>
        <c:axId val="210175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58120"/>
        <c:crosses val="autoZero"/>
        <c:auto val="1"/>
        <c:lblAlgn val="ctr"/>
        <c:lblOffset val="100"/>
        <c:noMultiLvlLbl val="0"/>
      </c:catAx>
      <c:valAx>
        <c:axId val="21017581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175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721704"/>
        <c:axId val="2101724712"/>
      </c:barChart>
      <c:catAx>
        <c:axId val="210172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24712"/>
        <c:crosses val="autoZero"/>
        <c:auto val="1"/>
        <c:lblAlgn val="ctr"/>
        <c:lblOffset val="100"/>
        <c:noMultiLvlLbl val="0"/>
      </c:catAx>
      <c:valAx>
        <c:axId val="210172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72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748088"/>
        <c:axId val="2081445176"/>
      </c:lineChart>
      <c:catAx>
        <c:axId val="207174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445176"/>
        <c:crosses val="autoZero"/>
        <c:auto val="1"/>
        <c:lblAlgn val="ctr"/>
        <c:lblOffset val="100"/>
        <c:noMultiLvlLbl val="0"/>
      </c:catAx>
      <c:valAx>
        <c:axId val="2081445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74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41352"/>
        <c:axId val="2076944360"/>
      </c:lineChart>
      <c:catAx>
        <c:axId val="207694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944360"/>
        <c:crosses val="autoZero"/>
        <c:auto val="1"/>
        <c:lblAlgn val="ctr"/>
        <c:lblOffset val="100"/>
        <c:noMultiLvlLbl val="0"/>
      </c:catAx>
      <c:valAx>
        <c:axId val="207694436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694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  <c:pt idx="133">
                  <c:v>91.2</c:v>
                </c:pt>
                <c:pt idx="134">
                  <c:v>139.75</c:v>
                </c:pt>
                <c:pt idx="135">
                  <c:v>290.2</c:v>
                </c:pt>
                <c:pt idx="136">
                  <c:v>110.62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920520"/>
        <c:axId val="-2038542712"/>
      </c:barChart>
      <c:catAx>
        <c:axId val="-208692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42712"/>
        <c:crosses val="autoZero"/>
        <c:auto val="1"/>
        <c:lblAlgn val="ctr"/>
        <c:lblOffset val="100"/>
        <c:noMultiLvlLbl val="0"/>
      </c:catAx>
      <c:valAx>
        <c:axId val="-2038542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92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077944"/>
        <c:axId val="2093192840"/>
      </c:barChart>
      <c:catAx>
        <c:axId val="20930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92840"/>
        <c:crosses val="autoZero"/>
        <c:auto val="1"/>
        <c:lblAlgn val="ctr"/>
        <c:lblOffset val="100"/>
        <c:noMultiLvlLbl val="0"/>
      </c:catAx>
      <c:valAx>
        <c:axId val="2093192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0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06872"/>
        <c:axId val="2093115576"/>
      </c:lineChart>
      <c:catAx>
        <c:axId val="209300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15576"/>
        <c:crosses val="autoZero"/>
        <c:auto val="1"/>
        <c:lblAlgn val="ctr"/>
        <c:lblOffset val="100"/>
        <c:noMultiLvlLbl val="0"/>
      </c:catAx>
      <c:valAx>
        <c:axId val="2093115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00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050328"/>
        <c:axId val="-2045047320"/>
      </c:lineChart>
      <c:catAx>
        <c:axId val="-204505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047320"/>
        <c:crosses val="autoZero"/>
        <c:auto val="1"/>
        <c:lblAlgn val="ctr"/>
        <c:lblOffset val="100"/>
        <c:noMultiLvlLbl val="0"/>
      </c:catAx>
      <c:valAx>
        <c:axId val="-20450473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505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11128"/>
        <c:axId val="2093171128"/>
      </c:barChart>
      <c:catAx>
        <c:axId val="209311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71128"/>
        <c:crosses val="autoZero"/>
        <c:auto val="1"/>
        <c:lblAlgn val="ctr"/>
        <c:lblOffset val="100"/>
        <c:noMultiLvlLbl val="0"/>
      </c:catAx>
      <c:valAx>
        <c:axId val="209317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11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578984"/>
        <c:axId val="-2044942968"/>
      </c:lineChart>
      <c:catAx>
        <c:axId val="-204557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942968"/>
        <c:crosses val="autoZero"/>
        <c:auto val="1"/>
        <c:lblAlgn val="ctr"/>
        <c:lblOffset val="100"/>
        <c:noMultiLvlLbl val="0"/>
      </c:catAx>
      <c:valAx>
        <c:axId val="-2044942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557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913576"/>
        <c:axId val="-2044910568"/>
      </c:lineChart>
      <c:catAx>
        <c:axId val="-204491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910568"/>
        <c:crosses val="autoZero"/>
        <c:auto val="1"/>
        <c:lblAlgn val="ctr"/>
        <c:lblOffset val="100"/>
        <c:noMultiLvlLbl val="0"/>
      </c:catAx>
      <c:valAx>
        <c:axId val="-204491056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91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  <c:pt idx="127">
                  <c:v>1543.88</c:v>
                </c:pt>
                <c:pt idx="128">
                  <c:v>-298.27</c:v>
                </c:pt>
                <c:pt idx="129">
                  <c:v>-788.32</c:v>
                </c:pt>
                <c:pt idx="130">
                  <c:v>-2473.38</c:v>
                </c:pt>
                <c:pt idx="131">
                  <c:v>-1440.01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670408"/>
        <c:axId val="-2045667400"/>
      </c:barChart>
      <c:catAx>
        <c:axId val="-204567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667400"/>
        <c:crosses val="autoZero"/>
        <c:auto val="1"/>
        <c:lblAlgn val="ctr"/>
        <c:lblOffset val="100"/>
        <c:noMultiLvlLbl val="0"/>
      </c:catAx>
      <c:valAx>
        <c:axId val="-204566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567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899576"/>
        <c:axId val="-2044896568"/>
      </c:lineChart>
      <c:catAx>
        <c:axId val="-204489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896568"/>
        <c:crosses val="autoZero"/>
        <c:auto val="1"/>
        <c:lblAlgn val="ctr"/>
        <c:lblOffset val="100"/>
        <c:noMultiLvlLbl val="0"/>
      </c:catAx>
      <c:valAx>
        <c:axId val="-2044896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89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05752"/>
        <c:axId val="-2087699672"/>
      </c:lineChart>
      <c:catAx>
        <c:axId val="-208720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699672"/>
        <c:crosses val="autoZero"/>
        <c:auto val="1"/>
        <c:lblAlgn val="ctr"/>
        <c:lblOffset val="100"/>
        <c:noMultiLvlLbl val="0"/>
      </c:catAx>
      <c:valAx>
        <c:axId val="-208769967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20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  <c:pt idx="33">
                  <c:v>-5223.98</c:v>
                </c:pt>
                <c:pt idx="34">
                  <c:v>-4670.12</c:v>
                </c:pt>
                <c:pt idx="35">
                  <c:v>-5412.36</c:v>
                </c:pt>
                <c:pt idx="36">
                  <c:v>-1143.88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355368"/>
        <c:axId val="2093440296"/>
      </c:barChart>
      <c:catAx>
        <c:axId val="208235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40296"/>
        <c:crosses val="autoZero"/>
        <c:auto val="1"/>
        <c:lblAlgn val="ctr"/>
        <c:lblOffset val="100"/>
        <c:noMultiLvlLbl val="0"/>
      </c:catAx>
      <c:valAx>
        <c:axId val="209344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35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5"/>
  <sheetViews>
    <sheetView tabSelected="1" topLeftCell="DC1" workbookViewId="0">
      <selection activeCell="DN7" sqref="D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18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18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18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</row>
    <row r="5" spans="1:118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</row>
    <row r="6" spans="1:118">
      <c r="A6" s="10"/>
      <c r="B6" s="34">
        <f>SUM(D6:MI6)</f>
        <v>-30737.489999999972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</row>
    <row r="7" spans="1:118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</row>
    <row r="8" spans="1:118">
      <c r="A8" s="8">
        <f>B8/F2</f>
        <v>-8.2172440619794E-4</v>
      </c>
      <c r="B8" s="7">
        <f>SUM(D8:MI8)</f>
        <v>-518.34375542966052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" si="53">DN6/DN7</f>
        <v>-65.951510765333808</v>
      </c>
    </row>
    <row r="9" spans="1:118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</row>
    <row r="10" spans="1:118">
      <c r="A10" s="10"/>
      <c r="B10" s="10">
        <f>B6/B8</f>
        <v>59.299431464205348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1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18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18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18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18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18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X19"/>
  <sheetViews>
    <sheetView topLeftCell="EL1" workbookViewId="0">
      <selection activeCell="EX5" sqref="EX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54">
      <c r="C2" s="1" t="s">
        <v>20</v>
      </c>
      <c r="D2" s="1" t="s">
        <v>7</v>
      </c>
      <c r="E2">
        <v>16.73</v>
      </c>
      <c r="F2">
        <f>E2*10000</f>
        <v>167300</v>
      </c>
    </row>
    <row r="3" spans="1:154">
      <c r="C3" s="1" t="s">
        <v>1</v>
      </c>
    </row>
    <row r="4" spans="1:1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</row>
    <row r="5" spans="1:1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</row>
    <row r="6" spans="1:154">
      <c r="B6" s="15">
        <f>SUM(D6:MI6)</f>
        <v>-6719.04000000001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</row>
    <row r="7" spans="1:15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</row>
    <row r="8" spans="1:154">
      <c r="A8" s="8">
        <f>B8/F2</f>
        <v>-9.2354289533583874E-3</v>
      </c>
      <c r="B8" s="7">
        <f>SUM(D8:MI8)</f>
        <v>-1545.0872638968583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" si="72">EX6/EX7</f>
        <v>-32.52403846153846</v>
      </c>
    </row>
    <row r="9" spans="1:154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</row>
    <row r="10" spans="1:154">
      <c r="B10" s="10">
        <f>B6/B8</f>
        <v>4.3486475858029836</v>
      </c>
    </row>
    <row r="12" spans="1:154">
      <c r="C12" s="17" t="s">
        <v>26</v>
      </c>
      <c r="D12" s="17" t="s">
        <v>27</v>
      </c>
    </row>
    <row r="13" spans="1:154">
      <c r="C13" s="10">
        <v>400</v>
      </c>
      <c r="D13" s="10">
        <v>8.4030000000000005</v>
      </c>
    </row>
    <row r="14" spans="1:154">
      <c r="A14" s="1" t="s">
        <v>29</v>
      </c>
      <c r="B14" s="23">
        <v>42991</v>
      </c>
      <c r="C14">
        <v>2000</v>
      </c>
      <c r="D14">
        <v>4.75</v>
      </c>
    </row>
    <row r="15" spans="1:154">
      <c r="A15" s="1" t="s">
        <v>29</v>
      </c>
      <c r="B15" s="11">
        <v>42993</v>
      </c>
      <c r="C15">
        <v>2000</v>
      </c>
      <c r="D15">
        <v>4.71</v>
      </c>
    </row>
    <row r="16" spans="1:154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X20"/>
  <sheetViews>
    <sheetView topLeftCell="EJ1" workbookViewId="0">
      <selection activeCell="EX5" sqref="EX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5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54">
      <c r="C3" s="1" t="s">
        <v>1</v>
      </c>
    </row>
    <row r="4" spans="1:1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</row>
    <row r="5" spans="1:1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</row>
    <row r="6" spans="1:154">
      <c r="B6" s="15">
        <f>SUM(D6:MI6)</f>
        <v>-7026.9299999999803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</row>
    <row r="7" spans="1:15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</row>
    <row r="8" spans="1:154">
      <c r="A8" s="8">
        <f>B8/F2</f>
        <v>4.4647100173407175E-5</v>
      </c>
      <c r="B8" s="7">
        <f>SUM(D8:MI8)</f>
        <v>4.2280803864216594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" si="71">EX6/EX7</f>
        <v>-46.292276964047936</v>
      </c>
    </row>
    <row r="9" spans="1:15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</row>
    <row r="10" spans="1:154">
      <c r="B10">
        <f>B6/B8</f>
        <v>-1661.9669821242601</v>
      </c>
    </row>
    <row r="16" spans="1:15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X14"/>
  <sheetViews>
    <sheetView topLeftCell="EH1" workbookViewId="0">
      <selection activeCell="EX5" sqref="EX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54">
      <c r="C2" s="1" t="s">
        <v>11</v>
      </c>
      <c r="D2" s="1" t="s">
        <v>7</v>
      </c>
      <c r="E2">
        <v>4.05</v>
      </c>
      <c r="F2">
        <f>E2*10000</f>
        <v>40500</v>
      </c>
    </row>
    <row r="3" spans="1:154">
      <c r="C3" s="1" t="s">
        <v>1</v>
      </c>
    </row>
    <row r="4" spans="1:15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</row>
    <row r="5" spans="1:1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</row>
    <row r="6" spans="1:154" s="27" customFormat="1">
      <c r="B6" s="28">
        <f>SUM(D6:MI6)</f>
        <v>-17801.099999999988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</row>
    <row r="7" spans="1:15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</row>
    <row r="8" spans="1:154">
      <c r="A8" s="8">
        <f>B8/F2</f>
        <v>-3.5934235222607643E-2</v>
      </c>
      <c r="B8" s="7">
        <f>SUM(D8:MI8)</f>
        <v>-1455.3365265156094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" si="71">EX6/EX7</f>
        <v>-24.236220472440944</v>
      </c>
    </row>
    <row r="9" spans="1:15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</row>
    <row r="10" spans="1:154">
      <c r="B10" s="10">
        <f>B6/B8</f>
        <v>12.231603945665869</v>
      </c>
    </row>
    <row r="12" spans="1:154">
      <c r="C12" s="17" t="s">
        <v>26</v>
      </c>
      <c r="D12" s="17" t="s">
        <v>27</v>
      </c>
    </row>
    <row r="13" spans="1:154">
      <c r="C13" s="10">
        <v>300</v>
      </c>
      <c r="D13" s="10">
        <v>27.286999999999999</v>
      </c>
    </row>
    <row r="14" spans="1:15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X14"/>
  <sheetViews>
    <sheetView topLeftCell="EM1" workbookViewId="0">
      <selection activeCell="EX5" sqref="EX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54">
      <c r="C2" s="1" t="s">
        <v>8</v>
      </c>
      <c r="D2" s="1" t="s">
        <v>7</v>
      </c>
      <c r="E2">
        <v>220.39</v>
      </c>
      <c r="F2">
        <f>E2*10000</f>
        <v>2203900</v>
      </c>
    </row>
    <row r="3" spans="1:154">
      <c r="C3" s="1" t="s">
        <v>1</v>
      </c>
    </row>
    <row r="4" spans="1:1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</row>
    <row r="5" spans="1:1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</row>
    <row r="6" spans="1:154">
      <c r="B6" s="15">
        <f>SUM(D6:MI6)</f>
        <v>-130893.86999999991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</row>
    <row r="7" spans="1:15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</row>
    <row r="8" spans="1:154">
      <c r="A8" s="8">
        <f>B8/F2</f>
        <v>-2.3820558695446362E-2</v>
      </c>
      <c r="B8" s="7">
        <f>SUM(D8:MI8)</f>
        <v>-52498.12930889424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" si="71">EX6/EX7</f>
        <v>-45.663594470046085</v>
      </c>
    </row>
    <row r="9" spans="1:15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</row>
    <row r="10" spans="1:154">
      <c r="T10" s="22" t="s">
        <v>49</v>
      </c>
    </row>
    <row r="13" spans="1:154">
      <c r="C13" s="1" t="s">
        <v>26</v>
      </c>
      <c r="D13" s="1" t="s">
        <v>27</v>
      </c>
      <c r="E13" s="1" t="s">
        <v>47</v>
      </c>
    </row>
    <row r="14" spans="1:15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X15"/>
  <sheetViews>
    <sheetView topLeftCell="EI1" workbookViewId="0">
      <selection activeCell="EX5" sqref="EX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4">
      <c r="C2" s="1" t="s">
        <v>9</v>
      </c>
      <c r="D2" s="1" t="s">
        <v>7</v>
      </c>
      <c r="E2">
        <v>9.6</v>
      </c>
      <c r="F2">
        <f>E2*10000</f>
        <v>96000</v>
      </c>
    </row>
    <row r="3" spans="1:154">
      <c r="C3" s="1" t="s">
        <v>1</v>
      </c>
    </row>
    <row r="4" spans="1:1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</row>
    <row r="5" spans="1:1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</row>
    <row r="6" spans="1:154">
      <c r="B6" s="15">
        <f>SUM(D6:MI6)</f>
        <v>-64562.299999999981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</row>
    <row r="7" spans="1:15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</row>
    <row r="8" spans="1:154">
      <c r="A8" s="8">
        <f>B8/F2</f>
        <v>-0.10951407246126985</v>
      </c>
      <c r="B8" s="7">
        <f>SUM(D8:MI8)</f>
        <v>-10513.350956281905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</row>
    <row r="9" spans="1:15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</row>
    <row r="12" spans="1:154">
      <c r="C12" s="1" t="s">
        <v>26</v>
      </c>
      <c r="D12" s="1" t="s">
        <v>27</v>
      </c>
      <c r="E12" s="1" t="s">
        <v>30</v>
      </c>
    </row>
    <row r="13" spans="1:15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54">
      <c r="C14" s="12"/>
      <c r="D14" s="13"/>
      <c r="E14" s="13"/>
    </row>
    <row r="15" spans="1:15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J15"/>
  <sheetViews>
    <sheetView topLeftCell="DS1" workbookViewId="0">
      <selection activeCell="EJ5" sqref="EJ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40">
      <c r="C2" s="1" t="s">
        <v>15</v>
      </c>
      <c r="D2" s="1" t="s">
        <v>7</v>
      </c>
      <c r="E2">
        <v>3.89</v>
      </c>
      <c r="F2">
        <f>E2*10000</f>
        <v>38900</v>
      </c>
    </row>
    <row r="3" spans="1:140">
      <c r="C3" s="1" t="s">
        <v>1</v>
      </c>
    </row>
    <row r="4" spans="1:1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</row>
    <row r="5" spans="1:1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</row>
    <row r="6" spans="1:140">
      <c r="B6" s="15">
        <f>SUM(D6:MI6)</f>
        <v>-4021.3899999999994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</row>
    <row r="7" spans="1:14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</row>
    <row r="8" spans="1:140">
      <c r="A8" s="8">
        <f>B8/F2</f>
        <v>-1.2316782744644584E-2</v>
      </c>
      <c r="B8" s="7">
        <f>SUM(D8:MI8)</f>
        <v>-479.12284876667434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</row>
    <row r="9" spans="1:14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</row>
    <row r="10" spans="1:140">
      <c r="CD10" s="1" t="s">
        <v>76</v>
      </c>
    </row>
    <row r="14" spans="1:140">
      <c r="C14" s="1" t="s">
        <v>26</v>
      </c>
      <c r="D14" s="17" t="s">
        <v>27</v>
      </c>
      <c r="E14" s="1" t="s">
        <v>30</v>
      </c>
    </row>
    <row r="15" spans="1:14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X18"/>
  <sheetViews>
    <sheetView topLeftCell="EE1" workbookViewId="0">
      <selection activeCell="EX5" sqref="EX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54">
      <c r="C3" s="1" t="s">
        <v>1</v>
      </c>
    </row>
    <row r="4" spans="1:1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</row>
    <row r="5" spans="1:1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</row>
    <row r="6" spans="1:154">
      <c r="B6" s="15">
        <f>SUM(D6:MI6)</f>
        <v>-65595.100000000035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</row>
    <row r="7" spans="1:15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</row>
    <row r="8" spans="1:154">
      <c r="A8" s="8">
        <f>B8/F2</f>
        <v>-2.2779720732524204E-2</v>
      </c>
      <c r="B8" s="7">
        <f>SUM(D8:MI8)</f>
        <v>-18068.874485038195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" si="69">EX6/EX7</f>
        <v>-155.30666666666667</v>
      </c>
    </row>
    <row r="9" spans="1:15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</row>
    <row r="14" spans="1:154">
      <c r="C14" s="1" t="s">
        <v>26</v>
      </c>
      <c r="D14" s="1" t="s">
        <v>27</v>
      </c>
      <c r="E14" s="1" t="s">
        <v>30</v>
      </c>
    </row>
    <row r="15" spans="1:15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5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X15"/>
  <sheetViews>
    <sheetView topLeftCell="EF1" workbookViewId="0">
      <selection activeCell="EX5" sqref="EX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54">
      <c r="C2" s="1" t="s">
        <v>14</v>
      </c>
      <c r="D2" s="1" t="s">
        <v>7</v>
      </c>
      <c r="E2">
        <v>19.88</v>
      </c>
      <c r="F2">
        <f>E2*10000</f>
        <v>198800</v>
      </c>
    </row>
    <row r="3" spans="1:154">
      <c r="C3" s="1" t="s">
        <v>1</v>
      </c>
    </row>
    <row r="4" spans="1:1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</row>
    <row r="5" spans="1:1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</row>
    <row r="6" spans="1:154">
      <c r="B6" s="15">
        <f>SUM(D6:MI6)</f>
        <v>-24642.539999999994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</row>
    <row r="7" spans="1:15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</row>
    <row r="8" spans="1:154">
      <c r="A8" s="8">
        <f>B8/F2</f>
        <v>-2.8052711995488297E-2</v>
      </c>
      <c r="B8" s="7">
        <f>SUM(D8:MI8)</f>
        <v>-5576.8791447030735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" si="71">EX6/EX7</f>
        <v>-44.825520833333336</v>
      </c>
    </row>
    <row r="9" spans="1:15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</row>
    <row r="10" spans="1:15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54">
      <c r="C13" s="17" t="s">
        <v>26</v>
      </c>
      <c r="D13" s="17" t="s">
        <v>27</v>
      </c>
      <c r="E13" s="1" t="s">
        <v>35</v>
      </c>
    </row>
    <row r="14" spans="1:15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5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X14"/>
  <sheetViews>
    <sheetView topLeftCell="EF1" workbookViewId="0">
      <selection activeCell="EX5" sqref="EX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54">
      <c r="C2" s="1" t="s">
        <v>16</v>
      </c>
      <c r="D2" s="1" t="s">
        <v>7</v>
      </c>
      <c r="E2">
        <v>178.53</v>
      </c>
      <c r="F2">
        <f>E2*10000</f>
        <v>1785300</v>
      </c>
    </row>
    <row r="3" spans="1:154">
      <c r="C3" s="1" t="s">
        <v>1</v>
      </c>
    </row>
    <row r="4" spans="1:1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</row>
    <row r="5" spans="1:1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</row>
    <row r="6" spans="1:154">
      <c r="B6" s="15">
        <f>SUM(D6:MI6)</f>
        <v>-46295.469999999994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</row>
    <row r="7" spans="1:15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</row>
    <row r="8" spans="1:154">
      <c r="A8" s="8">
        <f>B8/F2</f>
        <v>-7.1446466675046715E-3</v>
      </c>
      <c r="B8" s="7">
        <f>SUM(D8:MI8)</f>
        <v>-12755.33769549609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" si="71">EX6/EX7</f>
        <v>125.32539682539684</v>
      </c>
    </row>
    <row r="9" spans="1:15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</row>
    <row r="10" spans="1:154">
      <c r="B10">
        <f>B6/B8</f>
        <v>3.6294977918418363</v>
      </c>
      <c r="U10" s="1" t="s">
        <v>51</v>
      </c>
      <c r="V10" s="1" t="s">
        <v>41</v>
      </c>
    </row>
    <row r="12" spans="1:154">
      <c r="C12" s="1" t="s">
        <v>26</v>
      </c>
      <c r="D12" s="1" t="s">
        <v>27</v>
      </c>
    </row>
    <row r="13" spans="1:154">
      <c r="C13">
        <v>800</v>
      </c>
      <c r="D13">
        <v>9.1660000000000004</v>
      </c>
    </row>
    <row r="14" spans="1:15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J13"/>
  <sheetViews>
    <sheetView topLeftCell="DU1" workbookViewId="0">
      <selection activeCell="EJ5" sqref="EJ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40">
      <c r="C2" s="1" t="s">
        <v>53</v>
      </c>
      <c r="D2" s="1" t="s">
        <v>7</v>
      </c>
      <c r="E2">
        <v>12.56</v>
      </c>
      <c r="F2">
        <f>E2*10000</f>
        <v>125600</v>
      </c>
    </row>
    <row r="3" spans="1:140">
      <c r="C3" s="1" t="s">
        <v>1</v>
      </c>
    </row>
    <row r="4" spans="1:1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</row>
    <row r="5" spans="1:14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</row>
    <row r="6" spans="1:140">
      <c r="B6" s="15">
        <f>SUM(D6:MI6)</f>
        <v>479755.28000000032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</row>
    <row r="7" spans="1:14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</row>
    <row r="8" spans="1:140">
      <c r="A8" s="8">
        <f>B8/F2</f>
        <v>6.4671450240703244E-3</v>
      </c>
      <c r="B8" s="7">
        <f>SUM(D8:MI8)</f>
        <v>812.2734150232327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" si="64">EJ6/EJ7</f>
        <v>0.15504071535690761</v>
      </c>
    </row>
    <row r="9" spans="1:140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</row>
    <row r="10" spans="1:140">
      <c r="B10">
        <f>B6/B8</f>
        <v>590.632748932548</v>
      </c>
    </row>
    <row r="12" spans="1:140">
      <c r="C12" s="17" t="s">
        <v>26</v>
      </c>
      <c r="D12" s="17" t="s">
        <v>27</v>
      </c>
    </row>
    <row r="13" spans="1:14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X14"/>
  <sheetViews>
    <sheetView topLeftCell="ED1" workbookViewId="0">
      <selection activeCell="EX5" sqref="EX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54">
      <c r="C2" s="1" t="s">
        <v>19</v>
      </c>
      <c r="D2" s="1" t="s">
        <v>7</v>
      </c>
      <c r="E2">
        <v>19.34</v>
      </c>
      <c r="F2">
        <f>E2*10000</f>
        <v>193400</v>
      </c>
    </row>
    <row r="3" spans="1:154">
      <c r="C3" s="1" t="s">
        <v>1</v>
      </c>
    </row>
    <row r="4" spans="1:1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</row>
    <row r="5" spans="1:1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</row>
    <row r="6" spans="1:154">
      <c r="B6" s="15">
        <f>SUM(D6:MI6)</f>
        <v>-24312.919999999987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</row>
    <row r="7" spans="1:15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</row>
    <row r="8" spans="1:154">
      <c r="A8" s="8">
        <f>B8/F2</f>
        <v>-4.521554446735742E-2</v>
      </c>
      <c r="B8" s="7">
        <f>SUM(D8:MI8)</f>
        <v>-8744.6862999869245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" si="71">EX6/EX7</f>
        <v>-132.49242424242422</v>
      </c>
    </row>
    <row r="9" spans="1:15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</row>
    <row r="10" spans="1:154">
      <c r="DY10" s="1" t="s">
        <v>41</v>
      </c>
    </row>
    <row r="12" spans="1:154">
      <c r="C12" s="17" t="s">
        <v>26</v>
      </c>
      <c r="D12" s="17" t="s">
        <v>27</v>
      </c>
    </row>
    <row r="13" spans="1:154">
      <c r="C13" s="10">
        <v>600</v>
      </c>
      <c r="D13" s="10">
        <v>7.2480000000000002</v>
      </c>
    </row>
    <row r="14" spans="1:15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X14"/>
  <sheetViews>
    <sheetView topLeftCell="EG1" workbookViewId="0">
      <selection activeCell="EX5" sqref="EX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54">
      <c r="C2" s="1" t="s">
        <v>21</v>
      </c>
      <c r="D2" s="1" t="s">
        <v>7</v>
      </c>
      <c r="E2">
        <v>5.4</v>
      </c>
      <c r="F2">
        <f>E2*10000</f>
        <v>54000</v>
      </c>
    </row>
    <row r="3" spans="1:154">
      <c r="C3" s="1" t="s">
        <v>1</v>
      </c>
    </row>
    <row r="4" spans="1:1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</row>
    <row r="5" spans="1:1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</row>
    <row r="6" spans="1:154">
      <c r="B6" s="15">
        <f>SUM(D6:MI6)</f>
        <v>-6080.4400000000014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</row>
    <row r="7" spans="1:15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</row>
    <row r="8" spans="1:154">
      <c r="A8" s="8">
        <f>B8/F2</f>
        <v>-2.0096638981292474E-2</v>
      </c>
      <c r="B8" s="7">
        <f>SUM(D8:MI8)</f>
        <v>-1085.2185049897937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" si="71">EX6/EX7</f>
        <v>-7.438967136150235</v>
      </c>
    </row>
    <row r="9" spans="1:15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</row>
    <row r="12" spans="1:154">
      <c r="C12" s="17" t="s">
        <v>26</v>
      </c>
      <c r="D12" s="17" t="s">
        <v>27</v>
      </c>
    </row>
    <row r="13" spans="1:154">
      <c r="C13" s="10">
        <v>300</v>
      </c>
      <c r="D13" s="10">
        <v>8.4870000000000001</v>
      </c>
    </row>
    <row r="14" spans="1:15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13"/>
  <sheetViews>
    <sheetView topLeftCell="DP1" workbookViewId="0">
      <selection activeCell="EE5" sqref="EE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5">
      <c r="C2" s="1" t="s">
        <v>58</v>
      </c>
      <c r="D2" s="1" t="s">
        <v>7</v>
      </c>
      <c r="E2">
        <v>7.83</v>
      </c>
      <c r="F2">
        <f>E2*10000</f>
        <v>78300</v>
      </c>
    </row>
    <row r="3" spans="1:135">
      <c r="C3" s="1" t="s">
        <v>1</v>
      </c>
    </row>
    <row r="4" spans="1:1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</row>
    <row r="5" spans="1:13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</row>
    <row r="6" spans="1:135">
      <c r="B6" s="15">
        <f>SUM(D6:MI6)</f>
        <v>-1188.0399999999993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</row>
    <row r="7" spans="1:13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</row>
    <row r="8" spans="1:135">
      <c r="A8" s="8">
        <f>B8/F2</f>
        <v>-2.7584913696280513E-3</v>
      </c>
      <c r="B8" s="7">
        <f>SUM(D8:MI8)</f>
        <v>-215.98987424187641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" si="62">EE6/EE7</f>
        <v>-91.603689567430024</v>
      </c>
    </row>
    <row r="9" spans="1:13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</row>
    <row r="12" spans="1:135">
      <c r="C12" s="17" t="s">
        <v>26</v>
      </c>
      <c r="D12" s="17" t="s">
        <v>27</v>
      </c>
    </row>
    <row r="13" spans="1:13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N5" sqref="AN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-54102.75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-1.325732210188941E-2</v>
      </c>
      <c r="B8" s="7">
        <f>SUM(D8:MI8)</f>
        <v>-867.0288654635674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N5" sqref="AN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-11932.710000000001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-1.2179453359724053E-3</v>
      </c>
      <c r="B8" s="7">
        <f>SUM(D8:MI8)</f>
        <v>-126.78810947472739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X17"/>
  <sheetViews>
    <sheetView topLeftCell="EK1" workbookViewId="0">
      <selection activeCell="EX5" sqref="EX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54">
      <c r="C2" s="1" t="s">
        <v>10</v>
      </c>
      <c r="D2" s="1" t="s">
        <v>7</v>
      </c>
      <c r="E2">
        <v>955.58</v>
      </c>
      <c r="F2">
        <f>E2*10000</f>
        <v>9555800</v>
      </c>
    </row>
    <row r="3" spans="1:154">
      <c r="C3" s="1" t="s">
        <v>1</v>
      </c>
    </row>
    <row r="4" spans="1:1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</row>
    <row r="5" spans="1:1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</row>
    <row r="6" spans="1:154">
      <c r="B6" s="15">
        <f>SUM(D6:MI6)</f>
        <v>95705.169999999984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</row>
    <row r="7" spans="1:15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</row>
    <row r="8" spans="1:154">
      <c r="A8" s="8">
        <f>B8/F2</f>
        <v>1.7845200501796683E-3</v>
      </c>
      <c r="B8" s="7">
        <f>SUM(D8:MI8)</f>
        <v>17052.516695506874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</row>
    <row r="9" spans="1:154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</row>
    <row r="10" spans="1:154">
      <c r="B10" s="10">
        <f>B6/B8</f>
        <v>5.6123780265945786</v>
      </c>
    </row>
    <row r="12" spans="1:154">
      <c r="C12" s="17" t="s">
        <v>26</v>
      </c>
      <c r="D12" s="17" t="s">
        <v>27</v>
      </c>
    </row>
    <row r="13" spans="1:154">
      <c r="C13" s="10">
        <v>1000</v>
      </c>
      <c r="D13" s="10">
        <v>7.5910000000000002</v>
      </c>
    </row>
    <row r="14" spans="1:154">
      <c r="C14">
        <v>900</v>
      </c>
      <c r="D14">
        <v>5.9</v>
      </c>
    </row>
    <row r="15" spans="1:154">
      <c r="A15" s="1" t="s">
        <v>28</v>
      </c>
      <c r="B15" s="38">
        <v>11232</v>
      </c>
      <c r="C15">
        <v>1900</v>
      </c>
      <c r="D15">
        <v>6</v>
      </c>
    </row>
    <row r="16" spans="1:154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X17"/>
  <sheetViews>
    <sheetView topLeftCell="EI1" workbookViewId="0">
      <selection activeCell="EX5" sqref="EX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4">
      <c r="C2" s="1" t="s">
        <v>17</v>
      </c>
      <c r="D2" s="1" t="s">
        <v>7</v>
      </c>
      <c r="E2">
        <v>220.9</v>
      </c>
      <c r="F2">
        <f>E2*10000</f>
        <v>2209000</v>
      </c>
    </row>
    <row r="3" spans="1:154">
      <c r="C3" s="1" t="s">
        <v>1</v>
      </c>
    </row>
    <row r="4" spans="1:1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</row>
    <row r="5" spans="1:1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</row>
    <row r="6" spans="1:154">
      <c r="B6" s="15">
        <f>SUM(D6:MI6)</f>
        <v>172583.25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</row>
    <row r="7" spans="1:15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</row>
    <row r="8" spans="1:154">
      <c r="A8" s="8">
        <f>B8/F2</f>
        <v>8.856802756160671E-3</v>
      </c>
      <c r="B8" s="7">
        <f>SUM(D8:MI8)</f>
        <v>19564.677288358922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" si="71">EX6/EX7</f>
        <v>-852.18007202881154</v>
      </c>
    </row>
    <row r="9" spans="1:154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</row>
    <row r="10" spans="1:154">
      <c r="B10" s="10">
        <f>B6/B8</f>
        <v>8.8211651772394877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54">
      <c r="AB11" s="1" t="s">
        <v>61</v>
      </c>
    </row>
    <row r="13" spans="1:154">
      <c r="C13" s="17" t="s">
        <v>26</v>
      </c>
      <c r="D13" s="17" t="s">
        <v>27</v>
      </c>
      <c r="E13" s="1" t="s">
        <v>28</v>
      </c>
    </row>
    <row r="14" spans="1:154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54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54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A15"/>
  <sheetViews>
    <sheetView topLeftCell="DM1" workbookViewId="0">
      <selection activeCell="EA5" sqref="EA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1">
      <c r="C2" s="1" t="s">
        <v>33</v>
      </c>
      <c r="D2" s="1" t="s">
        <v>7</v>
      </c>
      <c r="E2">
        <v>11.94</v>
      </c>
      <c r="F2">
        <f>E2*10000</f>
        <v>119400</v>
      </c>
    </row>
    <row r="3" spans="1:131">
      <c r="C3" s="1" t="s">
        <v>1</v>
      </c>
    </row>
    <row r="4" spans="1:1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</row>
    <row r="5" spans="1:13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</row>
    <row r="6" spans="1:131">
      <c r="B6" s="15">
        <f>SUM(D6:MI6)</f>
        <v>-19323.370000000006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</row>
    <row r="7" spans="1:13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</row>
    <row r="8" spans="1:131">
      <c r="A8" s="8">
        <f>B8/F2</f>
        <v>-3.5127300667590157E-2</v>
      </c>
      <c r="B8" s="7">
        <f>SUM(D8:MI8)</f>
        <v>-4194.1996997102651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" si="60">EA6/EA7</f>
        <v>-303.67505720823794</v>
      </c>
    </row>
    <row r="9" spans="1:13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</row>
    <row r="10" spans="1:131">
      <c r="B10">
        <f>B6/B8</f>
        <v>4.6071649858100132</v>
      </c>
      <c r="DF10" t="s">
        <v>82</v>
      </c>
    </row>
    <row r="12" spans="1:131">
      <c r="C12" s="17" t="s">
        <v>26</v>
      </c>
      <c r="D12" s="17" t="s">
        <v>27</v>
      </c>
    </row>
    <row r="13" spans="1:131">
      <c r="C13" s="10">
        <v>800</v>
      </c>
      <c r="D13" s="10">
        <v>14.318</v>
      </c>
    </row>
    <row r="14" spans="1:13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3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X17"/>
  <sheetViews>
    <sheetView topLeftCell="EJ1" workbookViewId="0">
      <selection activeCell="EX5" sqref="EX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4">
      <c r="C2" s="1" t="s">
        <v>18</v>
      </c>
      <c r="D2" s="1" t="s">
        <v>7</v>
      </c>
      <c r="E2">
        <v>295.52</v>
      </c>
      <c r="F2">
        <f>E2*10000</f>
        <v>2955200</v>
      </c>
    </row>
    <row r="3" spans="1:154">
      <c r="C3" s="1" t="s">
        <v>1</v>
      </c>
    </row>
    <row r="4" spans="1:1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</row>
    <row r="5" spans="1:1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</row>
    <row r="6" spans="1:154">
      <c r="B6" s="15">
        <f>SUM(D6:MI6)</f>
        <v>143229.27999999994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</row>
    <row r="7" spans="1:15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</row>
    <row r="8" spans="1:154">
      <c r="A8" s="8">
        <f>B8/F2</f>
        <v>5.6072942801392231E-3</v>
      </c>
      <c r="B8" s="7">
        <f>SUM(D8:MI8)</f>
        <v>16570.676056667431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" si="71">EX6/EX7</f>
        <v>-784.5640703517588</v>
      </c>
    </row>
    <row r="9" spans="1:154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</row>
    <row r="10" spans="1:154">
      <c r="B10">
        <f>B6/B8</f>
        <v>8.6435387132180246</v>
      </c>
      <c r="AJ10" t="s">
        <v>65</v>
      </c>
    </row>
    <row r="12" spans="1:154">
      <c r="C12" s="17" t="s">
        <v>26</v>
      </c>
      <c r="D12" s="17" t="s">
        <v>27</v>
      </c>
      <c r="E12" s="1" t="s">
        <v>30</v>
      </c>
    </row>
    <row r="13" spans="1:154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54">
      <c r="A14" s="1" t="s">
        <v>29</v>
      </c>
      <c r="B14" s="16">
        <v>43040</v>
      </c>
      <c r="C14">
        <v>1700</v>
      </c>
      <c r="D14">
        <v>8.23</v>
      </c>
    </row>
    <row r="15" spans="1:154">
      <c r="A15" s="1" t="s">
        <v>29</v>
      </c>
      <c r="B15" s="16">
        <v>43054</v>
      </c>
      <c r="C15">
        <v>2400</v>
      </c>
      <c r="D15">
        <v>8.34</v>
      </c>
    </row>
    <row r="16" spans="1:154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R15"/>
  <sheetViews>
    <sheetView topLeftCell="CB1" workbookViewId="0">
      <selection activeCell="CR5" sqref="CR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9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96">
      <c r="C3" s="1" t="s">
        <v>1</v>
      </c>
    </row>
    <row r="4" spans="1: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</row>
    <row r="5" spans="1:9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</row>
    <row r="6" spans="1:96">
      <c r="B6" s="15">
        <f>SUM(D6:MI6)</f>
        <v>23613.980000000032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</row>
    <row r="7" spans="1:9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</row>
    <row r="8" spans="1:96">
      <c r="A8" s="8">
        <f>B8/F2</f>
        <v>-1.8073228619335649E-2</v>
      </c>
      <c r="B8" s="7">
        <f>SUM(D8:MI8)</f>
        <v>-1035.5959998879327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</row>
    <row r="9" spans="1:96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</row>
    <row r="10" spans="1:96">
      <c r="B10" s="10">
        <f>B6/B8</f>
        <v>-22.802309010999874</v>
      </c>
      <c r="CC10" s="1" t="s">
        <v>75</v>
      </c>
      <c r="CD10" s="1" t="s">
        <v>83</v>
      </c>
    </row>
    <row r="12" spans="1:96">
      <c r="C12" s="1" t="s">
        <v>26</v>
      </c>
      <c r="D12" s="1" t="s">
        <v>27</v>
      </c>
      <c r="E12" s="1" t="s">
        <v>28</v>
      </c>
    </row>
    <row r="13" spans="1:96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96">
      <c r="A14" s="1" t="s">
        <v>29</v>
      </c>
      <c r="B14" s="11">
        <v>42999</v>
      </c>
      <c r="C14">
        <v>1000</v>
      </c>
      <c r="D14">
        <v>18.510000000000002</v>
      </c>
    </row>
    <row r="15" spans="1:96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2018-03-26T15:57:29Z</dcterms:modified>
</cp:coreProperties>
</file>