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40" yWindow="160" windowWidth="25600" windowHeight="16060" tabRatio="996" activeTab="19"/>
  </bookViews>
  <sheets>
    <sheet name="远大控股" sheetId="6" r:id="rId1"/>
    <sheet name="沪电股份" sheetId="15" r:id="rId2"/>
    <sheet name="达华智能" sheetId="1" r:id="rId3"/>
    <sheet name="民生银行" sheetId="13" r:id="rId4"/>
    <sheet name="包钢股份" sheetId="3" r:id="rId5"/>
    <sheet name="景兴纸业" sheetId="4" r:id="rId6"/>
    <sheet name="浙江医药" sheetId="7" r:id="rId7"/>
    <sheet name="天宝食品" sheetId="10" r:id="rId8"/>
    <sheet name="中远海发" sheetId="2" r:id="rId9"/>
    <sheet name="st智慧" sheetId="9" r:id="rId10"/>
    <sheet name="宝钢股份" sheetId="12" r:id="rId11"/>
    <sheet name="中国石化" sheetId="5" r:id="rId12"/>
    <sheet name="中国中冶" sheetId="11" r:id="rId13"/>
    <sheet name="远望谷" sheetId="8" r:id="rId14"/>
    <sheet name="巨轮智能" sheetId="14" r:id="rId15"/>
    <sheet name="大金重工" sheetId="16" r:id="rId16"/>
    <sheet name="普邦股份" sheetId="18" r:id="rId17"/>
    <sheet name="万方发展" sheetId="17" r:id="rId18"/>
    <sheet name="贵州茅台" sheetId="19" r:id="rId19"/>
    <sheet name="圆通" sheetId="20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8" i="20" l="1"/>
  <c r="P9" i="20"/>
  <c r="U8" i="19"/>
  <c r="U9" i="19"/>
  <c r="V8" i="18"/>
  <c r="V9" i="18"/>
  <c r="AI8" i="16"/>
  <c r="AI9" i="16"/>
  <c r="AI8" i="14"/>
  <c r="AI9" i="14"/>
  <c r="AI8" i="8"/>
  <c r="AI9" i="8"/>
  <c r="AI8" i="11"/>
  <c r="AI9" i="11"/>
  <c r="AI8" i="5"/>
  <c r="AI9" i="5"/>
  <c r="AI8" i="12"/>
  <c r="AI9" i="12"/>
  <c r="AI8" i="9"/>
  <c r="AI9" i="9"/>
  <c r="AI8" i="2"/>
  <c r="AI9" i="2"/>
  <c r="AI8" i="10"/>
  <c r="AI9" i="10"/>
  <c r="AI8" i="7"/>
  <c r="AI9" i="7"/>
  <c r="AI8" i="4"/>
  <c r="AI9" i="4"/>
  <c r="AI8" i="3"/>
  <c r="AI9" i="3"/>
  <c r="AI8" i="13"/>
  <c r="AI9" i="13"/>
  <c r="AI8" i="1"/>
  <c r="AI9" i="1"/>
  <c r="AI8" i="15"/>
  <c r="AI9" i="15"/>
  <c r="AI8" i="6"/>
  <c r="AI9" i="6"/>
  <c r="O8" i="20"/>
  <c r="O9" i="20"/>
  <c r="T8" i="19"/>
  <c r="T9" i="19"/>
  <c r="U8" i="18"/>
  <c r="U9" i="18"/>
  <c r="AH8" i="16"/>
  <c r="AH9" i="16"/>
  <c r="AH8" i="14"/>
  <c r="AH9" i="14"/>
  <c r="AH8" i="8"/>
  <c r="AH9" i="8"/>
  <c r="AH8" i="11"/>
  <c r="AH9" i="11"/>
  <c r="AH8" i="5"/>
  <c r="AH9" i="5"/>
  <c r="AH8" i="12"/>
  <c r="AH9" i="12"/>
  <c r="AH8" i="9"/>
  <c r="AH9" i="9"/>
  <c r="AH8" i="2"/>
  <c r="AH9" i="2"/>
  <c r="AH8" i="10"/>
  <c r="AH9" i="10"/>
  <c r="AH8" i="7"/>
  <c r="AH9" i="7"/>
  <c r="AH8" i="4"/>
  <c r="AH9" i="4"/>
  <c r="AH8" i="3"/>
  <c r="AH9" i="3"/>
  <c r="AH8" i="13"/>
  <c r="AH9" i="13"/>
  <c r="AH8" i="1"/>
  <c r="AH9" i="1"/>
  <c r="AH8" i="15"/>
  <c r="AH9" i="15"/>
  <c r="AH8" i="6"/>
  <c r="AH9" i="6"/>
  <c r="N8" i="20"/>
  <c r="N9" i="20"/>
  <c r="S8" i="19"/>
  <c r="S9" i="19"/>
  <c r="T8" i="18"/>
  <c r="T9" i="18"/>
  <c r="AG8" i="16"/>
  <c r="AG9" i="16"/>
  <c r="AG8" i="14"/>
  <c r="AG9" i="14"/>
  <c r="AG8" i="8"/>
  <c r="AG9" i="8"/>
  <c r="AG8" i="11"/>
  <c r="AG9" i="11"/>
  <c r="AG8" i="5"/>
  <c r="AG9" i="5"/>
  <c r="AG8" i="12"/>
  <c r="AG9" i="12"/>
  <c r="AG8" i="9"/>
  <c r="AG9" i="9"/>
  <c r="AG8" i="2"/>
  <c r="AG9" i="2"/>
  <c r="AG8" i="10"/>
  <c r="AG9" i="10"/>
  <c r="AG8" i="7"/>
  <c r="AG9" i="7"/>
  <c r="AG8" i="4"/>
  <c r="AG9" i="4"/>
  <c r="AG8" i="3"/>
  <c r="AG9" i="3"/>
  <c r="AG8" i="13"/>
  <c r="AG9" i="13"/>
  <c r="AG8" i="1"/>
  <c r="AG9" i="1"/>
  <c r="AG8" i="15"/>
  <c r="AG9" i="15"/>
  <c r="AG8" i="6"/>
  <c r="AG9" i="6"/>
  <c r="M8" i="20"/>
  <c r="M9" i="20"/>
  <c r="R8" i="19"/>
  <c r="R9" i="19"/>
  <c r="S8" i="18"/>
  <c r="S9" i="18"/>
  <c r="AF8" i="16"/>
  <c r="AF9" i="16"/>
  <c r="AF8" i="14"/>
  <c r="AF9" i="14"/>
  <c r="AF8" i="8"/>
  <c r="AF9" i="8"/>
  <c r="AF8" i="11"/>
  <c r="AF9" i="11"/>
  <c r="AF8" i="5"/>
  <c r="AF9" i="5"/>
  <c r="AF8" i="12"/>
  <c r="AF9" i="12"/>
  <c r="AF8" i="9"/>
  <c r="AF9" i="9"/>
  <c r="AF8" i="10"/>
  <c r="AF9" i="10"/>
  <c r="AF8" i="7"/>
  <c r="AF9" i="7"/>
  <c r="AF8" i="4"/>
  <c r="AF9" i="4"/>
  <c r="AF8" i="3"/>
  <c r="AF9" i="3"/>
  <c r="AF8" i="2"/>
  <c r="AF9" i="2"/>
  <c r="AF8" i="13"/>
  <c r="AF9" i="13"/>
  <c r="AF8" i="1"/>
  <c r="AF9" i="1"/>
  <c r="AF8" i="15"/>
  <c r="AF9" i="15"/>
  <c r="AF8" i="6"/>
  <c r="AF9" i="6"/>
  <c r="L8" i="20"/>
  <c r="L9" i="20"/>
  <c r="Q8" i="19"/>
  <c r="Q9" i="19"/>
  <c r="R8" i="18"/>
  <c r="R9" i="18"/>
  <c r="AE8" i="16"/>
  <c r="AE9" i="16"/>
  <c r="AE8" i="14"/>
  <c r="AE9" i="14"/>
  <c r="AE8" i="8"/>
  <c r="AE9" i="8"/>
  <c r="AE8" i="11"/>
  <c r="AE9" i="11"/>
  <c r="AE8" i="5"/>
  <c r="AE9" i="5"/>
  <c r="AE8" i="12"/>
  <c r="AE9" i="12"/>
  <c r="AE8" i="10"/>
  <c r="AE9" i="10"/>
  <c r="AE8" i="9"/>
  <c r="AE9" i="9"/>
  <c r="AE8" i="7"/>
  <c r="AE9" i="7"/>
  <c r="AE8" i="4"/>
  <c r="AE9" i="4"/>
  <c r="AE8" i="3"/>
  <c r="AE9" i="3"/>
  <c r="AE8" i="2"/>
  <c r="AE9" i="2"/>
  <c r="AE8" i="13"/>
  <c r="AE9" i="13"/>
  <c r="AE8" i="1"/>
  <c r="AE9" i="1"/>
  <c r="AE8" i="15"/>
  <c r="AE9" i="15"/>
  <c r="AE8" i="6"/>
  <c r="AE9" i="6"/>
  <c r="E9" i="19"/>
  <c r="F9" i="19"/>
  <c r="G9" i="19"/>
  <c r="H9" i="19"/>
  <c r="I9" i="19"/>
  <c r="J9" i="19"/>
  <c r="K9" i="19"/>
  <c r="L9" i="19"/>
  <c r="M9" i="19"/>
  <c r="N9" i="19"/>
  <c r="O9" i="19"/>
  <c r="P9" i="19"/>
  <c r="E9" i="17"/>
  <c r="F9" i="17"/>
  <c r="G9" i="17"/>
  <c r="H9" i="17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E9" i="20"/>
  <c r="F9" i="20"/>
  <c r="G9" i="20"/>
  <c r="H9" i="20"/>
  <c r="I9" i="20"/>
  <c r="J9" i="20"/>
  <c r="K9" i="20"/>
  <c r="D9" i="20"/>
  <c r="D9" i="19"/>
  <c r="D9" i="17"/>
  <c r="D9" i="18"/>
  <c r="D9" i="16"/>
  <c r="D9" i="14"/>
  <c r="D9" i="8"/>
  <c r="D9" i="11"/>
  <c r="D9" i="5"/>
  <c r="D9" i="12"/>
  <c r="D9" i="10"/>
  <c r="D9" i="9"/>
  <c r="D9" i="7"/>
  <c r="D9" i="4"/>
  <c r="D9" i="3"/>
  <c r="D9" i="2"/>
  <c r="D9" i="13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D9" i="1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E9" i="15"/>
  <c r="D9" i="15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9" i="6"/>
  <c r="G9" i="6"/>
  <c r="F9" i="6"/>
  <c r="E9" i="6"/>
  <c r="D9" i="6"/>
  <c r="K8" i="20"/>
  <c r="P8" i="19"/>
  <c r="Q8" i="18"/>
  <c r="AD8" i="16"/>
  <c r="AD8" i="14"/>
  <c r="AD8" i="8"/>
  <c r="AD8" i="11"/>
  <c r="AD8" i="5"/>
  <c r="AD8" i="12"/>
  <c r="AD8" i="10"/>
  <c r="AD8" i="9"/>
  <c r="AD8" i="7"/>
  <c r="AD8" i="4"/>
  <c r="AD8" i="3"/>
  <c r="AD8" i="2"/>
  <c r="AD8" i="13"/>
  <c r="AD8" i="1"/>
  <c r="AD8" i="15"/>
  <c r="AD8" i="6"/>
  <c r="J8" i="20"/>
  <c r="O8" i="19"/>
  <c r="P8" i="18"/>
  <c r="AC8" i="16"/>
  <c r="AC8" i="14"/>
  <c r="AC8" i="8"/>
  <c r="AC8" i="11"/>
  <c r="AC8" i="5"/>
  <c r="AC8" i="12"/>
  <c r="AC8" i="10"/>
  <c r="AC8" i="9"/>
  <c r="AC8" i="7"/>
  <c r="AC8" i="4"/>
  <c r="AC8" i="1"/>
  <c r="AC8" i="3"/>
  <c r="AC8" i="2"/>
  <c r="AC8" i="13"/>
  <c r="AC8" i="15"/>
  <c r="AC8" i="6"/>
  <c r="I8" i="20"/>
  <c r="N8" i="19"/>
  <c r="O8" i="18"/>
  <c r="AB8" i="16"/>
  <c r="AB8" i="14"/>
  <c r="AB8" i="8"/>
  <c r="AB8" i="11"/>
  <c r="AB8" i="5"/>
  <c r="AB8" i="12"/>
  <c r="AB8" i="10"/>
  <c r="AB8" i="9"/>
  <c r="AB8" i="7"/>
  <c r="AB8" i="4"/>
  <c r="AB8" i="1"/>
  <c r="AB8" i="3"/>
  <c r="AB8" i="2"/>
  <c r="AB8" i="13"/>
  <c r="AB8" i="15"/>
  <c r="AB8" i="6"/>
  <c r="H8" i="20"/>
  <c r="G8" i="20"/>
  <c r="F8" i="20"/>
  <c r="E8" i="20"/>
  <c r="D8" i="20"/>
  <c r="B8" i="20"/>
  <c r="F2" i="20"/>
  <c r="A8" i="20"/>
  <c r="B6" i="20"/>
  <c r="M8" i="19"/>
  <c r="N8" i="18"/>
  <c r="AA8" i="16"/>
  <c r="AA8" i="15"/>
  <c r="AA8" i="14"/>
  <c r="AA8" i="8"/>
  <c r="AA8" i="11"/>
  <c r="AA8" i="5"/>
  <c r="Z8" i="12"/>
  <c r="AA8" i="12"/>
  <c r="AA8" i="10"/>
  <c r="AA8" i="9"/>
  <c r="AA8" i="7"/>
  <c r="AA8" i="4"/>
  <c r="AA8" i="3"/>
  <c r="AA8" i="2"/>
  <c r="AA8" i="13"/>
  <c r="AA8" i="6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6"/>
  <c r="Z8" i="1"/>
  <c r="K8" i="19"/>
  <c r="L8" i="18"/>
  <c r="Y8" i="16"/>
  <c r="Y8" i="15"/>
  <c r="Y8" i="14"/>
  <c r="Y8" i="8"/>
  <c r="Y8" i="11"/>
  <c r="Y8" i="5"/>
  <c r="Y8" i="12"/>
  <c r="Y8" i="10"/>
  <c r="Y8" i="9"/>
  <c r="Y8" i="7"/>
  <c r="Y8" i="4"/>
  <c r="Y8" i="3"/>
  <c r="Y8" i="2"/>
  <c r="Y8" i="13"/>
  <c r="Y8" i="6"/>
  <c r="Y8" i="1"/>
  <c r="J8" i="19"/>
  <c r="K8" i="18"/>
  <c r="X8" i="16"/>
  <c r="X8" i="15"/>
  <c r="X8" i="14"/>
  <c r="X8" i="8"/>
  <c r="X8" i="11"/>
  <c r="X8" i="5"/>
  <c r="X8" i="12"/>
  <c r="X8" i="10"/>
  <c r="X8" i="9"/>
  <c r="X8" i="7"/>
  <c r="X8" i="4"/>
  <c r="X8" i="3"/>
  <c r="X8" i="2"/>
  <c r="X8" i="13"/>
  <c r="X8" i="6"/>
  <c r="X8" i="1"/>
  <c r="I8" i="19"/>
  <c r="H8" i="19"/>
  <c r="G8" i="19"/>
  <c r="F8" i="19"/>
  <c r="E8" i="19"/>
  <c r="D8" i="19"/>
  <c r="B8" i="19"/>
  <c r="F2" i="19"/>
  <c r="A8" i="19"/>
  <c r="B6" i="19"/>
  <c r="J8" i="18"/>
  <c r="W8" i="16"/>
  <c r="W8" i="15"/>
  <c r="W8" i="14"/>
  <c r="W8" i="11"/>
  <c r="W8" i="8"/>
  <c r="W8" i="6"/>
  <c r="W8" i="5"/>
  <c r="W8" i="12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6"/>
  <c r="V8" i="5"/>
  <c r="V8" i="3"/>
  <c r="V8" i="12"/>
  <c r="V8" i="10"/>
  <c r="V8" i="9"/>
  <c r="V8" i="7"/>
  <c r="V8" i="4"/>
  <c r="V8" i="2"/>
  <c r="V8" i="13"/>
  <c r="V8" i="1"/>
  <c r="H8" i="18"/>
  <c r="B8" i="18"/>
  <c r="U8" i="16"/>
  <c r="U8" i="15"/>
  <c r="U8" i="14"/>
  <c r="U8" i="11"/>
  <c r="U8" i="8"/>
  <c r="U8" i="6"/>
  <c r="U8" i="5"/>
  <c r="U8" i="3"/>
  <c r="U8" i="12"/>
  <c r="U8" i="10"/>
  <c r="U8" i="9"/>
  <c r="U8" i="7"/>
  <c r="U8" i="4"/>
  <c r="U8" i="2"/>
  <c r="U8" i="13"/>
  <c r="U8" i="1"/>
  <c r="T8" i="16"/>
  <c r="T8" i="15"/>
  <c r="T8" i="14"/>
  <c r="T8" i="11"/>
  <c r="T8" i="8"/>
  <c r="T8" i="6"/>
  <c r="T8" i="5"/>
  <c r="T8" i="3"/>
  <c r="T8" i="12"/>
  <c r="T8" i="10"/>
  <c r="T8" i="9"/>
  <c r="T8" i="7"/>
  <c r="T8" i="4"/>
  <c r="T8" i="2"/>
  <c r="T8" i="13"/>
  <c r="T8" i="1"/>
  <c r="S8" i="16"/>
  <c r="S8" i="15"/>
  <c r="S8" i="14"/>
  <c r="S8" i="11"/>
  <c r="S8" i="8"/>
  <c r="S8" i="6"/>
  <c r="S8" i="5"/>
  <c r="S8" i="3"/>
  <c r="S8" i="12"/>
  <c r="S8" i="10"/>
  <c r="S8" i="9"/>
  <c r="S8" i="7"/>
  <c r="S8" i="4"/>
  <c r="S8" i="2"/>
  <c r="S8" i="13"/>
  <c r="S8" i="1"/>
  <c r="R8" i="16"/>
  <c r="R8" i="15"/>
  <c r="R8" i="14"/>
  <c r="R8" i="11"/>
  <c r="R8" i="8"/>
  <c r="R8" i="6"/>
  <c r="R8" i="5"/>
  <c r="R8" i="3"/>
  <c r="R8" i="12"/>
  <c r="R8" i="13"/>
  <c r="R8" i="10"/>
  <c r="R8" i="9"/>
  <c r="R8" i="7"/>
  <c r="R8" i="4"/>
  <c r="R8" i="2"/>
  <c r="R8" i="1"/>
  <c r="Q8" i="16"/>
  <c r="Q8" i="15"/>
  <c r="Q8" i="14"/>
  <c r="Q8" i="12"/>
  <c r="Q8" i="11"/>
  <c r="Q8" i="8"/>
  <c r="Q8" i="6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2"/>
  <c r="P8" i="11"/>
  <c r="P8" i="9"/>
  <c r="P8" i="8"/>
  <c r="P8" i="7"/>
  <c r="P8" i="6"/>
  <c r="P8" i="5"/>
  <c r="P8" i="4"/>
  <c r="P8" i="3"/>
  <c r="P8" i="2"/>
  <c r="P8" i="1"/>
  <c r="P8" i="10"/>
  <c r="O8" i="15"/>
  <c r="O8" i="16"/>
  <c r="O8" i="14"/>
  <c r="O8" i="13"/>
  <c r="O8" i="12"/>
  <c r="O8" i="11"/>
  <c r="O8" i="10"/>
  <c r="O8" i="9"/>
  <c r="O8" i="8"/>
  <c r="O8" i="7"/>
  <c r="O8" i="6"/>
  <c r="O8" i="5"/>
  <c r="O8" i="4"/>
  <c r="O8" i="3"/>
  <c r="O8" i="2"/>
  <c r="O8" i="1"/>
  <c r="N8" i="16"/>
  <c r="N8" i="15"/>
  <c r="N8" i="14"/>
  <c r="N8" i="13"/>
  <c r="N8" i="12"/>
  <c r="N8" i="11"/>
  <c r="N8" i="10"/>
  <c r="N8" i="9"/>
  <c r="N8" i="8"/>
  <c r="N8" i="7"/>
  <c r="N8" i="6"/>
  <c r="N8" i="5"/>
  <c r="N8" i="4"/>
  <c r="N8" i="3"/>
  <c r="N8" i="2"/>
  <c r="N8" i="1"/>
  <c r="M8" i="16"/>
  <c r="M8" i="15"/>
  <c r="M8" i="14"/>
  <c r="M8" i="13"/>
  <c r="M8" i="12"/>
  <c r="M8" i="11"/>
  <c r="M8" i="10"/>
  <c r="M8" i="9"/>
  <c r="M8" i="8"/>
  <c r="M8" i="7"/>
  <c r="M8" i="6"/>
  <c r="M8" i="5"/>
  <c r="M8" i="4"/>
  <c r="M8" i="3"/>
  <c r="M8" i="2"/>
  <c r="M8" i="1"/>
  <c r="H8" i="17"/>
  <c r="B8" i="17"/>
  <c r="B8" i="16"/>
  <c r="B8" i="15"/>
  <c r="B8" i="14"/>
  <c r="B8" i="13"/>
  <c r="B8" i="12"/>
  <c r="B8" i="11"/>
  <c r="B8" i="10"/>
  <c r="B8" i="9"/>
  <c r="B8" i="8"/>
  <c r="B8" i="7"/>
  <c r="B8" i="6"/>
  <c r="B8" i="5"/>
  <c r="B8" i="4"/>
  <c r="B8" i="3"/>
  <c r="B8" i="2"/>
  <c r="L8" i="16"/>
  <c r="L8" i="15"/>
  <c r="L8" i="14"/>
  <c r="L8" i="13"/>
  <c r="L8" i="12"/>
  <c r="L8" i="11"/>
  <c r="L8" i="10"/>
  <c r="L8" i="9"/>
  <c r="L8" i="8"/>
  <c r="L8" i="7"/>
  <c r="L8" i="6"/>
  <c r="L8" i="5"/>
  <c r="L8" i="4"/>
  <c r="L8" i="3"/>
  <c r="L8" i="2"/>
  <c r="L8" i="1"/>
  <c r="B6" i="18"/>
  <c r="B6" i="17"/>
  <c r="B6" i="16"/>
  <c r="B6" i="15"/>
  <c r="B6" i="14"/>
  <c r="B6" i="13"/>
  <c r="B6" i="12"/>
  <c r="B6" i="11"/>
  <c r="B6" i="10"/>
  <c r="B6" i="9"/>
  <c r="B6" i="8"/>
  <c r="B6" i="7"/>
  <c r="B6" i="6"/>
  <c r="B6" i="5"/>
  <c r="B6" i="4"/>
  <c r="B6" i="3"/>
  <c r="B6" i="2"/>
  <c r="B6" i="1"/>
  <c r="B8" i="1"/>
  <c r="K8" i="16"/>
  <c r="K8" i="15"/>
  <c r="K8" i="14"/>
  <c r="K8" i="13"/>
  <c r="K8" i="12"/>
  <c r="K8" i="11"/>
  <c r="K8" i="10"/>
  <c r="K8" i="9"/>
  <c r="K8" i="8"/>
  <c r="K8" i="7"/>
  <c r="K8" i="6"/>
  <c r="K8" i="5"/>
  <c r="K8" i="4"/>
  <c r="K8" i="3"/>
  <c r="K8" i="2"/>
  <c r="K8" i="1"/>
  <c r="J8" i="16"/>
  <c r="J8" i="15"/>
  <c r="J8" i="14"/>
  <c r="J8" i="13"/>
  <c r="J8" i="12"/>
  <c r="J8" i="11"/>
  <c r="J8" i="10"/>
  <c r="J8" i="9"/>
  <c r="J8" i="7"/>
  <c r="J8" i="6"/>
  <c r="J8" i="5"/>
  <c r="J8" i="4"/>
  <c r="J8" i="3"/>
  <c r="J8" i="2"/>
  <c r="J8" i="1"/>
  <c r="J8" i="8"/>
  <c r="I8" i="8"/>
  <c r="I8" i="16"/>
  <c r="I8" i="14"/>
  <c r="I8" i="13"/>
  <c r="I8" i="12"/>
  <c r="I8" i="11"/>
  <c r="I8" i="10"/>
  <c r="I8" i="9"/>
  <c r="I8" i="7"/>
  <c r="I8" i="6"/>
  <c r="I8" i="5"/>
  <c r="I8" i="4"/>
  <c r="I8" i="3"/>
  <c r="I8" i="2"/>
  <c r="I8" i="1"/>
  <c r="I8" i="15"/>
  <c r="G8" i="18"/>
  <c r="F8" i="18"/>
  <c r="E8" i="18"/>
  <c r="D8" i="18"/>
  <c r="F2" i="18"/>
  <c r="A8" i="18"/>
  <c r="G8" i="17"/>
  <c r="F8" i="17"/>
  <c r="E8" i="17"/>
  <c r="D8" i="17"/>
  <c r="F2" i="17"/>
  <c r="A8" i="17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H8" i="12"/>
  <c r="G8" i="12"/>
  <c r="F8" i="12"/>
  <c r="E8" i="12"/>
  <c r="D8" i="12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H8" i="9"/>
  <c r="G8" i="9"/>
  <c r="F8" i="9"/>
  <c r="E8" i="9"/>
  <c r="D8" i="9"/>
  <c r="F2" i="9"/>
  <c r="A8" i="9"/>
  <c r="H8" i="8"/>
  <c r="G8" i="8"/>
  <c r="F8" i="8"/>
  <c r="E8" i="8"/>
  <c r="D8" i="8"/>
  <c r="F2" i="8"/>
  <c r="A8" i="8"/>
  <c r="H8" i="7"/>
  <c r="G8" i="7"/>
  <c r="F8" i="7"/>
  <c r="E8" i="7"/>
  <c r="D8" i="7"/>
  <c r="F2" i="7"/>
  <c r="A8" i="7"/>
  <c r="H8" i="6"/>
  <c r="G8" i="6"/>
  <c r="F8" i="6"/>
  <c r="E8" i="6"/>
  <c r="D8" i="6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H8" i="2"/>
  <c r="G8" i="2"/>
  <c r="F8" i="2"/>
  <c r="E8" i="2"/>
  <c r="D8" i="2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<sst xmlns="http://schemas.openxmlformats.org/spreadsheetml/2006/main" count="257" uniqueCount="66">
  <si>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</si>
  <si>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</si>
  <si>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</si>
  <si>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</si>
  <si>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</si>
  <si>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</si>
  <si>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</si>
  <si>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</si>
  <si>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</si>
  <si>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</si>
  <si>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</si>
  <si>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</si>
  <si>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</si>
  <si>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</si>
  <si>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</si>
  <si>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</si>
  <si>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</si>
  <si>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</si>
  <si>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</si>
  <si>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</si>
  <si>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</si>
  <si>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</si>
  <si>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万方发展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</si>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</sst>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远大控股!$D$9:$BD$9</c:f>
              <c:numCache>
                <c:formatCode>[Red]0.00;[Green]\-0.00</c:formatCode>
                <c:ptCount val="53"/>
                <c:pt idx="0">
                  <c:v>47.13</c:v>
                </c:pt>
                <c:pt idx="1">
                  <c:v>388.1</c:v>
                </c:pt>
                <c:pt idx="2">
                  <c:v>355.28</c:v>
                </c:pt>
                <c:pt idx="3">
                  <c:v>4026.99</c:v>
                </c:pt>
                <c:pt idx="4">
                  <c:v>3760.57</c:v>
                </c:pt>
                <c:pt idx="5">
                  <c:v>4899.64</c:v>
                </c:pt>
                <c:pt idx="6">
                  <c:v>5339.58</c:v>
                </c:pt>
                <c:pt idx="7">
                  <c:v>5308.41</c:v>
                </c:pt>
                <c:pt idx="8">
                  <c:v>5558.52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7262.52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</c:v>
                </c:pt>
                <c:pt idx="24">
                  <c:v>15443.17</c:v>
                </c:pt>
                <c:pt idx="25">
                  <c:v>14105.62</c:v>
                </c:pt>
                <c:pt idx="26">
                  <c:v>13581.06</c:v>
                </c:pt>
                <c:pt idx="27">
                  <c:v>13678.47</c:v>
                </c:pt>
                <c:pt idx="28">
                  <c:v>13303.29</c:v>
                </c:pt>
                <c:pt idx="29">
                  <c:v>12851.9</c:v>
                </c:pt>
                <c:pt idx="30">
                  <c:v>11294.75</c:v>
                </c:pt>
                <c:pt idx="31">
                  <c:v>8087.290000000004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962200"/>
        <c:axId val="-2083959256"/>
      </c:lineChart>
      <c:catAx>
        <c:axId val="-2083962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959256"/>
        <c:crosses val="autoZero"/>
        <c:auto val="1"/>
        <c:lblAlgn val="ctr"/>
        <c:lblOffset val="100"/>
        <c:noMultiLvlLbl val="0"/>
      </c:catAx>
      <c:valAx>
        <c:axId val="-20839592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3962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7041578819041"/>
          <c:y val="0.0528455284552845"/>
          <c:w val="0.751788505944954"/>
          <c:h val="0.84411945458037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远大控股!$D$7:$BD$7</c:f>
              <c:numCache>
                <c:formatCode>#,##0.00;[Red]#,##0.00</c:formatCode>
                <c:ptCount val="53"/>
                <c:pt idx="0">
                  <c:v>16.45</c:v>
                </c:pt>
                <c:pt idx="1">
                  <c:v>16.61</c:v>
                </c:pt>
                <c:pt idx="2">
                  <c:v>16.69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18.15</c:v>
                </c:pt>
                <c:pt idx="8">
                  <c:v>17.83</c:v>
                </c:pt>
                <c:pt idx="9">
                  <c:v>17.9</c:v>
                </c:pt>
                <c:pt idx="10">
                  <c:v>18.15</c:v>
                </c:pt>
                <c:pt idx="11">
                  <c:v>18.18</c:v>
                </c:pt>
                <c:pt idx="12">
                  <c:v>17.83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049640"/>
        <c:axId val="-2084016008"/>
      </c:lineChart>
      <c:catAx>
        <c:axId val="-20840496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4016008"/>
        <c:crosses val="autoZero"/>
        <c:auto val="1"/>
        <c:lblAlgn val="ctr"/>
        <c:lblOffset val="100"/>
        <c:noMultiLvlLbl val="0"/>
      </c:catAx>
      <c:valAx>
        <c:axId val="-2084016008"/>
        <c:scaling>
          <c:orientation val="minMax"/>
          <c:min val="1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4049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沪电股份!$D$9:$BD$9</c:f>
              <c:numCache>
                <c:formatCode>[Red]0.00;[Green]\-0.00</c:formatCode>
                <c:ptCount val="53"/>
                <c:pt idx="0">
                  <c:v>-296.07</c:v>
                </c:pt>
                <c:pt idx="1">
                  <c:v>-104.29</c:v>
                </c:pt>
                <c:pt idx="2">
                  <c:v>251.21</c:v>
                </c:pt>
                <c:pt idx="3">
                  <c:v>1642.84</c:v>
                </c:pt>
                <c:pt idx="4">
                  <c:v>3324.3</c:v>
                </c:pt>
                <c:pt idx="5">
                  <c:v>3322.99</c:v>
                </c:pt>
                <c:pt idx="6">
                  <c:v>4343.570000000001</c:v>
                </c:pt>
                <c:pt idx="7">
                  <c:v>6146.61</c:v>
                </c:pt>
                <c:pt idx="8">
                  <c:v>6811.070000000001</c:v>
                </c:pt>
                <c:pt idx="9">
                  <c:v>7772.870000000001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7028.950000000001</c:v>
                </c:pt>
                <c:pt idx="13">
                  <c:v>6087.030000000001</c:v>
                </c:pt>
                <c:pt idx="14">
                  <c:v>6048.940000000001</c:v>
                </c:pt>
                <c:pt idx="15">
                  <c:v>6046.910000000001</c:v>
                </c:pt>
                <c:pt idx="16">
                  <c:v>6437.35</c:v>
                </c:pt>
                <c:pt idx="17">
                  <c:v>7191.540000000001</c:v>
                </c:pt>
                <c:pt idx="18">
                  <c:v>8042.460000000001</c:v>
                </c:pt>
                <c:pt idx="19">
                  <c:v>9088.080000000001</c:v>
                </c:pt>
                <c:pt idx="20">
                  <c:v>10397.82</c:v>
                </c:pt>
                <c:pt idx="21">
                  <c:v>11079.18</c:v>
                </c:pt>
                <c:pt idx="22">
                  <c:v>12507.08</c:v>
                </c:pt>
                <c:pt idx="23">
                  <c:v>13407.72</c:v>
                </c:pt>
                <c:pt idx="24">
                  <c:v>12386.88</c:v>
                </c:pt>
                <c:pt idx="25">
                  <c:v>13373.08</c:v>
                </c:pt>
                <c:pt idx="26">
                  <c:v>12786.29</c:v>
                </c:pt>
                <c:pt idx="27">
                  <c:v>15082.57</c:v>
                </c:pt>
                <c:pt idx="28">
                  <c:v>16816.9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776392"/>
        <c:axId val="2141257448"/>
      </c:lineChart>
      <c:catAx>
        <c:axId val="2145776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257448"/>
        <c:crosses val="autoZero"/>
        <c:auto val="1"/>
        <c:lblAlgn val="ctr"/>
        <c:lblOffset val="100"/>
        <c:noMultiLvlLbl val="0"/>
      </c:catAx>
      <c:valAx>
        <c:axId val="21412574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5776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56638559172641"/>
          <c:y val="0.0575221238938053"/>
          <c:w val="0.749361264543424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沪电股份!$D$7:$BD$7</c:f>
              <c:numCache>
                <c:formatCode>#,##0.00;[Red]#,##0.00</c:formatCode>
                <c:ptCount val="53"/>
                <c:pt idx="0">
                  <c:v>4.37</c:v>
                </c:pt>
                <c:pt idx="1">
                  <c:v>4.44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4.52</c:v>
                </c:pt>
                <c:pt idx="9">
                  <c:v>4.52</c:v>
                </c:pt>
                <c:pt idx="10">
                  <c:v>4.57</c:v>
                </c:pt>
                <c:pt idx="11">
                  <c:v>4.61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</c:v>
                </c:pt>
                <c:pt idx="26">
                  <c:v>4.72</c:v>
                </c:pt>
                <c:pt idx="27">
                  <c:v>4.81</c:v>
                </c:pt>
                <c:pt idx="28">
                  <c:v>4.88</c:v>
                </c:pt>
                <c:pt idx="29">
                  <c:v>4.81</c:v>
                </c:pt>
                <c:pt idx="30">
                  <c:v>4.75</c:v>
                </c:pt>
                <c:pt idx="31">
                  <c:v>4.63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218376"/>
        <c:axId val="-2077948632"/>
      </c:lineChart>
      <c:catAx>
        <c:axId val="21422183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948632"/>
        <c:crosses val="autoZero"/>
        <c:auto val="1"/>
        <c:lblAlgn val="ctr"/>
        <c:lblOffset val="100"/>
        <c:noMultiLvlLbl val="0"/>
      </c:catAx>
      <c:valAx>
        <c:axId val="-2077948632"/>
        <c:scaling>
          <c:orientation val="minMax"/>
          <c:min val="4.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2218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达华智能!$D$9:$BD$9</c:f>
              <c:numCache>
                <c:formatCode>[Red]0.00;[Green]\-0.00</c:formatCode>
                <c:ptCount val="53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</c:v>
                </c:pt>
                <c:pt idx="4">
                  <c:v>9744.21</c:v>
                </c:pt>
                <c:pt idx="5">
                  <c:v>11136.49</c:v>
                </c:pt>
                <c:pt idx="6">
                  <c:v>12620.22</c:v>
                </c:pt>
                <c:pt idx="7">
                  <c:v>13651.52</c:v>
                </c:pt>
                <c:pt idx="8">
                  <c:v>14270.05</c:v>
                </c:pt>
                <c:pt idx="9">
                  <c:v>14806.78</c:v>
                </c:pt>
                <c:pt idx="10">
                  <c:v>14702.06</c:v>
                </c:pt>
                <c:pt idx="11">
                  <c:v>15254.21</c:v>
                </c:pt>
                <c:pt idx="12">
                  <c:v>15460.33</c:v>
                </c:pt>
                <c:pt idx="13">
                  <c:v>15592.81</c:v>
                </c:pt>
                <c:pt idx="14">
                  <c:v>16179.75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26989.24</c:v>
                </c:pt>
                <c:pt idx="23">
                  <c:v>25228.64</c:v>
                </c:pt>
                <c:pt idx="24">
                  <c:v>25490.65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</c:v>
                </c:pt>
                <c:pt idx="30">
                  <c:v>31715.86</c:v>
                </c:pt>
                <c:pt idx="31">
                  <c:v>34631.01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527624"/>
        <c:axId val="2141909320"/>
      </c:lineChart>
      <c:catAx>
        <c:axId val="2145527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909320"/>
        <c:crosses val="autoZero"/>
        <c:auto val="1"/>
        <c:lblAlgn val="ctr"/>
        <c:lblOffset val="100"/>
        <c:noMultiLvlLbl val="0"/>
      </c:catAx>
      <c:valAx>
        <c:axId val="21419093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5527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0.0562770562770563"/>
          <c:w val="0.714569931936474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达华智能!$D$7:$BD$7</c:f>
              <c:numCache>
                <c:formatCode>General</c:formatCode>
                <c:ptCount val="53"/>
                <c:pt idx="0">
                  <c:v>16.83</c:v>
                </c:pt>
                <c:pt idx="1">
                  <c:v>17.36</c:v>
                </c:pt>
                <c:pt idx="2">
                  <c:v>17.33</c:v>
                </c:pt>
                <c:pt idx="3">
                  <c:v>17.35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17.0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16.99</c:v>
                </c:pt>
                <c:pt idx="13">
                  <c:v>16.9</c:v>
                </c:pt>
                <c:pt idx="14">
                  <c:v>17.07</c:v>
                </c:pt>
                <c:pt idx="15">
                  <c:v>17.09</c:v>
                </c:pt>
                <c:pt idx="16">
                  <c:v>17.4</c:v>
                </c:pt>
                <c:pt idx="17">
                  <c:v>17.67</c:v>
                </c:pt>
                <c:pt idx="18">
                  <c:v>18.17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18.0</c:v>
                </c:pt>
                <c:pt idx="23">
                  <c:v>17.87</c:v>
                </c:pt>
                <c:pt idx="24">
                  <c:v>18.0</c:v>
                </c:pt>
                <c:pt idx="25">
                  <c:v>18.18</c:v>
                </c:pt>
                <c:pt idx="26">
                  <c:v>18.38</c:v>
                </c:pt>
                <c:pt idx="27">
                  <c:v>18.65</c:v>
                </c:pt>
                <c:pt idx="28">
                  <c:v>18.5</c:v>
                </c:pt>
                <c:pt idx="29">
                  <c:v>18.58</c:v>
                </c:pt>
                <c:pt idx="30">
                  <c:v>18.88</c:v>
                </c:pt>
                <c:pt idx="31">
                  <c:v>18.99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8904712"/>
        <c:axId val="-2068901656"/>
      </c:lineChart>
      <c:catAx>
        <c:axId val="-20689047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8901656"/>
        <c:crosses val="autoZero"/>
        <c:auto val="1"/>
        <c:lblAlgn val="ctr"/>
        <c:lblOffset val="100"/>
        <c:noMultiLvlLbl val="0"/>
      </c:catAx>
      <c:valAx>
        <c:axId val="-2068901656"/>
        <c:scaling>
          <c:orientation val="minMax"/>
          <c:min val="16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8904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民生银行!$D$9:$BD$9</c:f>
              <c:numCache>
                <c:formatCode>[Red]0.00;[Green]\-0.00</c:formatCode>
                <c:ptCount val="53"/>
                <c:pt idx="0">
                  <c:v>-3240.47</c:v>
                </c:pt>
                <c:pt idx="1">
                  <c:v>-13135.3</c:v>
                </c:pt>
                <c:pt idx="2">
                  <c:v>-12840.04</c:v>
                </c:pt>
                <c:pt idx="3">
                  <c:v>-23001.95</c:v>
                </c:pt>
                <c:pt idx="4">
                  <c:v>-25627.95</c:v>
                </c:pt>
                <c:pt idx="5">
                  <c:v>-24133</c:v>
                </c:pt>
                <c:pt idx="6">
                  <c:v>-31359.41</c:v>
                </c:pt>
                <c:pt idx="7">
                  <c:v>-30005.74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</c:v>
                </c:pt>
                <c:pt idx="11">
                  <c:v>-19154.85</c:v>
                </c:pt>
                <c:pt idx="12">
                  <c:v>-26531.94</c:v>
                </c:pt>
                <c:pt idx="13">
                  <c:v>-28730.49</c:v>
                </c:pt>
                <c:pt idx="14">
                  <c:v>-39789.84</c:v>
                </c:pt>
                <c:pt idx="15">
                  <c:v>-41842.56</c:v>
                </c:pt>
                <c:pt idx="16">
                  <c:v>-39206.19</c:v>
                </c:pt>
                <c:pt idx="17">
                  <c:v>-34321.05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-48406.3</c:v>
                </c:pt>
                <c:pt idx="28">
                  <c:v>-50849.77</c:v>
                </c:pt>
                <c:pt idx="29">
                  <c:v>-49668.04</c:v>
                </c:pt>
                <c:pt idx="30">
                  <c:v>-59772</c:v>
                </c:pt>
                <c:pt idx="31">
                  <c:v>-49960.01999999998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308744"/>
        <c:axId val="-2084309528"/>
      </c:lineChart>
      <c:catAx>
        <c:axId val="-2084308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4309528"/>
        <c:crosses val="autoZero"/>
        <c:auto val="1"/>
        <c:lblAlgn val="ctr"/>
        <c:lblOffset val="100"/>
        <c:noMultiLvlLbl val="0"/>
      </c:catAx>
      <c:valAx>
        <c:axId val="-20843095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4308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720137140391697"/>
          <c:h val="0.84475054990595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民生银行!$D$7:$BD$7</c:f>
              <c:numCache>
                <c:formatCode>#,##0.00;[Red]#,##0.00</c:formatCode>
                <c:ptCount val="53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8.220000000000001</c:v>
                </c:pt>
                <c:pt idx="5">
                  <c:v>8.210000000000001</c:v>
                </c:pt>
                <c:pt idx="6">
                  <c:v>8.19</c:v>
                </c:pt>
                <c:pt idx="7">
                  <c:v>8.2</c:v>
                </c:pt>
                <c:pt idx="8">
                  <c:v>8.24</c:v>
                </c:pt>
                <c:pt idx="9">
                  <c:v>8.19</c:v>
                </c:pt>
                <c:pt idx="10">
                  <c:v>8.38</c:v>
                </c:pt>
                <c:pt idx="11">
                  <c:v>8.45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8.37</c:v>
                </c:pt>
                <c:pt idx="16">
                  <c:v>8.38</c:v>
                </c:pt>
                <c:pt idx="17">
                  <c:v>8.4</c:v>
                </c:pt>
                <c:pt idx="18">
                  <c:v>8.34</c:v>
                </c:pt>
                <c:pt idx="19">
                  <c:v>8.3</c:v>
                </c:pt>
                <c:pt idx="20">
                  <c:v>8.3</c:v>
                </c:pt>
                <c:pt idx="21">
                  <c:v>8.33</c:v>
                </c:pt>
                <c:pt idx="22">
                  <c:v>8.33</c:v>
                </c:pt>
                <c:pt idx="23">
                  <c:v>8.29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8967704"/>
        <c:axId val="-2068884424"/>
      </c:lineChart>
      <c:catAx>
        <c:axId val="-20689677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8884424"/>
        <c:crosses val="autoZero"/>
        <c:auto val="1"/>
        <c:lblAlgn val="ctr"/>
        <c:lblOffset val="100"/>
        <c:noMultiLvlLbl val="0"/>
      </c:catAx>
      <c:valAx>
        <c:axId val="-2068884424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8967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包钢股份!$D$9:$BD$9</c:f>
              <c:numCache>
                <c:formatCode>[Red]0.00;[Green]\-0.00</c:formatCode>
                <c:ptCount val="53"/>
                <c:pt idx="0">
                  <c:v>-21881.24</c:v>
                </c:pt>
                <c:pt idx="1">
                  <c:v>-12710.94</c:v>
                </c:pt>
                <c:pt idx="2">
                  <c:v>-12352.99</c:v>
                </c:pt>
                <c:pt idx="3">
                  <c:v>-7295.130000000002</c:v>
                </c:pt>
                <c:pt idx="4">
                  <c:v>-9418.900000000001</c:v>
                </c:pt>
                <c:pt idx="5">
                  <c:v>-12196.74</c:v>
                </c:pt>
                <c:pt idx="6">
                  <c:v>-9388.13</c:v>
                </c:pt>
                <c:pt idx="7">
                  <c:v>-10408.58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</c:v>
                </c:pt>
                <c:pt idx="11">
                  <c:v>-13573.29</c:v>
                </c:pt>
                <c:pt idx="12">
                  <c:v>-14422.23</c:v>
                </c:pt>
                <c:pt idx="13">
                  <c:v>-3451.930000000004</c:v>
                </c:pt>
                <c:pt idx="14">
                  <c:v>-6514.690000000004</c:v>
                </c:pt>
                <c:pt idx="15">
                  <c:v>-2309.380000000004</c:v>
                </c:pt>
                <c:pt idx="16">
                  <c:v>-14866.67000000001</c:v>
                </c:pt>
                <c:pt idx="17">
                  <c:v>-15669.50000000001</c:v>
                </c:pt>
                <c:pt idx="18">
                  <c:v>-13468.67000000001</c:v>
                </c:pt>
                <c:pt idx="19">
                  <c:v>-20529.42000000001</c:v>
                </c:pt>
                <c:pt idx="20">
                  <c:v>-22743.81</c:v>
                </c:pt>
                <c:pt idx="21">
                  <c:v>-18927.59</c:v>
                </c:pt>
                <c:pt idx="22">
                  <c:v>-7114.080000000004</c:v>
                </c:pt>
                <c:pt idx="23">
                  <c:v>-14784.21</c:v>
                </c:pt>
                <c:pt idx="24">
                  <c:v>-16632.35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-36501.26</c:v>
                </c:pt>
                <c:pt idx="28">
                  <c:v>-40180.4</c:v>
                </c:pt>
                <c:pt idx="29">
                  <c:v>-43104</c:v>
                </c:pt>
                <c:pt idx="30">
                  <c:v>-45369.62</c:v>
                </c:pt>
                <c:pt idx="31">
                  <c:v>-48371.11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063752"/>
        <c:axId val="-2084060744"/>
      </c:lineChart>
      <c:catAx>
        <c:axId val="-20840637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4060744"/>
        <c:crosses val="autoZero"/>
        <c:auto val="1"/>
        <c:lblAlgn val="ctr"/>
        <c:lblOffset val="100"/>
        <c:noMultiLvlLbl val="0"/>
      </c:catAx>
      <c:valAx>
        <c:axId val="-20840607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4063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92744036591014"/>
          <c:y val="0.0572687224669603"/>
          <c:w val="0.748074918943955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包钢股份!$D$7:$BD$7</c:f>
              <c:numCache>
                <c:formatCode>General</c:formatCode>
                <c:ptCount val="53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852632"/>
        <c:axId val="-2084413144"/>
      </c:lineChart>
      <c:catAx>
        <c:axId val="-20838526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4413144"/>
        <c:crosses val="autoZero"/>
        <c:auto val="1"/>
        <c:lblAlgn val="ctr"/>
        <c:lblOffset val="100"/>
        <c:noMultiLvlLbl val="0"/>
      </c:catAx>
      <c:valAx>
        <c:axId val="-2084413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3852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景兴纸业!$D$9:$BD$9</c:f>
              <c:numCache>
                <c:formatCode>[Red]0.00;[Green]\-0.00</c:formatCode>
                <c:ptCount val="53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</c:v>
                </c:pt>
                <c:pt idx="4">
                  <c:v>-3540.63</c:v>
                </c:pt>
                <c:pt idx="5">
                  <c:v>-4135.45</c:v>
                </c:pt>
                <c:pt idx="6">
                  <c:v>-1069.41</c:v>
                </c:pt>
                <c:pt idx="7">
                  <c:v>-4272.87</c:v>
                </c:pt>
                <c:pt idx="8">
                  <c:v>-6859.95</c:v>
                </c:pt>
                <c:pt idx="9">
                  <c:v>-6500.22</c:v>
                </c:pt>
                <c:pt idx="10">
                  <c:v>-4512.32</c:v>
                </c:pt>
                <c:pt idx="11">
                  <c:v>-6447.97</c:v>
                </c:pt>
                <c:pt idx="12">
                  <c:v>-6048.869999999998</c:v>
                </c:pt>
                <c:pt idx="13">
                  <c:v>-2752.769999999999</c:v>
                </c:pt>
                <c:pt idx="14">
                  <c:v>-3123.099999999999</c:v>
                </c:pt>
                <c:pt idx="15">
                  <c:v>-2166.049999999999</c:v>
                </c:pt>
                <c:pt idx="16">
                  <c:v>-1704.629999999999</c:v>
                </c:pt>
                <c:pt idx="17">
                  <c:v>-2752.83</c:v>
                </c:pt>
                <c:pt idx="18">
                  <c:v>-4100.519999999998</c:v>
                </c:pt>
                <c:pt idx="19">
                  <c:v>-3982.359999999999</c:v>
                </c:pt>
                <c:pt idx="20">
                  <c:v>-745.0399999999986</c:v>
                </c:pt>
                <c:pt idx="21">
                  <c:v>462.6700000000014</c:v>
                </c:pt>
                <c:pt idx="22">
                  <c:v>1736.400000000001</c:v>
                </c:pt>
                <c:pt idx="23">
                  <c:v>4507.990000000002</c:v>
                </c:pt>
                <c:pt idx="24">
                  <c:v>4398.600000000001</c:v>
                </c:pt>
                <c:pt idx="25">
                  <c:v>2032.920000000001</c:v>
                </c:pt>
                <c:pt idx="26">
                  <c:v>632.9600000000014</c:v>
                </c:pt>
                <c:pt idx="27">
                  <c:v>-724.4599999999987</c:v>
                </c:pt>
                <c:pt idx="28">
                  <c:v>-713.1199999999986</c:v>
                </c:pt>
                <c:pt idx="29">
                  <c:v>-1043.409999999999</c:v>
                </c:pt>
                <c:pt idx="30">
                  <c:v>286.1000000000012</c:v>
                </c:pt>
                <c:pt idx="31">
                  <c:v>676.0400000000013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714344"/>
        <c:axId val="2146168936"/>
      </c:lineChart>
      <c:catAx>
        <c:axId val="21457143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168936"/>
        <c:crosses val="autoZero"/>
        <c:auto val="1"/>
        <c:lblAlgn val="ctr"/>
        <c:lblOffset val="100"/>
        <c:noMultiLvlLbl val="0"/>
      </c:catAx>
      <c:valAx>
        <c:axId val="21461689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5714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757167879065"/>
          <c:y val="0.0572687224669603"/>
          <c:w val="0.72972070124501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景兴纸业!$D$7:$BD$7</c:f>
              <c:numCache>
                <c:formatCode>General</c:formatCode>
                <c:ptCount val="53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145624"/>
        <c:axId val="-2075424504"/>
      </c:lineChart>
      <c:catAx>
        <c:axId val="214214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5424504"/>
        <c:crosses val="autoZero"/>
        <c:auto val="1"/>
        <c:lblAlgn val="ctr"/>
        <c:lblOffset val="100"/>
        <c:noMultiLvlLbl val="0"/>
      </c:catAx>
      <c:valAx>
        <c:axId val="-2075424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145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浙江医药!$D$9:$BD$9</c:f>
              <c:numCache>
                <c:formatCode>[Red]0.00;[Green]\-0.00</c:formatCode>
                <c:ptCount val="53"/>
                <c:pt idx="0">
                  <c:v>1074.42</c:v>
                </c:pt>
                <c:pt idx="1">
                  <c:v>-2745.74</c:v>
                </c:pt>
                <c:pt idx="2">
                  <c:v>-1405.89</c:v>
                </c:pt>
                <c:pt idx="3">
                  <c:v>-3027.08</c:v>
                </c:pt>
                <c:pt idx="4">
                  <c:v>-446.1399999999999</c:v>
                </c:pt>
                <c:pt idx="5">
                  <c:v>-483.9099999999999</c:v>
                </c:pt>
                <c:pt idx="6">
                  <c:v>-429.5699999999998</c:v>
                </c:pt>
                <c:pt idx="7">
                  <c:v>-2405.51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-3690.8</c:v>
                </c:pt>
                <c:pt idx="14">
                  <c:v>-3746.34</c:v>
                </c:pt>
                <c:pt idx="15">
                  <c:v>-2022.69</c:v>
                </c:pt>
                <c:pt idx="16">
                  <c:v>-2073.05</c:v>
                </c:pt>
                <c:pt idx="17">
                  <c:v>-2110.2</c:v>
                </c:pt>
                <c:pt idx="18">
                  <c:v>-2417.3</c:v>
                </c:pt>
                <c:pt idx="19">
                  <c:v>-2079.97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-2520.22</c:v>
                </c:pt>
                <c:pt idx="24">
                  <c:v>-849.4899999999998</c:v>
                </c:pt>
                <c:pt idx="25">
                  <c:v>-1312.06</c:v>
                </c:pt>
                <c:pt idx="26">
                  <c:v>-1070.69</c:v>
                </c:pt>
                <c:pt idx="27">
                  <c:v>-1241.65</c:v>
                </c:pt>
                <c:pt idx="28">
                  <c:v>3197.05</c:v>
                </c:pt>
                <c:pt idx="29">
                  <c:v>2734.91</c:v>
                </c:pt>
                <c:pt idx="30">
                  <c:v>2216.58</c:v>
                </c:pt>
                <c:pt idx="31">
                  <c:v>2523.66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5580296"/>
        <c:axId val="2105135640"/>
      </c:lineChart>
      <c:catAx>
        <c:axId val="-2075580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135640"/>
        <c:crosses val="autoZero"/>
        <c:auto val="1"/>
        <c:lblAlgn val="ctr"/>
        <c:lblOffset val="100"/>
        <c:noMultiLvlLbl val="0"/>
      </c:catAx>
      <c:valAx>
        <c:axId val="21051356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5580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52413228346456"/>
          <c:y val="0.062200956937799"/>
          <c:w val="0.782908346456693"/>
          <c:h val="0.8165233771615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浙江医药!$D$7:$BD$7</c:f>
              <c:numCache>
                <c:formatCode>#,##0.00;[Red]#,##0.00</c:formatCode>
                <c:ptCount val="53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</c:v>
                </c:pt>
                <c:pt idx="9">
                  <c:v>10.1</c:v>
                </c:pt>
                <c:pt idx="10">
                  <c:v>10.2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075512"/>
        <c:axId val="2091854760"/>
      </c:lineChart>
      <c:catAx>
        <c:axId val="2146075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854760"/>
        <c:crosses val="autoZero"/>
        <c:auto val="1"/>
        <c:lblAlgn val="ctr"/>
        <c:lblOffset val="100"/>
        <c:noMultiLvlLbl val="0"/>
      </c:catAx>
      <c:valAx>
        <c:axId val="2091854760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6075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天宝食品!$D$9:$BD$9</c:f>
              <c:numCache>
                <c:formatCode>[Red]0.00;[Green]\-0.00</c:formatCode>
                <c:ptCount val="53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</c:v>
                </c:pt>
                <c:pt idx="10">
                  <c:v>-295.92</c:v>
                </c:pt>
                <c:pt idx="11">
                  <c:v>-160.32</c:v>
                </c:pt>
                <c:pt idx="12">
                  <c:v>-303.42</c:v>
                </c:pt>
                <c:pt idx="13">
                  <c:v>-67.10000000000002</c:v>
                </c:pt>
                <c:pt idx="14">
                  <c:v>-39.00000000000002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2533.74</c:v>
                </c:pt>
                <c:pt idx="24">
                  <c:v>1939.24</c:v>
                </c:pt>
                <c:pt idx="25">
                  <c:v>1197.71</c:v>
                </c:pt>
                <c:pt idx="26">
                  <c:v>740.6799999999998</c:v>
                </c:pt>
                <c:pt idx="27">
                  <c:v>485.8199999999998</c:v>
                </c:pt>
                <c:pt idx="28">
                  <c:v>-74.6500000000002</c:v>
                </c:pt>
                <c:pt idx="29">
                  <c:v>-532.8800000000002</c:v>
                </c:pt>
                <c:pt idx="30">
                  <c:v>-974.8700000000002</c:v>
                </c:pt>
                <c:pt idx="31">
                  <c:v>-1013.58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404040"/>
        <c:axId val="-2095635864"/>
      </c:lineChart>
      <c:catAx>
        <c:axId val="-2095404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635864"/>
        <c:crosses val="autoZero"/>
        <c:auto val="1"/>
        <c:lblAlgn val="ctr"/>
        <c:lblOffset val="100"/>
        <c:noMultiLvlLbl val="0"/>
      </c:catAx>
      <c:valAx>
        <c:axId val="-20956358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5404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25556439921544"/>
          <c:y val="0.0513833992094862"/>
          <c:w val="0.75755678103414"/>
          <c:h val="0.84843235504652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天宝食品!$D$7:$BD$7</c:f>
              <c:numCache>
                <c:formatCode>#,##0.00;[Red]#,##0.00</c:formatCode>
                <c:ptCount val="53"/>
                <c:pt idx="0">
                  <c:v>8.05</c:v>
                </c:pt>
                <c:pt idx="1">
                  <c:v>8.210000000000001</c:v>
                </c:pt>
                <c:pt idx="2">
                  <c:v>8.220000000000001</c:v>
                </c:pt>
                <c:pt idx="3">
                  <c:v>8.32</c:v>
                </c:pt>
                <c:pt idx="4">
                  <c:v>8.4</c:v>
                </c:pt>
                <c:pt idx="5">
                  <c:v>8.38</c:v>
                </c:pt>
                <c:pt idx="6">
                  <c:v>8.37</c:v>
                </c:pt>
                <c:pt idx="7">
                  <c:v>8.26</c:v>
                </c:pt>
                <c:pt idx="8">
                  <c:v>8.220000000000001</c:v>
                </c:pt>
                <c:pt idx="9">
                  <c:v>8.2</c:v>
                </c:pt>
                <c:pt idx="10">
                  <c:v>8.28</c:v>
                </c:pt>
                <c:pt idx="11">
                  <c:v>8.34</c:v>
                </c:pt>
                <c:pt idx="12">
                  <c:v>8.29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8.54</c:v>
                </c:pt>
                <c:pt idx="18">
                  <c:v>8.8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8.7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</c:v>
                </c:pt>
                <c:pt idx="31">
                  <c:v>8.33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913480"/>
        <c:axId val="-2095910472"/>
      </c:lineChart>
      <c:catAx>
        <c:axId val="-20959134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910472"/>
        <c:crosses val="autoZero"/>
        <c:auto val="1"/>
        <c:lblAlgn val="ctr"/>
        <c:lblOffset val="100"/>
        <c:noMultiLvlLbl val="0"/>
      </c:catAx>
      <c:valAx>
        <c:axId val="-209591047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5913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中远海发!$D$9:$BD$9</c:f>
              <c:numCache>
                <c:formatCode>[Red]0.00;[Green]\-0.00</c:formatCode>
                <c:ptCount val="53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</c:v>
                </c:pt>
                <c:pt idx="5">
                  <c:v>-21160.41</c:v>
                </c:pt>
                <c:pt idx="6">
                  <c:v>-19660.55</c:v>
                </c:pt>
                <c:pt idx="7">
                  <c:v>-21575.31</c:v>
                </c:pt>
                <c:pt idx="8">
                  <c:v>-23995.94</c:v>
                </c:pt>
                <c:pt idx="9">
                  <c:v>-26363.26</c:v>
                </c:pt>
                <c:pt idx="10">
                  <c:v>-25057.39</c:v>
                </c:pt>
                <c:pt idx="11">
                  <c:v>-24593.8</c:v>
                </c:pt>
                <c:pt idx="12">
                  <c:v>-25045.34</c:v>
                </c:pt>
                <c:pt idx="13">
                  <c:v>-24712.32</c:v>
                </c:pt>
                <c:pt idx="14">
                  <c:v>-24676.03</c:v>
                </c:pt>
                <c:pt idx="15">
                  <c:v>-20065.21</c:v>
                </c:pt>
                <c:pt idx="16">
                  <c:v>-22293.68</c:v>
                </c:pt>
                <c:pt idx="17">
                  <c:v>-23071.24000000001</c:v>
                </c:pt>
                <c:pt idx="18">
                  <c:v>-21845.47</c:v>
                </c:pt>
                <c:pt idx="19">
                  <c:v>-24759.7</c:v>
                </c:pt>
                <c:pt idx="20">
                  <c:v>-23933.36</c:v>
                </c:pt>
                <c:pt idx="21">
                  <c:v>-22657.65000000001</c:v>
                </c:pt>
                <c:pt idx="22">
                  <c:v>-21438.52</c:v>
                </c:pt>
                <c:pt idx="23">
                  <c:v>-21533.81</c:v>
                </c:pt>
                <c:pt idx="24">
                  <c:v>-22599.58000000001</c:v>
                </c:pt>
                <c:pt idx="25">
                  <c:v>-25191.87000000001</c:v>
                </c:pt>
                <c:pt idx="26">
                  <c:v>-27450.17000000001</c:v>
                </c:pt>
                <c:pt idx="27">
                  <c:v>-29870.82000000001</c:v>
                </c:pt>
                <c:pt idx="28">
                  <c:v>-29377.80000000001</c:v>
                </c:pt>
                <c:pt idx="29">
                  <c:v>-30418.10000000001</c:v>
                </c:pt>
                <c:pt idx="30">
                  <c:v>-31608.48000000001</c:v>
                </c:pt>
                <c:pt idx="31">
                  <c:v>-32563.34000000001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614680"/>
        <c:axId val="-2095418712"/>
      </c:lineChart>
      <c:catAx>
        <c:axId val="21466146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418712"/>
        <c:crosses val="autoZero"/>
        <c:auto val="1"/>
        <c:lblAlgn val="ctr"/>
        <c:lblOffset val="100"/>
        <c:noMultiLvlLbl val="0"/>
      </c:catAx>
      <c:valAx>
        <c:axId val="-20954187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6614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0.0572687224669603"/>
          <c:w val="0.756221010835184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中远海发!$D$7:$BD$7</c:f>
              <c:numCache>
                <c:formatCode>General</c:formatCode>
                <c:ptCount val="53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4.0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4.02</c:v>
                </c:pt>
                <c:pt idx="14">
                  <c:v>4.04</c:v>
                </c:pt>
                <c:pt idx="15">
                  <c:v>4.1</c:v>
                </c:pt>
                <c:pt idx="16">
                  <c:v>4.05</c:v>
                </c:pt>
                <c:pt idx="17">
                  <c:v>4.03</c:v>
                </c:pt>
                <c:pt idx="18">
                  <c:v>4.06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396056"/>
        <c:axId val="-2095622344"/>
      </c:lineChart>
      <c:catAx>
        <c:axId val="21473960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622344"/>
        <c:crosses val="autoZero"/>
        <c:auto val="1"/>
        <c:lblAlgn val="ctr"/>
        <c:lblOffset val="100"/>
        <c:noMultiLvlLbl val="0"/>
      </c:catAx>
      <c:valAx>
        <c:axId val="-2095622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396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st智慧!$D$9:$BD$9</c:f>
              <c:numCache>
                <c:formatCode>[Red]0.00;[Green]\-0.00</c:formatCode>
                <c:ptCount val="53"/>
                <c:pt idx="0">
                  <c:v>1560.66</c:v>
                </c:pt>
                <c:pt idx="1">
                  <c:v>2201.28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</c:v>
                </c:pt>
                <c:pt idx="7">
                  <c:v>-66.79999999999984</c:v>
                </c:pt>
                <c:pt idx="8">
                  <c:v>978.9000000000002</c:v>
                </c:pt>
                <c:pt idx="9">
                  <c:v>1868.0</c:v>
                </c:pt>
                <c:pt idx="10">
                  <c:v>1868.87</c:v>
                </c:pt>
                <c:pt idx="11">
                  <c:v>1184.6</c:v>
                </c:pt>
                <c:pt idx="12">
                  <c:v>483.4200000000002</c:v>
                </c:pt>
                <c:pt idx="13">
                  <c:v>196.5700000000002</c:v>
                </c:pt>
                <c:pt idx="14">
                  <c:v>849.0600000000002</c:v>
                </c:pt>
                <c:pt idx="15">
                  <c:v>-489.2699999999998</c:v>
                </c:pt>
                <c:pt idx="16">
                  <c:v>-504.4999999999998</c:v>
                </c:pt>
                <c:pt idx="17">
                  <c:v>1033.91</c:v>
                </c:pt>
                <c:pt idx="18">
                  <c:v>3021.29</c:v>
                </c:pt>
                <c:pt idx="19">
                  <c:v>4699.0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4168.15</c:v>
                </c:pt>
                <c:pt idx="28">
                  <c:v>3283.36</c:v>
                </c:pt>
                <c:pt idx="29">
                  <c:v>3134.849999999999</c:v>
                </c:pt>
                <c:pt idx="30">
                  <c:v>2085.369999999999</c:v>
                </c:pt>
                <c:pt idx="31">
                  <c:v>1815.03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9545928"/>
        <c:axId val="-2068870120"/>
      </c:lineChart>
      <c:catAx>
        <c:axId val="-20695459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8870120"/>
        <c:crosses val="autoZero"/>
        <c:auto val="1"/>
        <c:lblAlgn val="ctr"/>
        <c:lblOffset val="100"/>
        <c:noMultiLvlLbl val="0"/>
      </c:catAx>
      <c:valAx>
        <c:axId val="-20688701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9545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7025847312564"/>
          <c:y val="0.0577777777777778"/>
          <c:w val="0.754866198790369"/>
          <c:h val="0.82957060367454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st智慧!$D$7:$BD$7</c:f>
              <c:numCache>
                <c:formatCode>#,##0.00;[Red]#,##0.00</c:formatCode>
                <c:ptCount val="53"/>
                <c:pt idx="0">
                  <c:v>4.28</c:v>
                </c:pt>
                <c:pt idx="1">
                  <c:v>4.39</c:v>
                </c:pt>
                <c:pt idx="2">
                  <c:v>4.3</c:v>
                </c:pt>
                <c:pt idx="3">
                  <c:v>4.34</c:v>
                </c:pt>
                <c:pt idx="4">
                  <c:v>4.35</c:v>
                </c:pt>
                <c:pt idx="5">
                  <c:v>4.31</c:v>
                </c:pt>
                <c:pt idx="6">
                  <c:v>4.25</c:v>
                </c:pt>
                <c:pt idx="7">
                  <c:v>4.25</c:v>
                </c:pt>
                <c:pt idx="8">
                  <c:v>4.36</c:v>
                </c:pt>
                <c:pt idx="9">
                  <c:v>4.44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4.6</c:v>
                </c:pt>
                <c:pt idx="15">
                  <c:v>4.66</c:v>
                </c:pt>
                <c:pt idx="16">
                  <c:v>4.67</c:v>
                </c:pt>
                <c:pt idx="17">
                  <c:v>4.9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8946648"/>
        <c:axId val="-2068943704"/>
      </c:lineChart>
      <c:catAx>
        <c:axId val="-20689466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8943704"/>
        <c:crosses val="autoZero"/>
        <c:auto val="1"/>
        <c:lblAlgn val="ctr"/>
        <c:lblOffset val="100"/>
        <c:noMultiLvlLbl val="0"/>
      </c:catAx>
      <c:valAx>
        <c:axId val="-2068943704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8946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宝钢股份!$D$9:$BD$9</c:f>
              <c:numCache>
                <c:formatCode>[Red]0.00;[Green]\-0.00</c:formatCode>
                <c:ptCount val="53"/>
                <c:pt idx="0">
                  <c:v>-6879.03</c:v>
                </c:pt>
                <c:pt idx="1">
                  <c:v>-4611.48</c:v>
                </c:pt>
                <c:pt idx="2">
                  <c:v>2585.780000000001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</c:v>
                </c:pt>
                <c:pt idx="9">
                  <c:v>20455.0</c:v>
                </c:pt>
                <c:pt idx="10">
                  <c:v>18528.72</c:v>
                </c:pt>
                <c:pt idx="11">
                  <c:v>23207.29</c:v>
                </c:pt>
                <c:pt idx="12">
                  <c:v>25359.25</c:v>
                </c:pt>
                <c:pt idx="13">
                  <c:v>59870.12000000001</c:v>
                </c:pt>
                <c:pt idx="14">
                  <c:v>50999.09000000001</c:v>
                </c:pt>
                <c:pt idx="15">
                  <c:v>88276.02000000001</c:v>
                </c:pt>
                <c:pt idx="16">
                  <c:v>94688.35000000002</c:v>
                </c:pt>
                <c:pt idx="17">
                  <c:v>78559.26000000002</c:v>
                </c:pt>
                <c:pt idx="18">
                  <c:v>81074.66000000001</c:v>
                </c:pt>
                <c:pt idx="19">
                  <c:v>73200.97000000001</c:v>
                </c:pt>
                <c:pt idx="20">
                  <c:v>61032.62000000002</c:v>
                </c:pt>
                <c:pt idx="21">
                  <c:v>48740.53000000001</c:v>
                </c:pt>
                <c:pt idx="22">
                  <c:v>43846.81000000001</c:v>
                </c:pt>
                <c:pt idx="23">
                  <c:v>46929.04000000002</c:v>
                </c:pt>
                <c:pt idx="24">
                  <c:v>9746.550000000017</c:v>
                </c:pt>
                <c:pt idx="25">
                  <c:v>-18400.42999999998</c:v>
                </c:pt>
                <c:pt idx="26">
                  <c:v>-33202.11999999998</c:v>
                </c:pt>
                <c:pt idx="27">
                  <c:v>-42781.40999999998</c:v>
                </c:pt>
                <c:pt idx="28">
                  <c:v>-41152.03999999997</c:v>
                </c:pt>
                <c:pt idx="29">
                  <c:v>-48824.01999999997</c:v>
                </c:pt>
                <c:pt idx="30">
                  <c:v>-51380.68999999997</c:v>
                </c:pt>
                <c:pt idx="31">
                  <c:v>-53915.68999999997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377320"/>
        <c:axId val="-2095722712"/>
      </c:lineChart>
      <c:catAx>
        <c:axId val="21473773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722712"/>
        <c:crosses val="autoZero"/>
        <c:auto val="1"/>
        <c:lblAlgn val="ctr"/>
        <c:lblOffset val="100"/>
        <c:noMultiLvlLbl val="0"/>
      </c:catAx>
      <c:valAx>
        <c:axId val="-20957227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7377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448214261175"/>
          <c:y val="0.0541666666666667"/>
          <c:w val="0.751992964230256"/>
          <c:h val="0.84022244094488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宝钢股份!$D$7:$BD$7</c:f>
              <c:numCache>
                <c:formatCode>#,##0.00;[Red]#,##0.00</c:formatCode>
                <c:ptCount val="53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8.130000000000001</c:v>
                </c:pt>
                <c:pt idx="7">
                  <c:v>8.220000000000001</c:v>
                </c:pt>
                <c:pt idx="8">
                  <c:v>7.91</c:v>
                </c:pt>
                <c:pt idx="9">
                  <c:v>8.04</c:v>
                </c:pt>
                <c:pt idx="10">
                  <c:v>8.08</c:v>
                </c:pt>
                <c:pt idx="11">
                  <c:v>8.0</c:v>
                </c:pt>
                <c:pt idx="12">
                  <c:v>7.98</c:v>
                </c:pt>
                <c:pt idx="13">
                  <c:v>8.3</c:v>
                </c:pt>
                <c:pt idx="14">
                  <c:v>8.2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8.04</c:v>
                </c:pt>
                <c:pt idx="23">
                  <c:v>8.05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966248"/>
        <c:axId val="-2096076376"/>
      </c:lineChart>
      <c:catAx>
        <c:axId val="-20959662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6076376"/>
        <c:crosses val="autoZero"/>
        <c:auto val="1"/>
        <c:lblAlgn val="ctr"/>
        <c:lblOffset val="100"/>
        <c:noMultiLvlLbl val="0"/>
      </c:catAx>
      <c:valAx>
        <c:axId val="-209607637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5966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中国石化!$D$9:$BD$9</c:f>
              <c:numCache>
                <c:formatCode>[Red]0.00;[Green]\-0.00</c:formatCode>
                <c:ptCount val="53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24790.38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</c:v>
                </c:pt>
                <c:pt idx="13">
                  <c:v>16739.73</c:v>
                </c:pt>
                <c:pt idx="14">
                  <c:v>15923.44</c:v>
                </c:pt>
                <c:pt idx="15">
                  <c:v>13159.97</c:v>
                </c:pt>
                <c:pt idx="16">
                  <c:v>2062.340000000004</c:v>
                </c:pt>
                <c:pt idx="17">
                  <c:v>853.8700000000038</c:v>
                </c:pt>
                <c:pt idx="18">
                  <c:v>10490.57000000001</c:v>
                </c:pt>
                <c:pt idx="19">
                  <c:v>10380.91000000001</c:v>
                </c:pt>
                <c:pt idx="20">
                  <c:v>2043.270000000006</c:v>
                </c:pt>
                <c:pt idx="21">
                  <c:v>-619.7399999999943</c:v>
                </c:pt>
                <c:pt idx="22">
                  <c:v>-8082.319999999994</c:v>
                </c:pt>
                <c:pt idx="23">
                  <c:v>-16171.50999999999</c:v>
                </c:pt>
                <c:pt idx="24">
                  <c:v>-17946.84</c:v>
                </c:pt>
                <c:pt idx="25">
                  <c:v>-27188.3</c:v>
                </c:pt>
                <c:pt idx="26">
                  <c:v>-36716.6</c:v>
                </c:pt>
                <c:pt idx="27">
                  <c:v>-36874.79</c:v>
                </c:pt>
                <c:pt idx="28">
                  <c:v>-39769.29</c:v>
                </c:pt>
                <c:pt idx="29">
                  <c:v>-40306.03</c:v>
                </c:pt>
                <c:pt idx="30">
                  <c:v>-31193.71999999999</c:v>
                </c:pt>
                <c:pt idx="31">
                  <c:v>-5675.939999999995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675928"/>
        <c:axId val="-2095672920"/>
      </c:lineChart>
      <c:catAx>
        <c:axId val="-20956759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672920"/>
        <c:crosses val="autoZero"/>
        <c:auto val="1"/>
        <c:lblAlgn val="ctr"/>
        <c:lblOffset val="100"/>
        <c:noMultiLvlLbl val="0"/>
      </c:catAx>
      <c:valAx>
        <c:axId val="-20956729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5675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757684024253066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中国石化!$D$7:$BD$7</c:f>
              <c:numCache>
                <c:formatCode>#,##0.00;[Red]#,##0.00</c:formatCode>
                <c:ptCount val="53"/>
                <c:pt idx="0">
                  <c:v>6.0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6.0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136040"/>
        <c:axId val="-2095133032"/>
      </c:lineChart>
      <c:catAx>
        <c:axId val="-2095136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133032"/>
        <c:crosses val="autoZero"/>
        <c:auto val="1"/>
        <c:lblAlgn val="ctr"/>
        <c:lblOffset val="100"/>
        <c:noMultiLvlLbl val="0"/>
      </c:catAx>
      <c:valAx>
        <c:axId val="-209513303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5136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中国中冶!$D$9:$BD$9</c:f>
              <c:numCache>
                <c:formatCode>[Red]0.00;[Green]\-0.00</c:formatCode>
                <c:ptCount val="53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</c:v>
                </c:pt>
                <c:pt idx="12">
                  <c:v>30023.57</c:v>
                </c:pt>
                <c:pt idx="13">
                  <c:v>33863.44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</c:v>
                </c:pt>
                <c:pt idx="18">
                  <c:v>108568.45</c:v>
                </c:pt>
                <c:pt idx="19">
                  <c:v>71637.25000000001</c:v>
                </c:pt>
                <c:pt idx="20">
                  <c:v>42719.95000000001</c:v>
                </c:pt>
                <c:pt idx="21">
                  <c:v>32655.12000000001</c:v>
                </c:pt>
                <c:pt idx="22">
                  <c:v>16394.11000000001</c:v>
                </c:pt>
                <c:pt idx="23">
                  <c:v>6038.090000000007</c:v>
                </c:pt>
                <c:pt idx="24">
                  <c:v>-2114.789999999993</c:v>
                </c:pt>
                <c:pt idx="25">
                  <c:v>-3063.709999999993</c:v>
                </c:pt>
                <c:pt idx="26">
                  <c:v>-8067.499999999993</c:v>
                </c:pt>
                <c:pt idx="27">
                  <c:v>-13563.05999999999</c:v>
                </c:pt>
                <c:pt idx="28">
                  <c:v>-12796.34999999999</c:v>
                </c:pt>
                <c:pt idx="29">
                  <c:v>-13238.61</c:v>
                </c:pt>
                <c:pt idx="30">
                  <c:v>-7967.889999999995</c:v>
                </c:pt>
                <c:pt idx="31">
                  <c:v>-3645.469999999995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9522456"/>
        <c:axId val="-2069519448"/>
      </c:lineChart>
      <c:catAx>
        <c:axId val="-20695224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9519448"/>
        <c:crosses val="autoZero"/>
        <c:auto val="1"/>
        <c:lblAlgn val="ctr"/>
        <c:lblOffset val="100"/>
        <c:noMultiLvlLbl val="0"/>
      </c:catAx>
      <c:valAx>
        <c:axId val="-20695194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9522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9402831437241"/>
          <c:y val="0.0534979423868313"/>
          <c:w val="0.760878841757683"/>
          <c:h val="0.8421950034023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中国中冶!$D$7:$BD$7</c:f>
              <c:numCache>
                <c:formatCode>#,##0.00;[Red]#,##0.00</c:formatCode>
                <c:ptCount val="53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5.06</c:v>
                </c:pt>
                <c:pt idx="11">
                  <c:v>5.11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9487816"/>
        <c:axId val="-2069484808"/>
      </c:lineChart>
      <c:catAx>
        <c:axId val="-20694878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9484808"/>
        <c:crosses val="autoZero"/>
        <c:auto val="1"/>
        <c:lblAlgn val="ctr"/>
        <c:lblOffset val="100"/>
        <c:noMultiLvlLbl val="0"/>
      </c:catAx>
      <c:valAx>
        <c:axId val="-206948480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9487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远望谷!$D$9:$BD$9</c:f>
              <c:numCache>
                <c:formatCode>[Red]0.00;[Green]\-0.00</c:formatCode>
                <c:ptCount val="53"/>
                <c:pt idx="0">
                  <c:v>-5587.2</c:v>
                </c:pt>
                <c:pt idx="1">
                  <c:v>-5266.05</c:v>
                </c:pt>
                <c:pt idx="2">
                  <c:v>-4814.64</c:v>
                </c:pt>
                <c:pt idx="3">
                  <c:v>2698.91</c:v>
                </c:pt>
                <c:pt idx="4">
                  <c:v>1225.19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</c:v>
                </c:pt>
                <c:pt idx="9">
                  <c:v>11992.23</c:v>
                </c:pt>
                <c:pt idx="10">
                  <c:v>6914.680000000003</c:v>
                </c:pt>
                <c:pt idx="11">
                  <c:v>8575.440000000002</c:v>
                </c:pt>
                <c:pt idx="12">
                  <c:v>3512.960000000003</c:v>
                </c:pt>
                <c:pt idx="13">
                  <c:v>2037.990000000003</c:v>
                </c:pt>
                <c:pt idx="14">
                  <c:v>-335.5599999999974</c:v>
                </c:pt>
                <c:pt idx="15">
                  <c:v>-10158.06</c:v>
                </c:pt>
                <c:pt idx="16">
                  <c:v>-4470.829999999998</c:v>
                </c:pt>
                <c:pt idx="17">
                  <c:v>-6369.049999999998</c:v>
                </c:pt>
                <c:pt idx="18">
                  <c:v>-1357.899999999999</c:v>
                </c:pt>
                <c:pt idx="19">
                  <c:v>-1669.579999999999</c:v>
                </c:pt>
                <c:pt idx="20">
                  <c:v>3459.410000000001</c:v>
                </c:pt>
                <c:pt idx="21">
                  <c:v>-8413.549999999999</c:v>
                </c:pt>
                <c:pt idx="22">
                  <c:v>-14182.17</c:v>
                </c:pt>
                <c:pt idx="23">
                  <c:v>-16937.04</c:v>
                </c:pt>
                <c:pt idx="24">
                  <c:v>-12560.18</c:v>
                </c:pt>
                <c:pt idx="25">
                  <c:v>-32001.24</c:v>
                </c:pt>
                <c:pt idx="26">
                  <c:v>-36214.8</c:v>
                </c:pt>
                <c:pt idx="27">
                  <c:v>-37084.65</c:v>
                </c:pt>
                <c:pt idx="28">
                  <c:v>-38706.82</c:v>
                </c:pt>
                <c:pt idx="29">
                  <c:v>-40288.4</c:v>
                </c:pt>
                <c:pt idx="30">
                  <c:v>-41823.7</c:v>
                </c:pt>
                <c:pt idx="31">
                  <c:v>-43655.11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480696"/>
        <c:axId val="2146159608"/>
      </c:lineChart>
      <c:catAx>
        <c:axId val="2139480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159608"/>
        <c:crosses val="autoZero"/>
        <c:auto val="1"/>
        <c:lblAlgn val="ctr"/>
        <c:lblOffset val="100"/>
        <c:noMultiLvlLbl val="0"/>
      </c:catAx>
      <c:valAx>
        <c:axId val="21461596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9480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407841876908"/>
          <c:y val="0.0580357142857143"/>
          <c:w val="0.741532292229705"/>
          <c:h val="0.82880975815523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远望谷!$D$7:$BD$7</c:f>
              <c:numCache>
                <c:formatCode>#,##0.00;[Red]#,##0.00</c:formatCode>
                <c:ptCount val="53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12.0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281192"/>
        <c:axId val="2141597880"/>
      </c:lineChart>
      <c:catAx>
        <c:axId val="2141281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597880"/>
        <c:crosses val="autoZero"/>
        <c:auto val="1"/>
        <c:lblAlgn val="ctr"/>
        <c:lblOffset val="100"/>
        <c:noMultiLvlLbl val="0"/>
      </c:catAx>
      <c:valAx>
        <c:axId val="2141597880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1281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巨轮智能!$D$9:$BD$9</c:f>
              <c:numCache>
                <c:formatCode>[Red]0.00;[Green]\-0.00</c:formatCode>
                <c:ptCount val="53"/>
                <c:pt idx="0">
                  <c:v>-1260.64</c:v>
                </c:pt>
                <c:pt idx="1">
                  <c:v>-446.4100000000001</c:v>
                </c:pt>
                <c:pt idx="2">
                  <c:v>97.66999999999995</c:v>
                </c:pt>
                <c:pt idx="3">
                  <c:v>189.6899999999999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</c:v>
                </c:pt>
                <c:pt idx="8">
                  <c:v>502.6900000000002</c:v>
                </c:pt>
                <c:pt idx="9">
                  <c:v>208.9800000000002</c:v>
                </c:pt>
                <c:pt idx="10">
                  <c:v>589.4800000000002</c:v>
                </c:pt>
                <c:pt idx="11">
                  <c:v>863.0800000000002</c:v>
                </c:pt>
                <c:pt idx="12">
                  <c:v>146.7400000000002</c:v>
                </c:pt>
                <c:pt idx="13">
                  <c:v>-18.76999999999975</c:v>
                </c:pt>
                <c:pt idx="14">
                  <c:v>-251.9899999999998</c:v>
                </c:pt>
                <c:pt idx="15">
                  <c:v>-82.17999999999975</c:v>
                </c:pt>
                <c:pt idx="16">
                  <c:v>308.8700000000002</c:v>
                </c:pt>
                <c:pt idx="17">
                  <c:v>-183.9299999999998</c:v>
                </c:pt>
                <c:pt idx="18">
                  <c:v>-698.9599999999998</c:v>
                </c:pt>
                <c:pt idx="19">
                  <c:v>-1094.24</c:v>
                </c:pt>
                <c:pt idx="20">
                  <c:v>-1920.84</c:v>
                </c:pt>
                <c:pt idx="21">
                  <c:v>-1600.58</c:v>
                </c:pt>
                <c:pt idx="22">
                  <c:v>-2494.87</c:v>
                </c:pt>
                <c:pt idx="23">
                  <c:v>-2509.43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5433464"/>
        <c:axId val="2141808936"/>
      </c:lineChart>
      <c:catAx>
        <c:axId val="-2075433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808936"/>
        <c:crosses val="autoZero"/>
        <c:auto val="1"/>
        <c:lblAlgn val="ctr"/>
        <c:lblOffset val="100"/>
        <c:noMultiLvlLbl val="0"/>
      </c:catAx>
      <c:valAx>
        <c:axId val="21418089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5433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巨轮智能!$D$7:$BD$7</c:f>
              <c:numCache>
                <c:formatCode>#,##0.00;[Red]#,##0.00</c:formatCode>
                <c:ptCount val="53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8382296"/>
        <c:axId val="-2068379288"/>
      </c:lineChart>
      <c:catAx>
        <c:axId val="-20683822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8379288"/>
        <c:crosses val="autoZero"/>
        <c:auto val="1"/>
        <c:lblAlgn val="ctr"/>
        <c:lblOffset val="100"/>
        <c:noMultiLvlLbl val="0"/>
      </c:catAx>
      <c:valAx>
        <c:axId val="-206837928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8382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大金重工!$D$9:$BD$9</c:f>
              <c:numCache>
                <c:formatCode>[Red]0.00;[Green]\-0.00</c:formatCode>
                <c:ptCount val="53"/>
                <c:pt idx="0">
                  <c:v>77.57</c:v>
                </c:pt>
                <c:pt idx="1">
                  <c:v>292.16</c:v>
                </c:pt>
                <c:pt idx="2">
                  <c:v>371.3199999999999</c:v>
                </c:pt>
                <c:pt idx="3">
                  <c:v>415.61</c:v>
                </c:pt>
                <c:pt idx="4">
                  <c:v>490.8099999999999</c:v>
                </c:pt>
                <c:pt idx="5">
                  <c:v>366.49</c:v>
                </c:pt>
                <c:pt idx="6">
                  <c:v>244.03</c:v>
                </c:pt>
                <c:pt idx="7">
                  <c:v>-88.34000000000003</c:v>
                </c:pt>
                <c:pt idx="8">
                  <c:v>155.71</c:v>
                </c:pt>
                <c:pt idx="9">
                  <c:v>-145.83</c:v>
                </c:pt>
                <c:pt idx="10">
                  <c:v>104.77</c:v>
                </c:pt>
                <c:pt idx="11">
                  <c:v>63.98999999999995</c:v>
                </c:pt>
                <c:pt idx="12">
                  <c:v>-256.9800000000001</c:v>
                </c:pt>
                <c:pt idx="13">
                  <c:v>-233.1100000000001</c:v>
                </c:pt>
                <c:pt idx="14">
                  <c:v>-449.84</c:v>
                </c:pt>
                <c:pt idx="15">
                  <c:v>-736.9000000000001</c:v>
                </c:pt>
                <c:pt idx="16">
                  <c:v>-782.0900000000001</c:v>
                </c:pt>
                <c:pt idx="17">
                  <c:v>-1380.91</c:v>
                </c:pt>
                <c:pt idx="18">
                  <c:v>-1688.73</c:v>
                </c:pt>
                <c:pt idx="19">
                  <c:v>-1448.31</c:v>
                </c:pt>
                <c:pt idx="20">
                  <c:v>-1567.03</c:v>
                </c:pt>
                <c:pt idx="21">
                  <c:v>-963.8600000000002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7562952"/>
        <c:axId val="-2077663608"/>
      </c:lineChart>
      <c:catAx>
        <c:axId val="-20775629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663608"/>
        <c:crosses val="autoZero"/>
        <c:auto val="1"/>
        <c:lblAlgn val="ctr"/>
        <c:lblOffset val="100"/>
        <c:noMultiLvlLbl val="0"/>
      </c:catAx>
      <c:valAx>
        <c:axId val="-20776636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7562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7821699353348"/>
          <c:y val="0.0494296577946768"/>
          <c:w val="0.776042676368658"/>
          <c:h val="0.85419538337175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大金重工!$D$7:$BD$7</c:f>
              <c:numCache>
                <c:formatCode>#,##0.00;[Red]#,##0.00</c:formatCode>
                <c:ptCount val="53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8336808"/>
        <c:axId val="-2068333800"/>
      </c:lineChart>
      <c:catAx>
        <c:axId val="-20683368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8333800"/>
        <c:crosses val="autoZero"/>
        <c:auto val="1"/>
        <c:lblAlgn val="ctr"/>
        <c:lblOffset val="100"/>
        <c:noMultiLvlLbl val="0"/>
      </c:catAx>
      <c:valAx>
        <c:axId val="-2068333800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8336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普邦股份!$D$9:$BD$9</c:f>
              <c:numCache>
                <c:formatCode>[Red]0.00;[Green]\-0.00</c:formatCode>
                <c:ptCount val="53"/>
                <c:pt idx="0">
                  <c:v>-1286.24</c:v>
                </c:pt>
                <c:pt idx="1">
                  <c:v>-499.48</c:v>
                </c:pt>
                <c:pt idx="2">
                  <c:v>85.04999999999995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-1304.35</c:v>
                </c:pt>
                <c:pt idx="8">
                  <c:v>-154.6399999999999</c:v>
                </c:pt>
                <c:pt idx="9">
                  <c:v>-21.44999999999987</c:v>
                </c:pt>
                <c:pt idx="10">
                  <c:v>-94.71999999999987</c:v>
                </c:pt>
                <c:pt idx="11">
                  <c:v>-215.2699999999999</c:v>
                </c:pt>
                <c:pt idx="12">
                  <c:v>-138.6699999999999</c:v>
                </c:pt>
                <c:pt idx="13">
                  <c:v>101.0000000000001</c:v>
                </c:pt>
                <c:pt idx="14">
                  <c:v>30.71000000000011</c:v>
                </c:pt>
                <c:pt idx="15">
                  <c:v>152.2800000000001</c:v>
                </c:pt>
                <c:pt idx="16">
                  <c:v>-802.79</c:v>
                </c:pt>
                <c:pt idx="17">
                  <c:v>-1225.66</c:v>
                </c:pt>
                <c:pt idx="18">
                  <c:v>-2072.2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8300200"/>
        <c:axId val="-2068297192"/>
      </c:lineChart>
      <c:catAx>
        <c:axId val="-2068300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8297192"/>
        <c:crosses val="autoZero"/>
        <c:auto val="1"/>
        <c:lblAlgn val="ctr"/>
        <c:lblOffset val="100"/>
        <c:noMultiLvlLbl val="0"/>
      </c:catAx>
      <c:valAx>
        <c:axId val="-20682971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8300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0.0590909090909091"/>
          <c:w val="0.742268839284395"/>
          <c:h val="0.8256972083035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普邦股份!$D$7:$BD$7</c:f>
              <c:numCache>
                <c:formatCode>#,##0.00;[Red]#,##0.00</c:formatCode>
                <c:ptCount val="53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8269016"/>
        <c:axId val="-2068266008"/>
      </c:lineChart>
      <c:catAx>
        <c:axId val="-20682690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8266008"/>
        <c:crosses val="autoZero"/>
        <c:auto val="1"/>
        <c:lblAlgn val="ctr"/>
        <c:lblOffset val="100"/>
        <c:noMultiLvlLbl val="0"/>
      </c:catAx>
      <c:valAx>
        <c:axId val="-206826600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8269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贵州茅台!$D$9:$BM$9</c:f>
              <c:numCache>
                <c:formatCode>[Red]0.00;[Green]\-0.00</c:formatCode>
                <c:ptCount val="62"/>
                <c:pt idx="0">
                  <c:v>2678.35</c:v>
                </c:pt>
                <c:pt idx="1">
                  <c:v>22640.0</c:v>
                </c:pt>
                <c:pt idx="2">
                  <c:v>16911.9</c:v>
                </c:pt>
                <c:pt idx="3">
                  <c:v>3555.180000000002</c:v>
                </c:pt>
                <c:pt idx="4">
                  <c:v>-20362.15</c:v>
                </c:pt>
                <c:pt idx="5">
                  <c:v>-30155.01</c:v>
                </c:pt>
                <c:pt idx="6">
                  <c:v>-51334.76</c:v>
                </c:pt>
                <c:pt idx="7">
                  <c:v>-46070.59</c:v>
                </c:pt>
                <c:pt idx="8">
                  <c:v>-33063.88</c:v>
                </c:pt>
                <c:pt idx="9">
                  <c:v>-13076.53000000001</c:v>
                </c:pt>
                <c:pt idx="10">
                  <c:v>-4233.340000000006</c:v>
                </c:pt>
                <c:pt idx="11">
                  <c:v>622.2499999999945</c:v>
                </c:pt>
                <c:pt idx="12">
                  <c:v>55691.35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</c:v>
                </c:pt>
                <c:pt idx="17">
                  <c:v>125991.08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8275896"/>
        <c:axId val="-2078272888"/>
      </c:lineChart>
      <c:catAx>
        <c:axId val="-20782758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8272888"/>
        <c:crosses val="autoZero"/>
        <c:auto val="1"/>
        <c:lblAlgn val="ctr"/>
        <c:lblOffset val="100"/>
        <c:noMultiLvlLbl val="0"/>
      </c:catAx>
      <c:valAx>
        <c:axId val="-20782728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8275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9117699864064"/>
          <c:y val="0.0582959641255605"/>
          <c:w val="0.769806483880069"/>
          <c:h val="0.8280420889092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贵州茅台!$D$7:$BM$7</c:f>
              <c:numCache>
                <c:formatCode>#,##0.00;[Red]#,##0.00</c:formatCode>
                <c:ptCount val="62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5374344"/>
        <c:axId val="-2075371336"/>
      </c:lineChart>
      <c:catAx>
        <c:axId val="-20753743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5371336"/>
        <c:crosses val="autoZero"/>
        <c:auto val="1"/>
        <c:lblAlgn val="ctr"/>
        <c:lblOffset val="100"/>
        <c:noMultiLvlLbl val="0"/>
      </c:catAx>
      <c:valAx>
        <c:axId val="-207537133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5374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圆通!$D$9:$BM$9</c:f>
              <c:numCache>
                <c:formatCode>[Red]0.00;[Green]\-0.00</c:formatCode>
                <c:ptCount val="62"/>
                <c:pt idx="0">
                  <c:v>30.43</c:v>
                </c:pt>
                <c:pt idx="1">
                  <c:v>-206.63</c:v>
                </c:pt>
                <c:pt idx="2">
                  <c:v>-324.72</c:v>
                </c:pt>
                <c:pt idx="3">
                  <c:v>-1484.36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298.8200000000002</c:v>
                </c:pt>
                <c:pt idx="8">
                  <c:v>13461.11</c:v>
                </c:pt>
                <c:pt idx="9">
                  <c:v>12409.15</c:v>
                </c:pt>
                <c:pt idx="10">
                  <c:v>15118.44</c:v>
                </c:pt>
                <c:pt idx="11">
                  <c:v>12479.37</c:v>
                </c:pt>
                <c:pt idx="12">
                  <c:v>11683.57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6043544"/>
        <c:axId val="-2077379320"/>
      </c:lineChart>
      <c:catAx>
        <c:axId val="-2076043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379320"/>
        <c:crosses val="autoZero"/>
        <c:auto val="1"/>
        <c:lblAlgn val="ctr"/>
        <c:lblOffset val="100"/>
        <c:noMultiLvlLbl val="0"/>
      </c:catAx>
      <c:valAx>
        <c:axId val="-20773793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6043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799427575218787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圆通!$D$7:$BM$7</c:f>
              <c:numCache>
                <c:formatCode>#,##0.00;[Red]#,##0.00</c:formatCode>
                <c:ptCount val="62"/>
                <c:pt idx="0">
                  <c:v>18.67</c:v>
                </c:pt>
                <c:pt idx="1">
                  <c:v>18.59</c:v>
                </c:pt>
                <c:pt idx="2">
                  <c:v>18.54</c:v>
                </c:pt>
                <c:pt idx="3">
                  <c:v>18.19</c:v>
                </c:pt>
                <c:pt idx="4">
                  <c:v>18.19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8478984"/>
        <c:axId val="-2068475976"/>
      </c:lineChart>
      <c:catAx>
        <c:axId val="-2068478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8475976"/>
        <c:crosses val="autoZero"/>
        <c:auto val="1"/>
        <c:lblAlgn val="ctr"/>
        <c:lblOffset val="100"/>
        <c:noMultiLvlLbl val="0"/>
      </c:catAx>
      <c:valAx>
        <c:axId val="-206847597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8478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chart" Target="../charts/chart3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14</xdr:col>
      <xdr:colOff>228600</xdr:colOff>
      <xdr:row>29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14</xdr:col>
      <xdr:colOff>228600</xdr:colOff>
      <xdr:row>47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14</xdr:col>
      <xdr:colOff>546100</xdr:colOff>
      <xdr:row>27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14</xdr:col>
      <xdr:colOff>546100</xdr:colOff>
      <xdr:row>43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13</xdr:col>
      <xdr:colOff>25400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13</xdr:col>
      <xdr:colOff>25400</xdr:colOff>
      <xdr:row>44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13</xdr:col>
      <xdr:colOff>723900</xdr:colOff>
      <xdr:row>31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34</xdr:row>
      <xdr:rowOff>0</xdr:rowOff>
    </xdr:from>
    <xdr:to>
      <xdr:col>13</xdr:col>
      <xdr:colOff>711200</xdr:colOff>
      <xdr:row>50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13</xdr:col>
      <xdr:colOff>304800</xdr:colOff>
      <xdr:row>32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304800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11</xdr:col>
      <xdr:colOff>571500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11</xdr:col>
      <xdr:colOff>558800</xdr:colOff>
      <xdr:row>47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14</xdr:col>
      <xdr:colOff>520700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508000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12</xdr:col>
      <xdr:colOff>457200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35</xdr:row>
      <xdr:rowOff>0</xdr:rowOff>
    </xdr:from>
    <xdr:to>
      <xdr:col>12</xdr:col>
      <xdr:colOff>431800</xdr:colOff>
      <xdr:row>51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14</xdr:col>
      <xdr:colOff>12700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13</xdr:col>
      <xdr:colOff>419100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406400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11</xdr:col>
      <xdr:colOff>355600</xdr:colOff>
      <xdr:row>33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11</xdr:col>
      <xdr:colOff>342900</xdr:colOff>
      <xdr:row>50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13</xdr:col>
      <xdr:colOff>685800</xdr:colOff>
      <xdr:row>30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13</xdr:col>
      <xdr:colOff>685800</xdr:colOff>
      <xdr:row>48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14</xdr:col>
      <xdr:colOff>63500</xdr:colOff>
      <xdr:row>30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14</xdr:col>
      <xdr:colOff>50800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12</xdr:col>
      <xdr:colOff>266700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12</xdr:col>
      <xdr:colOff>241300</xdr:colOff>
      <xdr:row>46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14</xdr:col>
      <xdr:colOff>114300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88900</xdr:colOff>
      <xdr:row>55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13</xdr:col>
      <xdr:colOff>101600</xdr:colOff>
      <xdr:row>31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101600</xdr:colOff>
      <xdr:row>50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13</xdr:row>
      <xdr:rowOff>101600</xdr:rowOff>
    </xdr:from>
    <xdr:to>
      <xdr:col>12</xdr:col>
      <xdr:colOff>203200</xdr:colOff>
      <xdr:row>28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12</xdr:col>
      <xdr:colOff>165100</xdr:colOff>
      <xdr:row>44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13</xdr:col>
      <xdr:colOff>355600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13</xdr:col>
      <xdr:colOff>368300</xdr:colOff>
      <xdr:row>44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AI13"/>
  <sheetViews>
    <sheetView topLeftCell="A9" workbookViewId="0">
      <selection activeCell="AJ9" sqref="AJ9"/>
    </sheetView>
  </sheetViews>
  <sheetFormatPr baseColWidth="10" defaultRowHeight="15" x14ac:dyDescent="0"/>
  <cols>
    <col min="2" max="2" width="11.83203125" bestFit="1" customWidth="1"/>
    <col min="3" max="4" width="15.1640625" bestFit="1" customWidth="1"/>
  </cols>
  <sheetData>
    <row r="2" spans="1:35">
      <c r="C2" s="1" t="s">
        <v>11</v>
      </c>
      <c r="D2" s="1" t="s">
        <v>7</v>
      </c>
      <c r="E2">
        <v>4.05</v>
      </c>
      <c r="F2">
        <f>E2*10000</f>
        <v>40500</v>
      </c>
    </row>
    <row r="3" spans="1:35">
      <c r="C3" s="1" t="s">
        <v>1</v>
      </c>
    </row>
    <row r="4" spans="1:35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 s="27" customFormat="1">
      <c r="B6" s="28">
        <f>SUM(D6:MI6)</f>
        <v>8087.2900000000036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</row>
    <row r="7" spans="1:35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</row>
    <row r="8" spans="1:35">
      <c r="A8" s="8">
        <f>B8/F2</f>
        <v>1.0714743958203448E-2</v>
      </c>
      <c r="B8" s="7">
        <f>SUM(D8:MI8)</f>
        <v>433.94713030723966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</row>
    <row r="9" spans="1:35">
      <c r="C9" s="1" t="s">
        <v>63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</row>
    <row r="12" spans="1:35">
      <c r="C12" s="17" t="s">
        <v>27</v>
      </c>
      <c r="D12" s="17" t="s">
        <v>28</v>
      </c>
    </row>
    <row r="13" spans="1:35">
      <c r="C13" s="10">
        <v>300</v>
      </c>
      <c r="D13" s="10">
        <v>27.286999999999999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AI15"/>
  <sheetViews>
    <sheetView topLeftCell="U5" workbookViewId="0">
      <selection activeCell="AI7" sqref="AI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35">
      <c r="C2" s="1" t="s">
        <v>20</v>
      </c>
      <c r="D2" s="1" t="s">
        <v>7</v>
      </c>
      <c r="E2">
        <v>16.73</v>
      </c>
      <c r="F2">
        <f>E2*10000</f>
        <v>167300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>
      <c r="B6" s="15">
        <f>SUM(D6:MI6)</f>
        <v>16898.509999999998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</row>
    <row r="7" spans="1:35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</row>
    <row r="8" spans="1:35">
      <c r="A8" s="8">
        <f>B8/F2</f>
        <v>2.1543569042437271E-2</v>
      </c>
      <c r="B8" s="7">
        <f>SUM(D8:MI8)</f>
        <v>3604.2391007997553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</row>
    <row r="9" spans="1:35">
      <c r="C9" s="1" t="s">
        <v>63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</row>
    <row r="12" spans="1:35">
      <c r="C12" s="17" t="s">
        <v>27</v>
      </c>
      <c r="D12" s="17" t="s">
        <v>28</v>
      </c>
    </row>
    <row r="13" spans="1:35">
      <c r="C13" s="10">
        <v>400</v>
      </c>
      <c r="D13" s="10">
        <v>8.4030000000000005</v>
      </c>
    </row>
    <row r="14" spans="1:35">
      <c r="A14" s="1" t="s">
        <v>30</v>
      </c>
      <c r="B14" s="23">
        <v>42991</v>
      </c>
      <c r="C14">
        <v>2000</v>
      </c>
      <c r="D14">
        <v>4.75</v>
      </c>
    </row>
    <row r="15" spans="1:35">
      <c r="A15" s="1" t="s">
        <v>30</v>
      </c>
      <c r="B15" s="11">
        <v>42993</v>
      </c>
      <c r="C15">
        <v>2000</v>
      </c>
      <c r="D15">
        <v>4.71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AI14"/>
  <sheetViews>
    <sheetView topLeftCell="B4" workbookViewId="0">
      <selection activeCell="AI5" sqref="AI5"/>
    </sheetView>
  </sheetViews>
  <sheetFormatPr baseColWidth="10" defaultRowHeight="15" x14ac:dyDescent="0"/>
  <cols>
    <col min="2" max="2" width="13.6640625" customWidth="1"/>
    <col min="3" max="3" width="15.1640625" bestFit="1" customWidth="1"/>
    <col min="4" max="4" width="14.1640625" customWidth="1"/>
  </cols>
  <sheetData>
    <row r="2" spans="1:35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>
      <c r="B6" s="15">
        <f>SUM(D6:MI6)</f>
        <v>34631.01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</row>
    <row r="7" spans="1:35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</row>
    <row r="8" spans="1:35">
      <c r="A8" s="8">
        <f>B8/F2</f>
        <v>3.3886137422604878E-2</v>
      </c>
      <c r="B8" s="7">
        <f>SUM(D8:MI8)</f>
        <v>1941.6756743152596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" si="13">AI6/AI7</f>
        <v>153.50974196945762</v>
      </c>
    </row>
    <row r="9" spans="1:35">
      <c r="C9" s="1" t="s">
        <v>63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</row>
    <row r="12" spans="1:35">
      <c r="C12" s="1" t="s">
        <v>27</v>
      </c>
      <c r="D12" s="1" t="s">
        <v>28</v>
      </c>
      <c r="E12" s="1" t="s">
        <v>29</v>
      </c>
    </row>
    <row r="13" spans="1:35">
      <c r="A13" s="1" t="s">
        <v>29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35">
      <c r="B14" s="11">
        <v>42999</v>
      </c>
      <c r="C14">
        <v>1000</v>
      </c>
      <c r="D14">
        <v>18.510000000000002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2:AI13"/>
  <sheetViews>
    <sheetView topLeftCell="V3" workbookViewId="0">
      <selection activeCell="AI7" sqref="AI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35">
      <c r="C2" s="1" t="s">
        <v>18</v>
      </c>
      <c r="D2" s="1" t="s">
        <v>7</v>
      </c>
      <c r="E2">
        <v>295.52</v>
      </c>
      <c r="F2">
        <f>E2*10000</f>
        <v>2955200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>
      <c r="B6" s="15">
        <f>SUM(D6:MI6)</f>
        <v>-49960.01999999999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</row>
    <row r="7" spans="1:35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</row>
    <row r="8" spans="1:35">
      <c r="A8" s="8">
        <f>B8/F2</f>
        <v>-2.0526032870285087E-3</v>
      </c>
      <c r="B8" s="7">
        <f>SUM(D8:MI8)</f>
        <v>-6065.8532338266486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</row>
    <row r="9" spans="1:35">
      <c r="C9" s="1" t="s">
        <v>63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</row>
    <row r="12" spans="1:35">
      <c r="C12" s="17" t="s">
        <v>27</v>
      </c>
      <c r="D12" s="17" t="s">
        <v>28</v>
      </c>
      <c r="E12" s="1" t="s">
        <v>31</v>
      </c>
    </row>
    <row r="13" spans="1:35">
      <c r="A13" s="1" t="s">
        <v>29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2:AI14"/>
  <sheetViews>
    <sheetView topLeftCell="S1" workbookViewId="0">
      <selection activeCell="AI4" sqref="AI4:AI9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35">
      <c r="C2" s="1" t="s">
        <v>8</v>
      </c>
      <c r="D2" s="1" t="s">
        <v>7</v>
      </c>
      <c r="E2">
        <v>220.39</v>
      </c>
      <c r="F2">
        <f>E2*10000</f>
        <v>2203900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>
      <c r="B6" s="15">
        <f>SUM(D6:MI6)</f>
        <v>-48371.109999999993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</row>
    <row r="7" spans="1:35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</row>
    <row r="8" spans="1:35">
      <c r="A8" s="8">
        <f>B8/F2</f>
        <v>-8.0640043361740101E-3</v>
      </c>
      <c r="B8" s="7">
        <f>SUM(D8:MI8)</f>
        <v>-17772.259156493899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</row>
    <row r="9" spans="1:35">
      <c r="A9" s="8"/>
      <c r="B9" s="7"/>
      <c r="C9" s="1" t="s">
        <v>63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</row>
    <row r="10" spans="1:35">
      <c r="T10" s="22" t="s">
        <v>50</v>
      </c>
    </row>
    <row r="13" spans="1:35">
      <c r="C13" s="1" t="s">
        <v>27</v>
      </c>
      <c r="D13" s="1" t="s">
        <v>28</v>
      </c>
      <c r="E13" s="1" t="s">
        <v>48</v>
      </c>
    </row>
    <row r="14" spans="1:35">
      <c r="A14" s="1" t="s">
        <v>29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2:AI15"/>
  <sheetViews>
    <sheetView topLeftCell="A8" workbookViewId="0">
      <selection activeCell="AI7" sqref="AI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35">
      <c r="C2" s="1" t="s">
        <v>9</v>
      </c>
      <c r="D2" s="1" t="s">
        <v>7</v>
      </c>
      <c r="E2">
        <v>9.6</v>
      </c>
      <c r="F2">
        <f>E2*10000</f>
        <v>96000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43001</v>
      </c>
    </row>
    <row r="6" spans="1:35">
      <c r="B6" s="15">
        <f>SUM(D6:MI6)</f>
        <v>676.04000000000133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</row>
    <row r="7" spans="1:35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</row>
    <row r="8" spans="1:35">
      <c r="A8" s="8">
        <f>B8/F2</f>
        <v>1.8147932938105134E-4</v>
      </c>
      <c r="B8" s="7">
        <f>SUM(D8:MI8)</f>
        <v>17.422015620580929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</row>
    <row r="9" spans="1:35">
      <c r="C9" s="1" t="s">
        <v>63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</row>
    <row r="12" spans="1:35">
      <c r="C12" s="1" t="s">
        <v>27</v>
      </c>
      <c r="D12" s="1" t="s">
        <v>28</v>
      </c>
      <c r="E12" s="1" t="s">
        <v>31</v>
      </c>
    </row>
    <row r="13" spans="1:35">
      <c r="A13" s="1" t="s">
        <v>29</v>
      </c>
      <c r="B13" s="11">
        <v>42975</v>
      </c>
      <c r="C13">
        <v>1000</v>
      </c>
      <c r="D13">
        <v>7.2249999999999996</v>
      </c>
      <c r="E13">
        <v>6.28</v>
      </c>
      <c r="F13" s="18" t="s">
        <v>35</v>
      </c>
      <c r="G13" s="1" t="s">
        <v>43</v>
      </c>
    </row>
    <row r="14" spans="1:35">
      <c r="C14" s="12"/>
      <c r="D14" s="13"/>
      <c r="E14" s="13"/>
    </row>
    <row r="15" spans="1:35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2:AI17"/>
  <sheetViews>
    <sheetView topLeftCell="A15" workbookViewId="0">
      <selection activeCell="AI7" sqref="AI7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35">
      <c r="C2" s="1" t="s">
        <v>12</v>
      </c>
      <c r="D2" s="1" t="s">
        <v>7</v>
      </c>
      <c r="E2">
        <v>9.36</v>
      </c>
      <c r="F2">
        <f>E2*10000</f>
        <v>93600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43001</v>
      </c>
    </row>
    <row r="6" spans="1:35">
      <c r="B6" s="15">
        <f>SUM(D6:MI6)</f>
        <v>2523.6600000000003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</row>
    <row r="7" spans="1:35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</row>
    <row r="8" spans="1:35">
      <c r="A8" s="8">
        <f>B8/F2</f>
        <v>2.2623776050994661E-3</v>
      </c>
      <c r="B8" s="7">
        <f>SUM(D8:MI8)</f>
        <v>211.75854383731004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</row>
    <row r="9" spans="1:35">
      <c r="C9" s="1" t="s">
        <v>63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</row>
    <row r="16" spans="1:35">
      <c r="C16" s="1" t="s">
        <v>27</v>
      </c>
      <c r="D16" s="17" t="s">
        <v>28</v>
      </c>
      <c r="E16" s="17" t="s">
        <v>31</v>
      </c>
    </row>
    <row r="17" spans="1:6">
      <c r="A17" t="s">
        <v>29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A2:AI15"/>
  <sheetViews>
    <sheetView topLeftCell="A16" workbookViewId="0">
      <selection activeCell="AI7" sqref="AI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35">
      <c r="C2" s="1" t="s">
        <v>15</v>
      </c>
      <c r="D2" s="1" t="s">
        <v>7</v>
      </c>
      <c r="E2">
        <v>3.89</v>
      </c>
      <c r="F2">
        <f>E2*10000</f>
        <v>38900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>
      <c r="B6" s="15">
        <f>SUM(D6:MI6)</f>
        <v>-1013.5800000000003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</row>
    <row r="7" spans="1:35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</row>
    <row r="8" spans="1:35">
      <c r="A8" s="8">
        <f>B8/F2</f>
        <v>-3.3496380122882857E-3</v>
      </c>
      <c r="B8" s="7">
        <f>SUM(D8:MI8)</f>
        <v>-130.30091867801431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</row>
    <row r="9" spans="1:35">
      <c r="C9" s="1" t="s">
        <v>63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</row>
    <row r="14" spans="1:35">
      <c r="C14" s="1" t="s">
        <v>27</v>
      </c>
      <c r="D14" s="17" t="s">
        <v>28</v>
      </c>
      <c r="E14" s="1" t="s">
        <v>31</v>
      </c>
    </row>
    <row r="15" spans="1:35">
      <c r="A15" t="s">
        <v>29</v>
      </c>
      <c r="B15" s="16">
        <v>42972</v>
      </c>
      <c r="C15">
        <v>500</v>
      </c>
      <c r="D15">
        <v>10.66</v>
      </c>
      <c r="E15">
        <v>8.27</v>
      </c>
      <c r="F15" s="18" t="s">
        <v>25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7"/>
  <sheetViews>
    <sheetView topLeftCell="T1" workbookViewId="0">
      <selection activeCell="AI7" sqref="AI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35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>
      <c r="B6" s="15">
        <f>SUM(D6:MI6)</f>
        <v>-32563.340000000007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</row>
    <row r="7" spans="1:35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</row>
    <row r="8" spans="1:35">
      <c r="A8" s="8">
        <f>B8/F2</f>
        <v>-1.0279485883332422E-2</v>
      </c>
      <c r="B8" s="7">
        <f>SUM(D8:MI8)</f>
        <v>-8153.6882026592766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</row>
    <row r="9" spans="1:35">
      <c r="C9" s="1" t="s">
        <v>63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</row>
    <row r="14" spans="1:35">
      <c r="C14" s="1" t="s">
        <v>27</v>
      </c>
      <c r="D14" s="1" t="s">
        <v>28</v>
      </c>
      <c r="E14" s="1" t="s">
        <v>31</v>
      </c>
    </row>
    <row r="15" spans="1:35">
      <c r="A15" s="1" t="s">
        <v>29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23</v>
      </c>
      <c r="G15" s="1" t="s">
        <v>24</v>
      </c>
    </row>
    <row r="16" spans="1:35">
      <c r="A16" s="1" t="s">
        <v>30</v>
      </c>
      <c r="B16" s="11">
        <v>42972</v>
      </c>
      <c r="C16">
        <v>300</v>
      </c>
      <c r="D16">
        <v>3.9769999999999999</v>
      </c>
      <c r="E16" t="s">
        <v>38</v>
      </c>
      <c r="G16" s="1" t="s">
        <v>44</v>
      </c>
    </row>
    <row r="17" spans="2:4">
      <c r="B17" s="11">
        <v>42999</v>
      </c>
      <c r="C17">
        <v>500</v>
      </c>
      <c r="D17">
        <v>3.98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"/>
  <sheetViews>
    <sheetView topLeftCell="R1" workbookViewId="0">
      <selection activeCell="AI7" sqref="AI7"/>
    </sheetView>
  </sheetViews>
  <sheetFormatPr baseColWidth="10" defaultRowHeight="15" x14ac:dyDescent="0"/>
  <cols>
    <col min="2" max="2" width="13.33203125" customWidth="1"/>
    <col min="3" max="4" width="15.1640625" bestFit="1" customWidth="1"/>
  </cols>
  <sheetData>
    <row r="2" spans="1:35">
      <c r="C2" s="1" t="s">
        <v>14</v>
      </c>
      <c r="D2" s="1" t="s">
        <v>7</v>
      </c>
      <c r="E2">
        <v>19.88</v>
      </c>
      <c r="F2">
        <f>E2*10000</f>
        <v>198800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>
      <c r="B6" s="15">
        <f>SUM(D6:MI6)</f>
        <v>1815.0299999999995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</row>
    <row r="7" spans="1:35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</row>
    <row r="8" spans="1:35">
      <c r="A8" s="8">
        <f>B8/F2</f>
        <v>1.7758509244075911E-3</v>
      </c>
      <c r="B8" s="7">
        <f>SUM(D8:MI8)</f>
        <v>353.03916377222913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</row>
    <row r="9" spans="1:35">
      <c r="A9" s="8"/>
      <c r="B9" s="7"/>
      <c r="C9" s="1" t="s">
        <v>63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</row>
    <row r="10" spans="1:35">
      <c r="R10" s="1" t="s">
        <v>42</v>
      </c>
      <c r="S10" s="1" t="s">
        <v>45</v>
      </c>
      <c r="U10" s="1" t="s">
        <v>51</v>
      </c>
      <c r="V10" s="1" t="s">
        <v>51</v>
      </c>
      <c r="W10" s="1" t="s">
        <v>53</v>
      </c>
    </row>
    <row r="13" spans="1:35">
      <c r="C13" s="17" t="s">
        <v>27</v>
      </c>
      <c r="D13" s="17" t="s">
        <v>28</v>
      </c>
      <c r="E13" s="1" t="s">
        <v>36</v>
      </c>
    </row>
    <row r="14" spans="1:35">
      <c r="A14" s="1" t="s">
        <v>29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37</v>
      </c>
      <c r="G14" t="s">
        <v>33</v>
      </c>
      <c r="I14" s="19" t="s">
        <v>40</v>
      </c>
    </row>
    <row r="15" spans="1:35">
      <c r="A15" s="1" t="s">
        <v>30</v>
      </c>
      <c r="B15" s="11">
        <v>42986</v>
      </c>
      <c r="C15">
        <v>1000</v>
      </c>
      <c r="D15">
        <v>5.5149999999999997</v>
      </c>
      <c r="E15" t="s">
        <v>64</v>
      </c>
      <c r="F15" s="1" t="s">
        <v>65</v>
      </c>
      <c r="G15" s="1" t="s">
        <v>58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"/>
  <sheetViews>
    <sheetView topLeftCell="V1" workbookViewId="0">
      <selection activeCell="AI7" sqref="AI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35">
      <c r="C2" s="1" t="s">
        <v>17</v>
      </c>
      <c r="D2" s="1" t="s">
        <v>7</v>
      </c>
      <c r="E2">
        <v>220.9</v>
      </c>
      <c r="F2">
        <f>E2*10000</f>
        <v>2209000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>
      <c r="B6" s="15">
        <f>SUM(D6:MI6)</f>
        <v>-53915.689999999973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</row>
    <row r="7" spans="1:35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</row>
    <row r="8" spans="1:35">
      <c r="A8" s="8">
        <f>B8/F2</f>
        <v>-3.6430975478464137E-3</v>
      </c>
      <c r="B8" s="7">
        <f>SUM(D8:MI8)</f>
        <v>-8047.602483192728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</row>
    <row r="9" spans="1:35">
      <c r="A9" s="8"/>
      <c r="B9" s="7"/>
      <c r="C9" s="1" t="s">
        <v>63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</row>
    <row r="10" spans="1:35">
      <c r="R10" s="21" t="s">
        <v>49</v>
      </c>
      <c r="W10" s="1" t="s">
        <v>55</v>
      </c>
      <c r="X10" s="1" t="s">
        <v>56</v>
      </c>
      <c r="Y10" t="s">
        <v>60</v>
      </c>
      <c r="AB10" s="24" t="s">
        <v>61</v>
      </c>
    </row>
    <row r="11" spans="1:35">
      <c r="AB11" s="1" t="s">
        <v>62</v>
      </c>
    </row>
    <row r="13" spans="1:35">
      <c r="C13" s="17" t="s">
        <v>27</v>
      </c>
      <c r="D13" s="17" t="s">
        <v>28</v>
      </c>
      <c r="E13" s="1" t="s">
        <v>29</v>
      </c>
    </row>
    <row r="14" spans="1:35">
      <c r="A14" s="1" t="s">
        <v>29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41</v>
      </c>
      <c r="G14" s="1" t="s">
        <v>46</v>
      </c>
      <c r="J14" s="1" t="s">
        <v>47</v>
      </c>
    </row>
    <row r="15" spans="1:35">
      <c r="A15" s="1" t="s">
        <v>30</v>
      </c>
      <c r="B15" s="11">
        <v>42986</v>
      </c>
      <c r="C15">
        <v>1000</v>
      </c>
      <c r="D15">
        <v>8.1329999999999991</v>
      </c>
      <c r="G15" s="1" t="s">
        <v>57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3"/>
  <sheetViews>
    <sheetView topLeftCell="D9" workbookViewId="0">
      <selection activeCell="AI7" sqref="AI7"/>
    </sheetView>
  </sheetViews>
  <sheetFormatPr baseColWidth="10" defaultRowHeight="15" x14ac:dyDescent="0"/>
  <cols>
    <col min="2" max="2" width="16.5" customWidth="1"/>
    <col min="3" max="4" width="15.1640625" bestFit="1" customWidth="1"/>
  </cols>
  <sheetData>
    <row r="2" spans="1:35">
      <c r="C2" s="1" t="s">
        <v>10</v>
      </c>
      <c r="D2" s="1" t="s">
        <v>7</v>
      </c>
      <c r="E2">
        <v>955.58</v>
      </c>
      <c r="F2">
        <f>E2*10000</f>
        <v>9555800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>
      <c r="B6" s="15">
        <f>SUM(D6:MI6)</f>
        <v>-5675.9399999999951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</row>
    <row r="7" spans="1:35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</row>
    <row r="8" spans="1:35">
      <c r="A8" s="8">
        <f>B8/F2</f>
        <v>-9.9584000795328254E-5</v>
      </c>
      <c r="B8" s="7">
        <f>SUM(D8:MI8)</f>
        <v>-951.60479479999776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</row>
    <row r="9" spans="1:35">
      <c r="C9" s="1" t="s">
        <v>63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</row>
    <row r="12" spans="1:35">
      <c r="C12" s="17" t="s">
        <v>27</v>
      </c>
      <c r="D12" s="17" t="s">
        <v>28</v>
      </c>
    </row>
    <row r="13" spans="1:35">
      <c r="C13" s="10">
        <v>1000</v>
      </c>
      <c r="D13" s="10">
        <v>7.5910000000000002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3"/>
  <sheetViews>
    <sheetView topLeftCell="T1" workbookViewId="0">
      <selection activeCell="AI7" sqref="AI7"/>
    </sheetView>
  </sheetViews>
  <sheetFormatPr baseColWidth="10" defaultRowHeight="15" x14ac:dyDescent="0"/>
  <cols>
    <col min="2" max="2" width="16.1640625" customWidth="1"/>
    <col min="3" max="4" width="15.1640625" bestFit="1" customWidth="1"/>
  </cols>
  <sheetData>
    <row r="2" spans="1:35">
      <c r="C2" s="1" t="s">
        <v>16</v>
      </c>
      <c r="D2" s="1" t="s">
        <v>7</v>
      </c>
      <c r="E2">
        <v>162.38999999999999</v>
      </c>
      <c r="F2">
        <f>E2*10000</f>
        <v>1623899.9999999998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>
      <c r="B6" s="15">
        <f>SUM(D6:MI6)</f>
        <v>-3645.4699999999948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</row>
    <row r="7" spans="1:35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</row>
    <row r="8" spans="1:35">
      <c r="A8" s="8">
        <f>B8/F2</f>
        <v>-6.7763493342839641E-4</v>
      </c>
      <c r="B8" s="7">
        <f>SUM(D8:MI8)</f>
        <v>-1100.4113683943729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</row>
    <row r="9" spans="1:35">
      <c r="C9" s="1" t="s">
        <v>63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</row>
    <row r="10" spans="1:35">
      <c r="U10" s="1" t="s">
        <v>52</v>
      </c>
      <c r="V10" s="1" t="s">
        <v>42</v>
      </c>
    </row>
    <row r="12" spans="1:35">
      <c r="C12" s="1" t="s">
        <v>27</v>
      </c>
      <c r="D12" s="1" t="s">
        <v>28</v>
      </c>
    </row>
    <row r="13" spans="1:35">
      <c r="C13">
        <v>800</v>
      </c>
      <c r="D13">
        <v>9.1660000000000004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3"/>
  <sheetViews>
    <sheetView topLeftCell="T1" workbookViewId="0">
      <selection activeCell="AI7" sqref="AI7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35">
      <c r="C2" s="1" t="s">
        <v>13</v>
      </c>
      <c r="D2" s="1" t="s">
        <v>7</v>
      </c>
      <c r="E2">
        <v>6.98</v>
      </c>
      <c r="F2">
        <f>E2*10000</f>
        <v>69800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>
      <c r="B6" s="15">
        <f>SUM(D6:MI6)</f>
        <v>-43655.11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</row>
    <row r="7" spans="1:35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</row>
    <row r="8" spans="1:35">
      <c r="A8" s="8">
        <f>B8/F2</f>
        <v>-5.333284958505382E-2</v>
      </c>
      <c r="B8" s="7">
        <f>SUM(D8:MI8)</f>
        <v>-3722.6329010367567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</row>
    <row r="9" spans="1:35">
      <c r="C9" s="1" t="s">
        <v>63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</row>
    <row r="12" spans="1:35">
      <c r="C12" s="1" t="s">
        <v>27</v>
      </c>
      <c r="D12" s="1" t="s">
        <v>28</v>
      </c>
    </row>
    <row r="13" spans="1:35">
      <c r="C13">
        <v>400</v>
      </c>
      <c r="D13">
        <v>27.524999999999999</v>
      </c>
      <c r="G13" s="1" t="s">
        <v>32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3"/>
  <sheetViews>
    <sheetView topLeftCell="Y1" workbookViewId="0">
      <selection activeCell="AI7" sqref="AI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35">
      <c r="C2" s="1" t="s">
        <v>19</v>
      </c>
      <c r="D2" s="1" t="s">
        <v>7</v>
      </c>
      <c r="E2">
        <v>18.72</v>
      </c>
      <c r="F2">
        <f>E2*10000</f>
        <v>187200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>
      <c r="B6" s="15">
        <f>SUM(D6:MI6)</f>
        <v>-4951.88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</row>
    <row r="7" spans="1:35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</row>
    <row r="8" spans="1:35">
      <c r="A8" s="8">
        <f>B8/F2</f>
        <v>-8.6974692684748337E-3</v>
      </c>
      <c r="B8" s="7">
        <f>SUM(D8:MI8)</f>
        <v>-1628.1662470584888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</row>
    <row r="9" spans="1:35">
      <c r="C9" s="1" t="s">
        <v>63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</row>
    <row r="12" spans="1:35">
      <c r="C12" s="17" t="s">
        <v>27</v>
      </c>
      <c r="D12" s="17" t="s">
        <v>28</v>
      </c>
    </row>
    <row r="13" spans="1:35">
      <c r="C13" s="10">
        <v>600</v>
      </c>
      <c r="D13" s="10">
        <v>7.2480000000000002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3"/>
  <sheetViews>
    <sheetView topLeftCell="S1" workbookViewId="0">
      <selection activeCell="AI7" sqref="AI7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35">
      <c r="C2" s="1" t="s">
        <v>21</v>
      </c>
      <c r="D2" s="1" t="s">
        <v>7</v>
      </c>
      <c r="E2">
        <v>5.4</v>
      </c>
      <c r="F2">
        <f>E2*10000</f>
        <v>54000</v>
      </c>
    </row>
    <row r="3" spans="1:35">
      <c r="C3" s="1" t="s">
        <v>1</v>
      </c>
    </row>
    <row r="4" spans="1: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</row>
    <row r="5" spans="1:3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</row>
    <row r="6" spans="1:35">
      <c r="B6" s="15">
        <f>SUM(D6:MI6)</f>
        <v>-3098.48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</row>
    <row r="7" spans="1:35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</row>
    <row r="8" spans="1:35">
      <c r="A8" s="8">
        <f>B8/F2</f>
        <v>-9.3642493964029953E-3</v>
      </c>
      <c r="B8" s="7">
        <f>SUM(D8:MI8)</f>
        <v>-505.66946740576179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</row>
    <row r="9" spans="1:35">
      <c r="C9" s="1" t="s">
        <v>63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</row>
    <row r="12" spans="1:35">
      <c r="C12" s="17" t="s">
        <v>27</v>
      </c>
      <c r="D12" s="17" t="s">
        <v>28</v>
      </c>
    </row>
    <row r="13" spans="1:35">
      <c r="C13" s="10">
        <v>300</v>
      </c>
      <c r="D13" s="10">
        <v>8.4870000000000001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3"/>
  <sheetViews>
    <sheetView topLeftCell="J1" workbookViewId="0">
      <selection activeCell="V7" sqref="V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31">
      <c r="C2" s="1" t="s">
        <v>34</v>
      </c>
      <c r="D2" s="1" t="s">
        <v>7</v>
      </c>
      <c r="E2">
        <v>11.74</v>
      </c>
      <c r="F2">
        <f>E2*10000</f>
        <v>117400</v>
      </c>
    </row>
    <row r="3" spans="1:31">
      <c r="C3" s="1" t="s">
        <v>1</v>
      </c>
    </row>
    <row r="4" spans="1:3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</row>
    <row r="5" spans="1:31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</row>
    <row r="6" spans="1:31">
      <c r="B6" s="15">
        <f>SUM(D6:MI6)</f>
        <v>-2072.1999999999998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</row>
    <row r="7" spans="1:31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</row>
    <row r="8" spans="1:31">
      <c r="A8" s="8">
        <f>B8/F2</f>
        <v>-3.2957649858841292E-3</v>
      </c>
      <c r="B8" s="7">
        <f>SUM(D8:MI8)</f>
        <v>-386.92280934279677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</row>
    <row r="9" spans="1:31">
      <c r="C9" s="1" t="s">
        <v>63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</row>
    <row r="12" spans="1:31">
      <c r="C12" s="17" t="s">
        <v>27</v>
      </c>
      <c r="D12" s="17" t="s">
        <v>28</v>
      </c>
    </row>
    <row r="13" spans="1:31">
      <c r="C13" s="10">
        <v>800</v>
      </c>
      <c r="D13" s="10">
        <v>14.318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3"/>
  <sheetViews>
    <sheetView topLeftCell="A2" zoomScale="125" zoomScaleNormal="125" zoomScalePageLayoutView="125" workbookViewId="0">
      <selection activeCell="D4" sqref="D4:AE4"/>
    </sheetView>
  </sheetViews>
  <sheetFormatPr baseColWidth="10" defaultRowHeight="15" x14ac:dyDescent="0"/>
  <cols>
    <col min="3" max="4" width="15.1640625" bestFit="1" customWidth="1"/>
  </cols>
  <sheetData>
    <row r="2" spans="1:31">
      <c r="C2" s="1" t="s">
        <v>22</v>
      </c>
      <c r="D2" s="1" t="s">
        <v>7</v>
      </c>
      <c r="E2">
        <v>3.09</v>
      </c>
      <c r="F2">
        <f>E2*10000</f>
        <v>30900</v>
      </c>
    </row>
    <row r="3" spans="1:31">
      <c r="C3" s="1" t="s">
        <v>1</v>
      </c>
    </row>
    <row r="4" spans="1:3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</row>
    <row r="5" spans="1:31">
      <c r="C5" s="1" t="s">
        <v>5</v>
      </c>
      <c r="D5" s="2">
        <v>42928</v>
      </c>
      <c r="E5" s="2">
        <v>42929</v>
      </c>
      <c r="F5" s="2">
        <v>42930</v>
      </c>
      <c r="G5" s="2">
        <v>42933</v>
      </c>
      <c r="H5" s="2">
        <v>42964</v>
      </c>
    </row>
    <row r="6" spans="1:31">
      <c r="B6" s="15">
        <f>SUM(D6:MI6)</f>
        <v>215.34999999999991</v>
      </c>
      <c r="C6" s="1" t="s">
        <v>2</v>
      </c>
      <c r="D6" s="5">
        <v>-420.05</v>
      </c>
      <c r="E6" s="6">
        <v>103.51</v>
      </c>
      <c r="F6" s="5">
        <v>1590.33</v>
      </c>
      <c r="G6" s="6">
        <v>-1058.44</v>
      </c>
      <c r="H6" s="5">
        <v>0</v>
      </c>
    </row>
    <row r="7" spans="1:31">
      <c r="C7" s="1" t="s">
        <v>3</v>
      </c>
      <c r="D7" s="4">
        <v>12.31</v>
      </c>
      <c r="E7" s="3">
        <v>12.09</v>
      </c>
      <c r="F7" s="3">
        <v>12.17</v>
      </c>
      <c r="G7" s="3">
        <v>11.14</v>
      </c>
      <c r="H7" s="3">
        <v>1</v>
      </c>
    </row>
    <row r="8" spans="1:31">
      <c r="A8" s="8">
        <f>B8/F2</f>
        <v>3.269463569744558E-4</v>
      </c>
      <c r="B8" s="7">
        <f>SUM(D8:MI8)</f>
        <v>10.102642430510684</v>
      </c>
      <c r="C8" s="1" t="s">
        <v>4</v>
      </c>
      <c r="D8">
        <f>D6/D7</f>
        <v>-34.122664500406174</v>
      </c>
      <c r="E8">
        <f t="shared" ref="E8:H8" si="0">E6/E7</f>
        <v>8.5616211745244009</v>
      </c>
      <c r="F8">
        <f t="shared" si="0"/>
        <v>130.67625308134757</v>
      </c>
      <c r="G8">
        <f t="shared" si="0"/>
        <v>-95.012567324955114</v>
      </c>
      <c r="H8">
        <f t="shared" si="0"/>
        <v>0</v>
      </c>
    </row>
    <row r="9" spans="1:31">
      <c r="C9" s="1" t="s">
        <v>63</v>
      </c>
      <c r="D9" s="15">
        <f ca="1">SUM(INDIRECT(ADDRESS(6, 4)) : INDIRECT(ADDRESS(6, COLUMN())))</f>
        <v>-420.05</v>
      </c>
      <c r="E9" s="15">
        <f ca="1">SUM(INDIRECT(ADDRESS(6, 4)) : INDIRECT(ADDRESS(6, COLUMN())))</f>
        <v>-316.54000000000002</v>
      </c>
      <c r="F9" s="15">
        <f ca="1">SUM(INDIRECT(ADDRESS(6, 4)) : INDIRECT(ADDRESS(6, COLUMN())))</f>
        <v>1273.79</v>
      </c>
      <c r="G9" s="15">
        <f ca="1">SUM(INDIRECT(ADDRESS(6, 4)) : INDIRECT(ADDRESS(6, COLUMN())))</f>
        <v>215.34999999999991</v>
      </c>
      <c r="H9" s="15">
        <f ca="1">SUM(INDIRECT(ADDRESS(6, 4)) : INDIRECT(ADDRESS(6, COLUMN())))</f>
        <v>215.34999999999991</v>
      </c>
    </row>
    <row r="12" spans="1:31">
      <c r="C12" s="17" t="s">
        <v>27</v>
      </c>
      <c r="D12" s="17" t="s">
        <v>28</v>
      </c>
    </row>
    <row r="13" spans="1:31">
      <c r="C13" s="10">
        <v>300</v>
      </c>
      <c r="D13" s="10">
        <v>16.887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45862"/>
  </sheetPr>
  <dimension ref="A2:AE13"/>
  <sheetViews>
    <sheetView topLeftCell="E11" workbookViewId="0">
      <selection activeCell="U7" sqref="U7"/>
    </sheetView>
  </sheetViews>
  <sheetFormatPr baseColWidth="10" defaultRowHeight="15" x14ac:dyDescent="0"/>
  <cols>
    <col min="2" max="2" width="14.83203125" customWidth="1"/>
    <col min="3" max="4" width="15.1640625" bestFit="1" customWidth="1"/>
  </cols>
  <sheetData>
    <row r="2" spans="1:31">
      <c r="C2" s="1" t="s">
        <v>54</v>
      </c>
      <c r="D2" s="1" t="s">
        <v>7</v>
      </c>
      <c r="E2">
        <v>12.56</v>
      </c>
      <c r="F2">
        <f>E2*10000</f>
        <v>125600</v>
      </c>
    </row>
    <row r="3" spans="1:31">
      <c r="C3" s="1" t="s">
        <v>1</v>
      </c>
    </row>
    <row r="4" spans="1:3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</row>
    <row r="5" spans="1:31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43001</v>
      </c>
    </row>
    <row r="6" spans="1:31">
      <c r="B6" s="15">
        <f>SUM(D6:MI6)</f>
        <v>125991.07999999999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</row>
    <row r="7" spans="1:31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</row>
    <row r="8" spans="1:31">
      <c r="A8" s="8">
        <f>B8/F2</f>
        <v>1.9845669641666381E-3</v>
      </c>
      <c r="B8" s="7">
        <f>SUM(D8:MI8)</f>
        <v>249.26161069932976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</row>
    <row r="9" spans="1:31">
      <c r="C9" s="1" t="s">
        <v>63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</row>
    <row r="12" spans="1:31">
      <c r="C12" s="17" t="s">
        <v>27</v>
      </c>
      <c r="D12" s="17" t="s">
        <v>28</v>
      </c>
    </row>
    <row r="13" spans="1:31">
      <c r="C13" s="10">
        <v>0</v>
      </c>
      <c r="D13" s="10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3"/>
  <sheetViews>
    <sheetView tabSelected="1" workbookViewId="0">
      <selection activeCell="P7" sqref="P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31">
      <c r="C2" s="1" t="s">
        <v>59</v>
      </c>
      <c r="D2" s="1" t="s">
        <v>7</v>
      </c>
      <c r="E2">
        <v>3.3</v>
      </c>
      <c r="F2">
        <f>E2*10000</f>
        <v>33000</v>
      </c>
    </row>
    <row r="3" spans="1:31">
      <c r="C3" s="1" t="s">
        <v>1</v>
      </c>
    </row>
    <row r="4" spans="1:3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</row>
    <row r="5" spans="1:31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43001</v>
      </c>
    </row>
    <row r="6" spans="1:31">
      <c r="B6" s="15">
        <f>SUM(D6:MI6)</f>
        <v>11683.570000000003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</row>
    <row r="7" spans="1:31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</row>
    <row r="8" spans="1:31">
      <c r="A8" s="8">
        <f>B8/F2</f>
        <v>1.6828702419815596E-2</v>
      </c>
      <c r="B8" s="7">
        <f>SUM(D8:MI8)</f>
        <v>555.34717985391467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</row>
    <row r="9" spans="1:31">
      <c r="C9" s="1" t="s">
        <v>63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</row>
    <row r="12" spans="1:31">
      <c r="C12" s="17" t="s">
        <v>27</v>
      </c>
      <c r="D12" s="17" t="s">
        <v>28</v>
      </c>
    </row>
    <row r="13" spans="1:31">
      <c r="C13" s="10"/>
      <c r="D13" s="10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远大控股</vt:lpstr>
      <vt:lpstr>沪电股份</vt:lpstr>
      <vt:lpstr>达华智能</vt:lpstr>
      <vt:lpstr>民生银行</vt:lpstr>
      <vt:lpstr>包钢股份</vt:lpstr>
      <vt:lpstr>景兴纸业</vt:lpstr>
      <vt:lpstr>浙江医药</vt:lpstr>
      <vt:lpstr>天宝食品</vt:lpstr>
      <vt:lpstr>中远海发</vt:lpstr>
      <vt:lpstr>st智慧</vt:lpstr>
      <vt:lpstr>宝钢股份</vt:lpstr>
      <vt:lpstr>中国石化</vt:lpstr>
      <vt:lpstr>中国中冶</vt:lpstr>
      <vt:lpstr>远望谷</vt:lpstr>
      <vt:lpstr>巨轮智能</vt:lpstr>
      <vt:lpstr>大金重工</vt:lpstr>
      <vt:lpstr>普邦股份</vt:lpstr>
      <vt:lpstr>万方发展</vt:lpstr>
      <vt:lpstr>贵州茅台</vt:lpstr>
      <vt:lpstr>圆通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2017-09-25T13:54:22Z</dcterms:modified>
</cp:coreProperties>
</file>