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1500" yWindow="0" windowWidth="25600" windowHeight="16060" tabRatio="996" activeTab="2"/>
  </bookViews>
  <sheets>
    <sheet name="远大控股" sheetId="6" r:id="rId1"/>
    <sheet name="沪电股份" sheetId="15" r:id="rId2"/>
    <sheet name="民生银行" sheetId="13" r:id="rId3"/>
    <sheet name="中远海发" sheetId="2" r:id="rId4"/>
    <sheet name="包钢股份" sheetId="3" r:id="rId5"/>
    <sheet name="达华智能" sheetId="1" r:id="rId6"/>
    <sheet name="景兴纸业" sheetId="4" r:id="rId7"/>
    <sheet name="浙江医药" sheetId="7" r:id="rId8"/>
    <sheet name="st智慧" sheetId="9" r:id="rId9"/>
    <sheet name="天宝食品" sheetId="10" r:id="rId10"/>
    <sheet name="宝钢股份" sheetId="12" r:id="rId11"/>
    <sheet name="中国石化" sheetId="5" r:id="rId12"/>
    <sheet name="中国中冶" sheetId="11" r:id="rId13"/>
    <sheet name="远望谷" sheetId="8" r:id="rId14"/>
    <sheet name="巨轮智能" sheetId="14" r:id="rId15"/>
    <sheet name="大金重工" sheetId="16" r:id="rId16"/>
    <sheet name="普邦股份" sheetId="18" r:id="rId17"/>
    <sheet name="万方发展" sheetId="17" r:id="rId18"/>
    <sheet name="贵州茅台" sheetId="19" r:id="rId19"/>
    <sheet name="圆通" sheetId="20" r:id="rId2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" i="20" l="1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D8" i="20"/>
  <c r="B8" i="20"/>
  <c r="F2" i="20"/>
  <c r="A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B8" i="19"/>
  <c r="F2" i="19"/>
  <c r="A8" i="19"/>
  <c r="B6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B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5"/>
  <c r="B8" i="14"/>
  <c r="B8" i="13"/>
  <c r="B8" i="12"/>
  <c r="B8" i="11"/>
  <c r="B8" i="10"/>
  <c r="B8" i="9"/>
  <c r="B8" i="8"/>
  <c r="B8" i="7"/>
  <c r="B8" i="6"/>
  <c r="B8" i="5"/>
  <c r="B8" i="4"/>
  <c r="B8" i="3"/>
  <c r="B8" i="2"/>
  <c r="L8" i="16"/>
  <c r="L8" i="15"/>
  <c r="L8" i="14"/>
  <c r="L8" i="13"/>
  <c r="L8" i="12"/>
  <c r="L8" i="11"/>
  <c r="L8" i="10"/>
  <c r="L8" i="9"/>
  <c r="L8" i="8"/>
  <c r="L8" i="7"/>
  <c r="L8" i="6"/>
  <c r="L8" i="5"/>
  <c r="L8" i="4"/>
  <c r="L8" i="3"/>
  <c r="L8" i="2"/>
  <c r="L8" i="1"/>
  <c r="B6" i="18"/>
  <c r="B6" i="17"/>
  <c r="B6" i="16"/>
  <c r="B6" i="15"/>
  <c r="B6" i="14"/>
  <c r="B6" i="13"/>
  <c r="B6" i="12"/>
  <c r="B6" i="11"/>
  <c r="B6" i="10"/>
  <c r="B6" i="9"/>
  <c r="B6" i="8"/>
  <c r="B6" i="7"/>
  <c r="B6" i="6"/>
  <c r="B6" i="5"/>
  <c r="B6" i="4"/>
  <c r="B6" i="3"/>
  <c r="B6" i="2"/>
  <c r="B6" i="1"/>
  <c r="B8" i="1"/>
  <c r="K8" i="16"/>
  <c r="K8" i="15"/>
  <c r="K8" i="14"/>
  <c r="K8" i="13"/>
  <c r="K8" i="12"/>
  <c r="K8" i="11"/>
  <c r="K8" i="10"/>
  <c r="K8" i="9"/>
  <c r="K8" i="8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J8" i="8"/>
  <c r="I8" i="8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H8" i="8"/>
  <c r="G8" i="8"/>
  <c r="F8" i="8"/>
  <c r="E8" i="8"/>
  <c r="D8" i="8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<sst xmlns="http://schemas.openxmlformats.org/spreadsheetml/2006/main" count="235" uniqueCount="63">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</sst>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B13"/>
  <sheetViews>
    <sheetView workbookViewId="0">
      <selection activeCell="AB7" sqref="AB7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28">
      <c r="C2" s="1" t="s">
        <v>11</v>
      </c>
      <c r="D2" s="1" t="s">
        <v>7</v>
      </c>
      <c r="E2">
        <v>4.05</v>
      </c>
      <c r="F2">
        <f>E2*10000</f>
        <v>40500</v>
      </c>
    </row>
    <row r="3" spans="1:28">
      <c r="C3" s="1" t="s">
        <v>1</v>
      </c>
    </row>
    <row r="4" spans="1:28">
      <c r="C4" s="1"/>
    </row>
    <row r="5" spans="1: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</row>
    <row r="6" spans="1:28">
      <c r="B6" s="15">
        <f>SUM(D6:MI6)</f>
        <v>15443.170000000002</v>
      </c>
      <c r="C6" s="1" t="s">
        <v>2</v>
      </c>
      <c r="D6" s="5">
        <v>47.13</v>
      </c>
      <c r="E6" s="6">
        <v>340.97</v>
      </c>
      <c r="F6" s="5">
        <v>-32.82</v>
      </c>
      <c r="G6" s="6">
        <v>3671.71</v>
      </c>
      <c r="H6" s="5">
        <v>-266.42</v>
      </c>
      <c r="I6" s="5">
        <v>1139.07</v>
      </c>
      <c r="J6" s="5">
        <v>439.94</v>
      </c>
      <c r="K6" s="5">
        <v>-31.17</v>
      </c>
      <c r="L6" s="5">
        <v>250.11</v>
      </c>
      <c r="M6" s="5">
        <v>335.93</v>
      </c>
      <c r="N6" s="5">
        <v>425.25</v>
      </c>
      <c r="O6" s="5">
        <v>12.67</v>
      </c>
      <c r="P6" s="5">
        <v>-296.93</v>
      </c>
      <c r="Q6" s="5">
        <v>1739.8</v>
      </c>
      <c r="R6" s="5">
        <v>-385.21</v>
      </c>
      <c r="S6" s="5">
        <v>-127.51</v>
      </c>
      <c r="T6" s="5">
        <v>947.72</v>
      </c>
      <c r="U6" s="5">
        <v>3993.52</v>
      </c>
      <c r="V6" s="5">
        <v>1838.97</v>
      </c>
      <c r="W6" s="5">
        <v>2180.6999999999998</v>
      </c>
      <c r="X6" s="5">
        <v>-471.36</v>
      </c>
      <c r="Y6" s="5">
        <v>-2683.81</v>
      </c>
      <c r="Z6" s="5">
        <v>2819.44</v>
      </c>
      <c r="AA6" s="5">
        <v>1940.13</v>
      </c>
      <c r="AB6" s="5">
        <v>-2384.66</v>
      </c>
    </row>
    <row r="7" spans="1:28">
      <c r="C7" s="1" t="s">
        <v>3</v>
      </c>
      <c r="D7" s="4">
        <v>16.45</v>
      </c>
      <c r="E7" s="3">
        <v>16.61</v>
      </c>
      <c r="F7" s="3">
        <v>16.690000000000001</v>
      </c>
      <c r="G7" s="3">
        <v>18.36</v>
      </c>
      <c r="H7" s="3">
        <v>18.41</v>
      </c>
      <c r="I7" s="3">
        <v>18.57</v>
      </c>
      <c r="J7" s="3">
        <v>18.5</v>
      </c>
      <c r="K7" s="3">
        <v>18.149999999999999</v>
      </c>
      <c r="L7" s="3">
        <v>17.829999999999998</v>
      </c>
      <c r="M7" s="3">
        <v>17.899999999999999</v>
      </c>
      <c r="N7" s="3">
        <v>18.149999999999999</v>
      </c>
      <c r="O7" s="3">
        <v>18.18</v>
      </c>
      <c r="P7" s="3">
        <v>17.829999999999998</v>
      </c>
      <c r="Q7" s="3">
        <v>18.36</v>
      </c>
      <c r="R7" s="3">
        <v>18.16</v>
      </c>
      <c r="S7" s="3">
        <v>18.23</v>
      </c>
      <c r="T7" s="3">
        <v>18.59</v>
      </c>
      <c r="U7" s="3">
        <v>19.55</v>
      </c>
      <c r="V7" s="3">
        <v>19.98</v>
      </c>
      <c r="W7" s="3">
        <v>21.13</v>
      </c>
      <c r="X7" s="3">
        <v>21.32</v>
      </c>
      <c r="Y7" s="3">
        <v>21.18</v>
      </c>
      <c r="Z7" s="3">
        <v>21.3</v>
      </c>
      <c r="AA7" s="3">
        <v>22.25</v>
      </c>
      <c r="AB7" s="3">
        <v>21.56</v>
      </c>
    </row>
    <row r="8" spans="1:28">
      <c r="A8" s="8">
        <f>B8/F2</f>
        <v>1.9945583428746385E-2</v>
      </c>
      <c r="B8" s="7">
        <f>SUM(D8:MI8)</f>
        <v>807.79612886422854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" si="10">AB6/AB7</f>
        <v>-110.60575139146567</v>
      </c>
    </row>
    <row r="12" spans="1:28">
      <c r="C12" s="17" t="s">
        <v>27</v>
      </c>
      <c r="D12" s="17" t="s">
        <v>28</v>
      </c>
    </row>
    <row r="13" spans="1:28">
      <c r="C13" s="10">
        <v>300</v>
      </c>
      <c r="D13" s="10">
        <v>27.286999999999999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2:AB15"/>
  <sheetViews>
    <sheetView workbookViewId="0">
      <selection activeCell="AB7" sqref="AB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8">
      <c r="C2" s="1" t="s">
        <v>15</v>
      </c>
      <c r="D2" s="1" t="s">
        <v>7</v>
      </c>
      <c r="E2">
        <v>3.89</v>
      </c>
      <c r="F2">
        <f>E2*10000</f>
        <v>38900</v>
      </c>
    </row>
    <row r="3" spans="1:28">
      <c r="C3" s="1" t="s">
        <v>1</v>
      </c>
    </row>
    <row r="4" spans="1:28">
      <c r="C4" s="1"/>
    </row>
    <row r="5" spans="1: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</row>
    <row r="6" spans="1:28">
      <c r="B6" s="15">
        <f>SUM(D6:MI6)</f>
        <v>1939.2399999999998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</row>
    <row r="7" spans="1:28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</row>
    <row r="8" spans="1:28">
      <c r="A8" s="8">
        <f>B8/F2</f>
        <v>5.5478965943562206E-3</v>
      </c>
      <c r="B8" s="7">
        <f>SUM(D8:MI8)</f>
        <v>215.81317752045697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" si="10">AB6/AB7</f>
        <v>-69.450934579439249</v>
      </c>
    </row>
    <row r="14" spans="1:28">
      <c r="C14" s="1" t="s">
        <v>27</v>
      </c>
      <c r="D14" s="17" t="s">
        <v>28</v>
      </c>
      <c r="E14" s="1" t="s">
        <v>31</v>
      </c>
    </row>
    <row r="15" spans="1:28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AB14"/>
  <sheetViews>
    <sheetView topLeftCell="T1" workbookViewId="0">
      <selection activeCell="AB11" sqref="AB11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8">
      <c r="C2" s="1" t="s">
        <v>17</v>
      </c>
      <c r="D2" s="1" t="s">
        <v>7</v>
      </c>
      <c r="E2">
        <v>220.9</v>
      </c>
      <c r="F2">
        <f>E2*10000</f>
        <v>2209000</v>
      </c>
    </row>
    <row r="3" spans="1:28">
      <c r="C3" s="1" t="s">
        <v>1</v>
      </c>
    </row>
    <row r="4" spans="1:28">
      <c r="C4" s="1"/>
    </row>
    <row r="5" spans="1: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</row>
    <row r="6" spans="1:28">
      <c r="B6" s="15">
        <f>SUM(D6:MI6)</f>
        <v>9746.5500000000175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</row>
    <row r="7" spans="1:28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</row>
    <row r="8" spans="1:28">
      <c r="A8" s="8">
        <f>B8/F2</f>
        <v>2.7471943224317429E-4</v>
      </c>
      <c r="B8" s="7">
        <f>SUM(D8:MI8)</f>
        <v>606.85522582517206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" si="10">AB6/AB7</f>
        <v>-4791.5579896907211</v>
      </c>
    </row>
    <row r="9" spans="1:28">
      <c r="R9" s="21" t="s">
        <v>49</v>
      </c>
      <c r="W9" s="1" t="s">
        <v>55</v>
      </c>
      <c r="X9" s="1" t="s">
        <v>56</v>
      </c>
      <c r="Y9" t="s">
        <v>60</v>
      </c>
      <c r="AB9" s="24" t="s">
        <v>61</v>
      </c>
    </row>
    <row r="10" spans="1:28">
      <c r="AB10" s="1" t="s">
        <v>62</v>
      </c>
    </row>
    <row r="12" spans="1:28">
      <c r="C12" s="17" t="s">
        <v>27</v>
      </c>
      <c r="D12" s="17" t="s">
        <v>28</v>
      </c>
      <c r="E12" s="1" t="s">
        <v>29</v>
      </c>
    </row>
    <row r="13" spans="1:28">
      <c r="A13" s="1" t="s">
        <v>29</v>
      </c>
      <c r="B13" s="11">
        <v>42978</v>
      </c>
      <c r="C13" s="10">
        <v>400</v>
      </c>
      <c r="D13" s="10">
        <v>9.0630000000000006</v>
      </c>
      <c r="E13">
        <v>8.19</v>
      </c>
      <c r="F13" s="18" t="s">
        <v>41</v>
      </c>
      <c r="G13" s="1" t="s">
        <v>46</v>
      </c>
      <c r="J13" s="1" t="s">
        <v>47</v>
      </c>
    </row>
    <row r="14" spans="1:28">
      <c r="A14" s="1" t="s">
        <v>30</v>
      </c>
      <c r="B14" s="11">
        <v>42986</v>
      </c>
      <c r="C14">
        <v>1000</v>
      </c>
      <c r="D14">
        <v>8.1329999999999991</v>
      </c>
      <c r="G14" s="1" t="s">
        <v>57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3"/>
  <sheetViews>
    <sheetView topLeftCell="E1" workbookViewId="0">
      <selection activeCell="AB7" sqref="AB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28">
      <c r="C2" s="1" t="s">
        <v>10</v>
      </c>
      <c r="D2" s="1" t="s">
        <v>7</v>
      </c>
      <c r="E2">
        <v>955.58</v>
      </c>
      <c r="F2">
        <f>E2*10000</f>
        <v>9555800</v>
      </c>
    </row>
    <row r="3" spans="1:28">
      <c r="C3" s="1" t="s">
        <v>1</v>
      </c>
    </row>
    <row r="4" spans="1:28">
      <c r="C4" s="1"/>
    </row>
    <row r="5" spans="1: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</row>
    <row r="6" spans="1:28">
      <c r="B6" s="15">
        <f>SUM(D6:MI6)</f>
        <v>-17946.839999999997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</row>
    <row r="7" spans="1:28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</row>
    <row r="8" spans="1:28">
      <c r="A8" s="8">
        <f>B8/F2</f>
        <v>-3.1621142641117032E-4</v>
      </c>
      <c r="B8" s="7">
        <f>SUM(D8:MI8)</f>
        <v>-3021.6531484998613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" si="10">AB6/AB7</f>
        <v>-298.37478991596635</v>
      </c>
    </row>
    <row r="12" spans="1:28">
      <c r="C12" s="17" t="s">
        <v>27</v>
      </c>
      <c r="D12" s="17" t="s">
        <v>28</v>
      </c>
    </row>
    <row r="13" spans="1:28">
      <c r="C13" s="10">
        <v>1000</v>
      </c>
      <c r="D13" s="10">
        <v>7.5910000000000002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3"/>
  <sheetViews>
    <sheetView topLeftCell="O1" workbookViewId="0">
      <selection activeCell="AB7" sqref="AB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28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28">
      <c r="C3" s="1" t="s">
        <v>1</v>
      </c>
    </row>
    <row r="4" spans="1:28">
      <c r="C4" s="1"/>
    </row>
    <row r="5" spans="1: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</row>
    <row r="6" spans="1:28">
      <c r="B6" s="15">
        <f>SUM(D6:MI6)</f>
        <v>-2114.7899999999927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</row>
    <row r="7" spans="1:28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</row>
    <row r="8" spans="1:28">
      <c r="A8" s="8">
        <f>B8/F2</f>
        <v>-4.951691806409106E-4</v>
      </c>
      <c r="B8" s="7">
        <f>SUM(D8:MI8)</f>
        <v>-804.10523244277465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" si="10">AB6/AB7</f>
        <v>-1576.9593810444874</v>
      </c>
    </row>
    <row r="9" spans="1:28">
      <c r="U9" s="1" t="s">
        <v>52</v>
      </c>
      <c r="V9" s="1" t="s">
        <v>42</v>
      </c>
    </row>
    <row r="12" spans="1:28">
      <c r="C12" s="1" t="s">
        <v>27</v>
      </c>
      <c r="D12" s="1" t="s">
        <v>28</v>
      </c>
    </row>
    <row r="13" spans="1:28">
      <c r="C13">
        <v>800</v>
      </c>
      <c r="D13">
        <v>9.1660000000000004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3"/>
  <sheetViews>
    <sheetView topLeftCell="G1" workbookViewId="0">
      <selection activeCell="AB7" sqref="AB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28">
      <c r="C2" s="1" t="s">
        <v>13</v>
      </c>
      <c r="D2" s="1" t="s">
        <v>7</v>
      </c>
      <c r="E2">
        <v>6.98</v>
      </c>
      <c r="F2">
        <f>E2*10000</f>
        <v>69800</v>
      </c>
    </row>
    <row r="3" spans="1:28">
      <c r="C3" s="1" t="s">
        <v>1</v>
      </c>
    </row>
    <row r="4" spans="1:28">
      <c r="C4" s="1"/>
    </row>
    <row r="5" spans="1: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</row>
    <row r="6" spans="1:28">
      <c r="B6" s="15">
        <f>SUM(D6:MI6)</f>
        <v>-12560.179999999997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</row>
    <row r="7" spans="1:28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</row>
    <row r="8" spans="1:28">
      <c r="A8" s="8">
        <f>B8/F2</f>
        <v>-1.5989195987634541E-2</v>
      </c>
      <c r="B8" s="7">
        <f>SUM(D8:MI8)</f>
        <v>-1116.045879936891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" si="10">AB6/AB7</f>
        <v>327.11958146487291</v>
      </c>
    </row>
    <row r="12" spans="1:28">
      <c r="C12" s="1" t="s">
        <v>27</v>
      </c>
      <c r="D12" s="1" t="s">
        <v>28</v>
      </c>
    </row>
    <row r="13" spans="1:28">
      <c r="C13">
        <v>400</v>
      </c>
      <c r="D13">
        <v>27.524999999999999</v>
      </c>
      <c r="G13" s="1" t="s">
        <v>32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3"/>
  <sheetViews>
    <sheetView topLeftCell="K1" workbookViewId="0">
      <selection activeCell="AB7" sqref="AB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28">
      <c r="C2" s="1" t="s">
        <v>19</v>
      </c>
      <c r="D2" s="1" t="s">
        <v>7</v>
      </c>
      <c r="E2">
        <v>18.72</v>
      </c>
      <c r="F2">
        <f>E2*10000</f>
        <v>187200</v>
      </c>
    </row>
    <row r="3" spans="1:28">
      <c r="C3" s="1" t="s">
        <v>1</v>
      </c>
    </row>
    <row r="4" spans="1:28">
      <c r="C4" s="1"/>
    </row>
    <row r="5" spans="1: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</row>
    <row r="6" spans="1:28">
      <c r="B6" s="15">
        <f>SUM(D6:MI6)</f>
        <v>-2124.42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</row>
    <row r="7" spans="1:28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</row>
    <row r="8" spans="1:28">
      <c r="A8" s="8">
        <f>B8/F2</f>
        <v>-3.8453048870706469E-3</v>
      </c>
      <c r="B8" s="7">
        <f>SUM(D8:MI8)</f>
        <v>-719.84107485962511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" si="10">AB6/AB7</f>
        <v>121.45425867507886</v>
      </c>
    </row>
    <row r="12" spans="1:28">
      <c r="C12" s="17" t="s">
        <v>27</v>
      </c>
      <c r="D12" s="17" t="s">
        <v>28</v>
      </c>
    </row>
    <row r="13" spans="1:28">
      <c r="C13" s="10">
        <v>600</v>
      </c>
      <c r="D13" s="10">
        <v>7.2480000000000002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3"/>
  <sheetViews>
    <sheetView topLeftCell="N1" workbookViewId="0">
      <selection activeCell="AB7" sqref="AB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28">
      <c r="C2" s="1" t="s">
        <v>21</v>
      </c>
      <c r="D2" s="1" t="s">
        <v>7</v>
      </c>
      <c r="E2">
        <v>5.4</v>
      </c>
      <c r="F2">
        <f>E2*10000</f>
        <v>54000</v>
      </c>
    </row>
    <row r="3" spans="1:28">
      <c r="C3" s="1" t="s">
        <v>1</v>
      </c>
    </row>
    <row r="4" spans="1:28">
      <c r="C4" s="1"/>
    </row>
    <row r="5" spans="1: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</row>
    <row r="6" spans="1:28">
      <c r="B6" s="15">
        <f>SUM(D6:MI6)</f>
        <v>-1751.74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</row>
    <row r="7" spans="1:28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</row>
    <row r="8" spans="1:28">
      <c r="A8" s="8">
        <f>B8/F2</f>
        <v>-5.3211460248195211E-3</v>
      </c>
      <c r="B8" s="7">
        <f>SUM(D8:MI8)</f>
        <v>-287.34188534025412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" si="10">AB6/AB7</f>
        <v>-23.31639344262295</v>
      </c>
    </row>
    <row r="12" spans="1:28">
      <c r="C12" s="17" t="s">
        <v>27</v>
      </c>
      <c r="D12" s="17" t="s">
        <v>28</v>
      </c>
    </row>
    <row r="13" spans="1:28">
      <c r="C13" s="10">
        <v>300</v>
      </c>
      <c r="D13" s="10">
        <v>8.4870000000000001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3"/>
  <sheetViews>
    <sheetView topLeftCell="D1" workbookViewId="0">
      <selection activeCell="O7" sqref="O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5">
      <c r="C2" s="1" t="s">
        <v>34</v>
      </c>
      <c r="D2" s="1" t="s">
        <v>7</v>
      </c>
      <c r="E2">
        <v>11.74</v>
      </c>
      <c r="F2">
        <f>E2*10000</f>
        <v>117400</v>
      </c>
    </row>
    <row r="3" spans="1:15">
      <c r="C3" s="1" t="s">
        <v>1</v>
      </c>
    </row>
    <row r="4" spans="1:15">
      <c r="C4" s="1"/>
    </row>
    <row r="5" spans="1:15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</row>
    <row r="6" spans="1:15">
      <c r="B6" s="15">
        <f>SUM(D6:MI6)</f>
        <v>-215.26999999999987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</row>
    <row r="7" spans="1:15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</row>
    <row r="8" spans="1:15">
      <c r="A8" s="8">
        <f>B8/F2</f>
        <v>-3.6415901573179322E-4</v>
      </c>
      <c r="B8" s="7">
        <f>SUM(D8:MI8)</f>
        <v>-42.752268446912524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" si="4">O6/O7</f>
        <v>-21.565295169946332</v>
      </c>
    </row>
    <row r="12" spans="1:15">
      <c r="C12" s="17" t="s">
        <v>27</v>
      </c>
      <c r="D12" s="17" t="s">
        <v>28</v>
      </c>
    </row>
    <row r="13" spans="1:15">
      <c r="C13" s="10">
        <v>800</v>
      </c>
      <c r="D13" s="10">
        <v>14.318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zoomScale="125" zoomScaleNormal="125" zoomScalePageLayoutView="125" workbookViewId="0">
      <selection activeCell="N31" sqref="N31"/>
    </sheetView>
  </sheetViews>
  <sheetFormatPr baseColWidth="10" defaultRowHeight="15" x14ac:dyDescent="0"/>
  <cols>
    <col min="3" max="4" width="15.1640625" bestFit="1" customWidth="1"/>
  </cols>
  <sheetData>
    <row r="2" spans="1:8">
      <c r="C2" s="1" t="s">
        <v>22</v>
      </c>
      <c r="D2" s="1" t="s">
        <v>7</v>
      </c>
      <c r="E2">
        <v>3.09</v>
      </c>
      <c r="F2">
        <f>E2*10000</f>
        <v>30900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8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8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8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12" spans="1:8">
      <c r="C12" s="17" t="s">
        <v>27</v>
      </c>
      <c r="D12" s="17" t="s">
        <v>28</v>
      </c>
    </row>
    <row r="13" spans="1:8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645862"/>
  </sheetPr>
  <dimension ref="A2:N13"/>
  <sheetViews>
    <sheetView workbookViewId="0">
      <selection activeCell="N7" sqref="N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4">
      <c r="C2" s="1" t="s">
        <v>54</v>
      </c>
      <c r="D2" s="1" t="s">
        <v>7</v>
      </c>
      <c r="E2">
        <v>12.56</v>
      </c>
      <c r="F2">
        <f>E2*10000</f>
        <v>125600</v>
      </c>
    </row>
    <row r="3" spans="1:14">
      <c r="C3" s="1" t="s">
        <v>1</v>
      </c>
    </row>
    <row r="4" spans="1:14">
      <c r="C4" s="1"/>
    </row>
    <row r="5" spans="1:14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</row>
    <row r="6" spans="1:14">
      <c r="B6" s="15">
        <f>SUM(D6:MI6)</f>
        <v>-4233.3400000000056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</row>
    <row r="7" spans="1:14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</row>
    <row r="8" spans="1:14">
      <c r="A8" s="8">
        <f>B8/F2</f>
        <v>-8.7053063868702775E-5</v>
      </c>
      <c r="B8" s="7">
        <f>SUM(D8:MI8)</f>
        <v>-10.933864821909069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" si="3">N6/N7</f>
        <v>18.021214159075626</v>
      </c>
    </row>
    <row r="12" spans="1:14">
      <c r="C12" s="17" t="s">
        <v>27</v>
      </c>
      <c r="D12" s="17" t="s">
        <v>28</v>
      </c>
    </row>
    <row r="13" spans="1:14">
      <c r="C13" s="10">
        <v>0</v>
      </c>
      <c r="D13" s="10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B15"/>
  <sheetViews>
    <sheetView workbookViewId="0">
      <selection activeCell="D16" sqref="D16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28">
      <c r="C2" s="1" t="s">
        <v>20</v>
      </c>
      <c r="D2" s="1" t="s">
        <v>7</v>
      </c>
      <c r="E2">
        <v>16.73</v>
      </c>
      <c r="F2">
        <f>E2*10000</f>
        <v>167300</v>
      </c>
    </row>
    <row r="3" spans="1:28">
      <c r="C3" s="1" t="s">
        <v>1</v>
      </c>
    </row>
    <row r="4" spans="1:28">
      <c r="C4" s="1"/>
    </row>
    <row r="5" spans="1: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</row>
    <row r="6" spans="1:28">
      <c r="B6" s="15">
        <f>SUM(D6:MI6)</f>
        <v>12386.880000000001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</row>
    <row r="7" spans="1:28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</row>
    <row r="8" spans="1:28">
      <c r="A8" s="8">
        <f>B8/F2</f>
        <v>1.5982016978561449E-2</v>
      </c>
      <c r="B8" s="7">
        <f>SUM(D8:MI8)</f>
        <v>2673.7914405133301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" si="10">AB6/AB7</f>
        <v>-216.27966101694918</v>
      </c>
    </row>
    <row r="12" spans="1:28">
      <c r="C12" s="17" t="s">
        <v>27</v>
      </c>
      <c r="D12" s="17" t="s">
        <v>28</v>
      </c>
    </row>
    <row r="13" spans="1:28">
      <c r="C13" s="10">
        <v>400</v>
      </c>
      <c r="D13" s="10">
        <v>8.4030000000000005</v>
      </c>
    </row>
    <row r="14" spans="1:28">
      <c r="A14" s="1" t="s">
        <v>30</v>
      </c>
      <c r="B14" s="23">
        <v>42991</v>
      </c>
      <c r="C14">
        <v>2000</v>
      </c>
      <c r="D14">
        <v>4.75</v>
      </c>
    </row>
    <row r="15" spans="1:28">
      <c r="A15" s="1" t="s">
        <v>30</v>
      </c>
      <c r="B15" s="11">
        <v>42993</v>
      </c>
      <c r="C15">
        <v>2000</v>
      </c>
      <c r="D15">
        <v>4.71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3"/>
  <sheetViews>
    <sheetView workbookViewId="0">
      <selection activeCell="I7" sqref="I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9">
      <c r="C2" s="1" t="s">
        <v>59</v>
      </c>
      <c r="D2" s="1" t="s">
        <v>7</v>
      </c>
      <c r="E2">
        <v>3.3</v>
      </c>
      <c r="F2">
        <f>E2*10000</f>
        <v>33000</v>
      </c>
    </row>
    <row r="3" spans="1:9">
      <c r="C3" s="1" t="s">
        <v>1</v>
      </c>
    </row>
    <row r="4" spans="1:9">
      <c r="C4" s="1"/>
    </row>
    <row r="5" spans="1:9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</row>
    <row r="6" spans="1:9">
      <c r="B6" s="15">
        <f>SUM(D6:MI6)</f>
        <v>-996.23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</row>
    <row r="7" spans="1:9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</row>
    <row r="8" spans="1:9">
      <c r="A8" s="8">
        <f>B8/F2</f>
        <v>-1.6711474878493685E-3</v>
      </c>
      <c r="B8" s="7">
        <f>SUM(D8:MI8)</f>
        <v>-55.147867099029163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" si="1">I6/I7</f>
        <v>40.780237580993521</v>
      </c>
    </row>
    <row r="12" spans="1:9">
      <c r="C12" s="17" t="s">
        <v>27</v>
      </c>
      <c r="D12" s="17" t="s">
        <v>28</v>
      </c>
    </row>
    <row r="13" spans="1:9">
      <c r="C13" s="10"/>
      <c r="D13" s="1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AB13"/>
  <sheetViews>
    <sheetView tabSelected="1" workbookViewId="0">
      <selection activeCell="AB7" sqref="AB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8">
      <c r="C2" s="1" t="s">
        <v>18</v>
      </c>
      <c r="D2" s="1" t="s">
        <v>7</v>
      </c>
      <c r="E2">
        <v>295.52</v>
      </c>
      <c r="F2">
        <f>E2*10000</f>
        <v>2955200</v>
      </c>
    </row>
    <row r="3" spans="1:28">
      <c r="C3" s="1" t="s">
        <v>1</v>
      </c>
    </row>
    <row r="4" spans="1:28">
      <c r="C4" s="1"/>
    </row>
    <row r="5" spans="1: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</row>
    <row r="6" spans="1:28">
      <c r="B6" s="15">
        <f>SUM(D6:MI6)</f>
        <v>-47733.08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</row>
    <row r="7" spans="1:28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</row>
    <row r="8" spans="1:28">
      <c r="A8" s="8">
        <f>B8/F2</f>
        <v>-1.9625280024412337E-3</v>
      </c>
      <c r="B8" s="7">
        <f>SUM(D8:MI8)</f>
        <v>-5799.6627528143335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" si="10">AB6/AB7</f>
        <v>-177.66747572815532</v>
      </c>
    </row>
    <row r="12" spans="1:28">
      <c r="C12" s="17" t="s">
        <v>27</v>
      </c>
      <c r="D12" s="17" t="s">
        <v>28</v>
      </c>
      <c r="E12" s="1" t="s">
        <v>31</v>
      </c>
    </row>
    <row r="13" spans="1:28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AB16"/>
  <sheetViews>
    <sheetView topLeftCell="K1" workbookViewId="0">
      <selection activeCell="AB7" sqref="AB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8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8">
      <c r="C3" s="1" t="s">
        <v>1</v>
      </c>
    </row>
    <row r="4" spans="1:28">
      <c r="C4" s="1"/>
    </row>
    <row r="5" spans="1: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</row>
    <row r="6" spans="1:28">
      <c r="B6" s="15">
        <f>SUM(D6:MI6)</f>
        <v>-22599.580000000005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</row>
    <row r="7" spans="1:28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</row>
    <row r="8" spans="1:28">
      <c r="A8" s="8">
        <f>B8/F2</f>
        <v>-7.0916332961488329E-3</v>
      </c>
      <c r="B8" s="7">
        <f>SUM(D8:MI8)</f>
        <v>-5625.0835305052533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" si="10">AB6/AB7</f>
        <v>-263.80445544554453</v>
      </c>
    </row>
    <row r="14" spans="1:28">
      <c r="C14" s="1" t="s">
        <v>27</v>
      </c>
      <c r="D14" s="1" t="s">
        <v>28</v>
      </c>
      <c r="E14" s="1" t="s">
        <v>31</v>
      </c>
    </row>
    <row r="15" spans="1:28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28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AB13"/>
  <sheetViews>
    <sheetView topLeftCell="I1" workbookViewId="0">
      <selection activeCell="AB7" sqref="AB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8">
      <c r="C2" s="1" t="s">
        <v>8</v>
      </c>
      <c r="D2" s="1" t="s">
        <v>7</v>
      </c>
      <c r="E2">
        <v>220.39</v>
      </c>
      <c r="F2">
        <f>E2*10000</f>
        <v>2203900</v>
      </c>
    </row>
    <row r="3" spans="1:28">
      <c r="C3" s="1" t="s">
        <v>1</v>
      </c>
    </row>
    <row r="4" spans="1:28">
      <c r="C4" s="1"/>
    </row>
    <row r="5" spans="1: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</row>
    <row r="6" spans="1:28">
      <c r="B6" s="15">
        <f>SUM(D6:MI6)</f>
        <v>-16632.350000000002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</row>
    <row r="7" spans="1:28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</row>
    <row r="8" spans="1:28">
      <c r="A8" s="8">
        <f>B8/F2</f>
        <v>-2.7757844649758698E-3</v>
      </c>
      <c r="B8" s="7">
        <f>SUM(D8:MI8)</f>
        <v>-6117.5513823603196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" si="10">AB6/AB7</f>
        <v>-653.05300353356893</v>
      </c>
    </row>
    <row r="9" spans="1:28">
      <c r="T9" s="22" t="s">
        <v>50</v>
      </c>
    </row>
    <row r="12" spans="1:28">
      <c r="C12" s="1" t="s">
        <v>27</v>
      </c>
      <c r="D12" s="1" t="s">
        <v>28</v>
      </c>
      <c r="E12" s="1" t="s">
        <v>48</v>
      </c>
    </row>
    <row r="13" spans="1:28">
      <c r="A13" s="1" t="s">
        <v>29</v>
      </c>
      <c r="B13" s="11">
        <v>42982</v>
      </c>
      <c r="C13">
        <v>2800</v>
      </c>
      <c r="D13">
        <v>3.8860000000000001</v>
      </c>
      <c r="E13">
        <v>2.9</v>
      </c>
      <c r="F13" s="20">
        <v>-2761.2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B13"/>
  <sheetViews>
    <sheetView workbookViewId="0">
      <selection activeCell="H7" sqref="H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28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28">
      <c r="C3" s="1" t="s">
        <v>1</v>
      </c>
    </row>
    <row r="4" spans="1:28">
      <c r="C4" s="1"/>
    </row>
    <row r="5" spans="1:28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</row>
    <row r="6" spans="1:28">
      <c r="B6" s="15">
        <f>SUM(D6:MI6)</f>
        <v>25490.649999999998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</row>
    <row r="7" spans="1:28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</row>
    <row r="8" spans="1:28">
      <c r="A8" s="8">
        <f>B8/F2</f>
        <v>2.5457415932557511E-2</v>
      </c>
      <c r="B8" s="7">
        <f>SUM(D8:MI8)</f>
        <v>1458.7099329355456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</row>
    <row r="12" spans="1:28">
      <c r="C12" s="1" t="s">
        <v>27</v>
      </c>
      <c r="D12" s="1" t="s">
        <v>28</v>
      </c>
      <c r="E12" s="1" t="s">
        <v>29</v>
      </c>
    </row>
    <row r="13" spans="1:28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AB15"/>
  <sheetViews>
    <sheetView topLeftCell="N1" workbookViewId="0">
      <selection activeCell="AB7" sqref="AB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8">
      <c r="C2" s="1" t="s">
        <v>9</v>
      </c>
      <c r="D2" s="1" t="s">
        <v>7</v>
      </c>
      <c r="E2">
        <v>9.6</v>
      </c>
      <c r="F2">
        <f>E2*10000</f>
        <v>96000</v>
      </c>
    </row>
    <row r="3" spans="1:28">
      <c r="C3" s="1" t="s">
        <v>1</v>
      </c>
    </row>
    <row r="4" spans="1:28">
      <c r="C4" s="1"/>
    </row>
    <row r="5" spans="1: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</row>
    <row r="6" spans="1:28">
      <c r="B6" s="15">
        <f>SUM(D6:MI6)</f>
        <v>4398.6000000000013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</row>
    <row r="7" spans="1:28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</row>
    <row r="8" spans="1:28">
      <c r="A8" s="8">
        <f>B8/F2</f>
        <v>5.9429556573654544E-3</v>
      </c>
      <c r="B8" s="7">
        <f>SUM(D8:MI8)</f>
        <v>570.52374310708365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" si="10">AB6/AB7</f>
        <v>-16.063142437591779</v>
      </c>
    </row>
    <row r="12" spans="1:28">
      <c r="C12" s="1" t="s">
        <v>27</v>
      </c>
      <c r="D12" s="1" t="s">
        <v>28</v>
      </c>
      <c r="E12" s="1" t="s">
        <v>31</v>
      </c>
    </row>
    <row r="13" spans="1:28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28">
      <c r="C14" s="12"/>
      <c r="D14" s="13"/>
      <c r="E14" s="13"/>
    </row>
    <row r="15" spans="1:28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AB17"/>
  <sheetViews>
    <sheetView topLeftCell="E1" workbookViewId="0">
      <selection activeCell="AB7" sqref="AB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28">
      <c r="C2" s="1" t="s">
        <v>12</v>
      </c>
      <c r="D2" s="1" t="s">
        <v>7</v>
      </c>
      <c r="E2">
        <v>9.36</v>
      </c>
      <c r="F2">
        <f>E2*10000</f>
        <v>93600</v>
      </c>
    </row>
    <row r="3" spans="1:28">
      <c r="C3" s="1" t="s">
        <v>1</v>
      </c>
    </row>
    <row r="4" spans="1:28">
      <c r="C4" s="1"/>
    </row>
    <row r="5" spans="1: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</row>
    <row r="6" spans="1:28">
      <c r="B6" s="15">
        <f>SUM(D6:MI6)</f>
        <v>-849.48999999999978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</row>
    <row r="7" spans="1:28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</row>
    <row r="8" spans="1:28">
      <c r="A8" s="8">
        <f>B8/F2</f>
        <v>-1.049190213168112E-3</v>
      </c>
      <c r="B8" s="7">
        <f>SUM(D8:MI8)</f>
        <v>-98.204203952535295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" si="10">AB6/AB7</f>
        <v>157.46748350612631</v>
      </c>
    </row>
    <row r="16" spans="1:28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FF"/>
  </sheetPr>
  <dimension ref="A2:AB14"/>
  <sheetViews>
    <sheetView workbookViewId="0">
      <selection activeCell="AB7" sqref="AB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28">
      <c r="C2" s="1" t="s">
        <v>14</v>
      </c>
      <c r="D2" s="1" t="s">
        <v>7</v>
      </c>
      <c r="E2">
        <v>19.88</v>
      </c>
      <c r="F2">
        <f>E2*10000</f>
        <v>198800</v>
      </c>
    </row>
    <row r="3" spans="1:28">
      <c r="C3" s="1" t="s">
        <v>1</v>
      </c>
    </row>
    <row r="4" spans="1:28">
      <c r="C4" s="1"/>
    </row>
    <row r="5" spans="1: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</row>
    <row r="6" spans="1:28">
      <c r="B6" s="15">
        <f>SUM(D6:MI6)</f>
        <v>3730.27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</row>
    <row r="7" spans="1:28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</row>
    <row r="8" spans="1:28">
      <c r="A8" s="8">
        <f>B8/F2</f>
        <v>3.6188903741892807E-3</v>
      </c>
      <c r="B8" s="7">
        <f>SUM(D8:MI8)</f>
        <v>719.43540638882905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" si="10">AB6/AB7</f>
        <v>-30.872693726937271</v>
      </c>
    </row>
    <row r="9" spans="1:28">
      <c r="R9" s="1" t="s">
        <v>42</v>
      </c>
      <c r="S9" s="1" t="s">
        <v>45</v>
      </c>
      <c r="U9" s="1" t="s">
        <v>51</v>
      </c>
      <c r="V9" s="1" t="s">
        <v>51</v>
      </c>
      <c r="W9" s="1" t="s">
        <v>53</v>
      </c>
    </row>
    <row r="12" spans="1:28">
      <c r="C12" s="17" t="s">
        <v>27</v>
      </c>
      <c r="D12" s="17" t="s">
        <v>28</v>
      </c>
      <c r="E12" s="1" t="s">
        <v>36</v>
      </c>
    </row>
    <row r="13" spans="1:28">
      <c r="A13" s="1" t="s">
        <v>29</v>
      </c>
      <c r="B13" s="11">
        <v>42976</v>
      </c>
      <c r="C13" s="10">
        <v>1000</v>
      </c>
      <c r="D13" s="10">
        <v>6.2249999999999996</v>
      </c>
      <c r="E13">
        <v>4.42</v>
      </c>
      <c r="F13" s="18" t="s">
        <v>37</v>
      </c>
      <c r="G13" t="s">
        <v>33</v>
      </c>
      <c r="I13" s="19" t="s">
        <v>40</v>
      </c>
    </row>
    <row r="14" spans="1:28">
      <c r="A14" s="1" t="s">
        <v>30</v>
      </c>
      <c r="B14" s="11">
        <v>42986</v>
      </c>
      <c r="C14">
        <v>1000</v>
      </c>
      <c r="D14">
        <v>5.5149999999999997</v>
      </c>
      <c r="G14" s="1" t="s">
        <v>58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远大控股</vt:lpstr>
      <vt:lpstr>沪电股份</vt:lpstr>
      <vt:lpstr>民生银行</vt:lpstr>
      <vt:lpstr>中远海发</vt:lpstr>
      <vt:lpstr>包钢股份</vt:lpstr>
      <vt:lpstr>达华智能</vt:lpstr>
      <vt:lpstr>景兴纸业</vt:lpstr>
      <vt:lpstr>浙江医药</vt:lpstr>
      <vt:lpstr>st智慧</vt:lpstr>
      <vt:lpstr>天宝食品</vt:lpstr>
      <vt:lpstr>宝钢股份</vt:lpstr>
      <vt:lpstr>中国石化</vt:lpstr>
      <vt:lpstr>中国中冶</vt:lpstr>
      <vt:lpstr>远望谷</vt:lpstr>
      <vt:lpstr>巨轮智能</vt:lpstr>
      <vt:lpstr>大金重工</vt:lpstr>
      <vt:lpstr>普邦股份</vt:lpstr>
      <vt:lpstr>万方发展</vt:lpstr>
      <vt:lpstr>贵州茅台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2017-09-15T06:47:43Z</dcterms:modified>
</cp:coreProperties>
</file>