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980" yWindow="560" windowWidth="25600" windowHeight="16060" tabRatio="996"/>
  </bookViews>
  <sheets>
    <sheet name="民生银行" sheetId="13" r:id="rId1"/>
    <sheet name="美的集团" sheetId="21" r:id="rId2"/>
    <sheet name="达华智能" sheetId="1" r:id="rId3"/>
    <sheet name="沪电股份" sheetId="15" r:id="rId4"/>
    <sheet name="宝钢股份" sheetId="12" r:id="rId5"/>
    <sheet name="浙江医药" sheetId="7" r:id="rId6"/>
    <sheet name="远大控股" sheetId="6" r:id="rId7"/>
    <sheet name="包钢股份" sheetId="3" r:id="rId8"/>
    <sheet name="景兴纸业" sheetId="4" r:id="rId9"/>
    <sheet name="天宝食品" sheetId="10" r:id="rId10"/>
    <sheet name="中远海发" sheetId="2" r:id="rId11"/>
    <sheet name="st智慧" sheetId="9" r:id="rId12"/>
    <sheet name="中国石化" sheetId="5" r:id="rId13"/>
    <sheet name="中国中冶" sheetId="11" r:id="rId14"/>
    <sheet name="远望谷" sheetId="8" r:id="rId15"/>
    <sheet name="巨轮智能" sheetId="14" r:id="rId16"/>
    <sheet name="大金重工" sheetId="16" r:id="rId17"/>
    <sheet name="普邦股份" sheetId="18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Y8" i="20" l="1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8"/>
  <c r="B6" i="17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<sst xmlns="http://schemas.openxmlformats.org/spreadsheetml/2006/main" count="293" uniqueCount="73">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</sst>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7" fillId="0" borderId="0" xfId="0" applyFont="1" applyFill="1"/>
  </cellXfs>
  <cellStyles count="1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民生银行!$D$9:$CD$9</c:f>
              <c:numCache>
                <c:formatCode>[Red]0.00;[Green]\-0.00</c:formatCode>
                <c:ptCount val="7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177240"/>
        <c:axId val="2141691112"/>
      </c:lineChart>
      <c:catAx>
        <c:axId val="-208817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691112"/>
        <c:crosses val="autoZero"/>
        <c:auto val="1"/>
        <c:lblAlgn val="ctr"/>
        <c:lblOffset val="100"/>
        <c:noMultiLvlLbl val="0"/>
      </c:catAx>
      <c:valAx>
        <c:axId val="2141691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8177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沪电股份!$D$9:$CD$9</c:f>
              <c:numCache>
                <c:formatCode>[Red]0.00;[Green]\-0.00</c:formatCode>
                <c:ptCount val="7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240104"/>
        <c:axId val="-2122131928"/>
      </c:lineChart>
      <c:catAx>
        <c:axId val="214524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131928"/>
        <c:crosses val="autoZero"/>
        <c:auto val="1"/>
        <c:lblAlgn val="ctr"/>
        <c:lblOffset val="100"/>
        <c:noMultiLvlLbl val="0"/>
      </c:catAx>
      <c:valAx>
        <c:axId val="-2122131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240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沪电股份!$D$7:$CD$7</c:f>
              <c:numCache>
                <c:formatCode>#,##0.00;[Red]#,##0.00</c:formatCode>
                <c:ptCount val="7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997432"/>
        <c:axId val="1777000408"/>
      </c:lineChart>
      <c:catAx>
        <c:axId val="177699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000408"/>
        <c:crosses val="autoZero"/>
        <c:auto val="1"/>
        <c:lblAlgn val="ctr"/>
        <c:lblOffset val="100"/>
        <c:noMultiLvlLbl val="0"/>
      </c:catAx>
      <c:valAx>
        <c:axId val="1777000408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6997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沪电股份!$D$6:$CD$6</c:f>
              <c:numCache>
                <c:formatCode>[Red]0.00;[Green]\-0.00</c:formatCode>
                <c:ptCount val="79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204072"/>
        <c:axId val="2143366808"/>
      </c:barChart>
      <c:catAx>
        <c:axId val="2089204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366808"/>
        <c:crosses val="autoZero"/>
        <c:auto val="1"/>
        <c:lblAlgn val="ctr"/>
        <c:lblOffset val="100"/>
        <c:noMultiLvlLbl val="0"/>
      </c:catAx>
      <c:valAx>
        <c:axId val="2143366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204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宝钢股份!$D$9:$CD$9</c:f>
              <c:numCache>
                <c:formatCode>[Red]0.00;[Green]\-0.00</c:formatCode>
                <c:ptCount val="7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597544"/>
        <c:axId val="-2102989144"/>
      </c:lineChart>
      <c:catAx>
        <c:axId val="-2102597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89144"/>
        <c:crosses val="autoZero"/>
        <c:auto val="1"/>
        <c:lblAlgn val="ctr"/>
        <c:lblOffset val="100"/>
        <c:noMultiLvlLbl val="0"/>
      </c:catAx>
      <c:valAx>
        <c:axId val="-2102989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597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宝钢股份!$D$7:$CD$7</c:f>
              <c:numCache>
                <c:formatCode>#,##0.00;[Red]#,##0.00</c:formatCode>
                <c:ptCount val="7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766136"/>
        <c:axId val="-2102687144"/>
      </c:lineChart>
      <c:catAx>
        <c:axId val="-2102766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687144"/>
        <c:crosses val="autoZero"/>
        <c:auto val="1"/>
        <c:lblAlgn val="ctr"/>
        <c:lblOffset val="100"/>
        <c:noMultiLvlLbl val="0"/>
      </c:catAx>
      <c:valAx>
        <c:axId val="-21026871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766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宝钢股份!$D$6:$CD$6</c:f>
              <c:numCache>
                <c:formatCode>[Red]0.00;[Green]\-0.00</c:formatCode>
                <c:ptCount val="79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867176"/>
        <c:axId val="-2102765144"/>
      </c:barChart>
      <c:catAx>
        <c:axId val="-2102867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765144"/>
        <c:crosses val="autoZero"/>
        <c:auto val="1"/>
        <c:lblAlgn val="ctr"/>
        <c:lblOffset val="100"/>
        <c:noMultiLvlLbl val="0"/>
      </c:catAx>
      <c:valAx>
        <c:axId val="-2102765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867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浙江医药!$D$9:$CD$9</c:f>
              <c:numCache>
                <c:formatCode>[Red]0.00;[Green]\-0.00</c:formatCode>
                <c:ptCount val="7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103048"/>
        <c:axId val="1777106024"/>
      </c:lineChart>
      <c:catAx>
        <c:axId val="177710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106024"/>
        <c:crosses val="autoZero"/>
        <c:auto val="1"/>
        <c:lblAlgn val="ctr"/>
        <c:lblOffset val="100"/>
        <c:noMultiLvlLbl val="0"/>
      </c:catAx>
      <c:valAx>
        <c:axId val="1777106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7103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浙江医药!$D$7:$CD$7</c:f>
              <c:numCache>
                <c:formatCode>#,##0.00;[Red]#,##0.00</c:formatCode>
                <c:ptCount val="7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301048"/>
        <c:axId val="1777308072"/>
      </c:lineChart>
      <c:catAx>
        <c:axId val="177730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308072"/>
        <c:crosses val="autoZero"/>
        <c:auto val="1"/>
        <c:lblAlgn val="ctr"/>
        <c:lblOffset val="100"/>
        <c:noMultiLvlLbl val="0"/>
      </c:catAx>
      <c:valAx>
        <c:axId val="1777308072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7301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浙江医药!$D$6:$CD$6</c:f>
              <c:numCache>
                <c:formatCode>[Red]0.00;[Green]\-0.00</c:formatCode>
                <c:ptCount val="79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868968"/>
        <c:axId val="1776871976"/>
      </c:barChart>
      <c:catAx>
        <c:axId val="1776868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871976"/>
        <c:crosses val="autoZero"/>
        <c:auto val="1"/>
        <c:lblAlgn val="ctr"/>
        <c:lblOffset val="100"/>
        <c:noMultiLvlLbl val="0"/>
      </c:catAx>
      <c:valAx>
        <c:axId val="1776871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868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远大控股!$D$9:$CD$9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318824"/>
        <c:axId val="1777080360"/>
      </c:lineChart>
      <c:catAx>
        <c:axId val="177731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080360"/>
        <c:crosses val="autoZero"/>
        <c:auto val="1"/>
        <c:lblAlgn val="ctr"/>
        <c:lblOffset val="100"/>
        <c:noMultiLvlLbl val="0"/>
      </c:catAx>
      <c:valAx>
        <c:axId val="1777080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7318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民生银行!$D$7:$CD$7</c:f>
              <c:numCache>
                <c:formatCode>#,##0.00;[Red]#,##0.00</c:formatCode>
                <c:ptCount val="7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694632"/>
        <c:axId val="2142133592"/>
      </c:lineChart>
      <c:catAx>
        <c:axId val="-2088694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133592"/>
        <c:crosses val="autoZero"/>
        <c:auto val="1"/>
        <c:lblAlgn val="ctr"/>
        <c:lblOffset val="100"/>
        <c:noMultiLvlLbl val="0"/>
      </c:catAx>
      <c:valAx>
        <c:axId val="21421335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8694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8374897195227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远大控股!$D$7:$CD$7</c:f>
              <c:numCache>
                <c:formatCode>#,##0.00;[Red]#,##0.00</c:formatCode>
                <c:ptCount val="7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009656"/>
        <c:axId val="-2102736376"/>
      </c:lineChart>
      <c:catAx>
        <c:axId val="-201300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736376"/>
        <c:crosses val="autoZero"/>
        <c:auto val="1"/>
        <c:lblAlgn val="ctr"/>
        <c:lblOffset val="100"/>
        <c:noMultiLvlLbl val="0"/>
      </c:catAx>
      <c:valAx>
        <c:axId val="-2102736376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3009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远大控股!$D$6:$CD$6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3273096"/>
        <c:axId val="2147437112"/>
      </c:barChart>
      <c:catAx>
        <c:axId val="-210327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437112"/>
        <c:crosses val="autoZero"/>
        <c:auto val="1"/>
        <c:lblAlgn val="ctr"/>
        <c:lblOffset val="100"/>
        <c:noMultiLvlLbl val="0"/>
      </c:catAx>
      <c:valAx>
        <c:axId val="2147437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73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包钢股份!$D$9:$CD$9</c:f>
              <c:numCache>
                <c:formatCode>[Red]0.00;[Green]\-0.00</c:formatCode>
                <c:ptCount val="7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132920"/>
        <c:axId val="1777142936"/>
      </c:lineChart>
      <c:catAx>
        <c:axId val="1777132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142936"/>
        <c:crosses val="autoZero"/>
        <c:auto val="1"/>
        <c:lblAlgn val="ctr"/>
        <c:lblOffset val="100"/>
        <c:noMultiLvlLbl val="0"/>
      </c:catAx>
      <c:valAx>
        <c:axId val="1777142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7132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包钢股份!$D$7:$CD$7</c:f>
              <c:numCache>
                <c:formatCode>General</c:formatCode>
                <c:ptCount val="7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122984"/>
        <c:axId val="1777125992"/>
      </c:lineChart>
      <c:catAx>
        <c:axId val="177712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125992"/>
        <c:crosses val="autoZero"/>
        <c:auto val="1"/>
        <c:lblAlgn val="ctr"/>
        <c:lblOffset val="100"/>
        <c:noMultiLvlLbl val="0"/>
      </c:catAx>
      <c:valAx>
        <c:axId val="1777125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7122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包钢股份!$D$6:$CD$6</c:f>
              <c:numCache>
                <c:formatCode>[Red]0.00;[Green]\-0.00</c:formatCode>
                <c:ptCount val="79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7087208"/>
        <c:axId val="1776359624"/>
      </c:barChart>
      <c:catAx>
        <c:axId val="1777087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359624"/>
        <c:crosses val="autoZero"/>
        <c:auto val="1"/>
        <c:lblAlgn val="ctr"/>
        <c:lblOffset val="100"/>
        <c:noMultiLvlLbl val="0"/>
      </c:catAx>
      <c:valAx>
        <c:axId val="1776359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7087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景兴纸业!$D$9:$CD$9</c:f>
              <c:numCache>
                <c:formatCode>[Red]0.00;[Green]\-0.00</c:formatCode>
                <c:ptCount val="7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233784"/>
        <c:axId val="1777237096"/>
      </c:lineChart>
      <c:catAx>
        <c:axId val="1777233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237096"/>
        <c:crosses val="autoZero"/>
        <c:auto val="1"/>
        <c:lblAlgn val="ctr"/>
        <c:lblOffset val="100"/>
        <c:noMultiLvlLbl val="0"/>
      </c:catAx>
      <c:valAx>
        <c:axId val="1777237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7233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713688637116753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景兴纸业!$D$7:$CD$7</c:f>
              <c:numCache>
                <c:formatCode>General</c:formatCode>
                <c:ptCount val="7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996312"/>
        <c:axId val="2143313880"/>
      </c:lineChart>
      <c:catAx>
        <c:axId val="1776996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313880"/>
        <c:crosses val="autoZero"/>
        <c:auto val="1"/>
        <c:lblAlgn val="ctr"/>
        <c:lblOffset val="100"/>
        <c:noMultiLvlLbl val="0"/>
      </c:catAx>
      <c:valAx>
        <c:axId val="2143313880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6996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景兴纸业!$D$6:$CD$6</c:f>
              <c:numCache>
                <c:formatCode>[Red]0.00;[Green]\-0.00</c:formatCode>
                <c:ptCount val="79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820184"/>
        <c:axId val="1776823192"/>
      </c:barChart>
      <c:catAx>
        <c:axId val="1776820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823192"/>
        <c:crosses val="autoZero"/>
        <c:auto val="1"/>
        <c:lblAlgn val="ctr"/>
        <c:lblOffset val="100"/>
        <c:noMultiLvlLbl val="0"/>
      </c:catAx>
      <c:valAx>
        <c:axId val="1776823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820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天宝食品!$D$9:$CD$9</c:f>
              <c:numCache>
                <c:formatCode>[Red]0.00;[Green]\-0.00</c:formatCode>
                <c:ptCount val="79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754952"/>
        <c:axId val="1776757960"/>
      </c:lineChart>
      <c:catAx>
        <c:axId val="1776754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757960"/>
        <c:crosses val="autoZero"/>
        <c:auto val="1"/>
        <c:lblAlgn val="ctr"/>
        <c:lblOffset val="100"/>
        <c:noMultiLvlLbl val="0"/>
      </c:catAx>
      <c:valAx>
        <c:axId val="1776757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754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天宝食品!$D$7:$CD$7</c:f>
              <c:numCache>
                <c:formatCode>#,##0.00;[Red]#,##0.00</c:formatCode>
                <c:ptCount val="79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557880"/>
        <c:axId val="1776560888"/>
      </c:lineChart>
      <c:catAx>
        <c:axId val="1776557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560888"/>
        <c:crosses val="autoZero"/>
        <c:auto val="1"/>
        <c:lblAlgn val="ctr"/>
        <c:lblOffset val="100"/>
        <c:noMultiLvlLbl val="0"/>
      </c:catAx>
      <c:valAx>
        <c:axId val="177656088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6557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民生银行!$D$6:$CD$6</c:f>
              <c:numCache>
                <c:formatCode>[Red]0.00;[Green]\-0.00</c:formatCode>
                <c:ptCount val="79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8336552"/>
        <c:axId val="2103612984"/>
      </c:barChart>
      <c:catAx>
        <c:axId val="-2088336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612984"/>
        <c:crosses val="autoZero"/>
        <c:auto val="1"/>
        <c:lblAlgn val="ctr"/>
        <c:lblOffset val="100"/>
        <c:noMultiLvlLbl val="0"/>
      </c:catAx>
      <c:valAx>
        <c:axId val="2103612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8336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天宝食品!$D$6:$CD$6</c:f>
              <c:numCache>
                <c:formatCode>[Red]0.00;[Green]\-0.00</c:formatCode>
                <c:ptCount val="79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530328"/>
        <c:axId val="1776517800"/>
      </c:barChart>
      <c:catAx>
        <c:axId val="1776530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517800"/>
        <c:crosses val="autoZero"/>
        <c:auto val="1"/>
        <c:lblAlgn val="ctr"/>
        <c:lblOffset val="100"/>
        <c:noMultiLvlLbl val="0"/>
      </c:catAx>
      <c:valAx>
        <c:axId val="1776517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530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中远海发!$D$9:$CD$9</c:f>
              <c:numCache>
                <c:formatCode>[Red]0.00;[Green]\-0.00</c:formatCode>
                <c:ptCount val="7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463656"/>
        <c:axId val="1776466664"/>
      </c:lineChart>
      <c:catAx>
        <c:axId val="177646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466664"/>
        <c:crosses val="autoZero"/>
        <c:auto val="1"/>
        <c:lblAlgn val="ctr"/>
        <c:lblOffset val="100"/>
        <c:noMultiLvlLbl val="0"/>
      </c:catAx>
      <c:valAx>
        <c:axId val="1776466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463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中远海发!$D$7:$CD$7</c:f>
              <c:numCache>
                <c:formatCode>General</c:formatCode>
                <c:ptCount val="7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514248"/>
        <c:axId val="1776443992"/>
      </c:lineChart>
      <c:catAx>
        <c:axId val="1776514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443992"/>
        <c:crosses val="autoZero"/>
        <c:auto val="1"/>
        <c:lblAlgn val="ctr"/>
        <c:lblOffset val="100"/>
        <c:noMultiLvlLbl val="0"/>
      </c:catAx>
      <c:valAx>
        <c:axId val="1776443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6514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中远海发!$D$6:$CD$6</c:f>
              <c:numCache>
                <c:formatCode>[Red]0.00;[Green]\-0.00</c:formatCode>
                <c:ptCount val="79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690040"/>
        <c:axId val="2143456040"/>
      </c:barChart>
      <c:catAx>
        <c:axId val="1776690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456040"/>
        <c:crosses val="autoZero"/>
        <c:auto val="1"/>
        <c:lblAlgn val="ctr"/>
        <c:lblOffset val="100"/>
        <c:noMultiLvlLbl val="0"/>
      </c:catAx>
      <c:valAx>
        <c:axId val="2143456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690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st智慧!$D$9:$CD$9</c:f>
              <c:numCache>
                <c:formatCode>[Red]0.00;[Green]\-0.00</c:formatCode>
                <c:ptCount val="7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310168"/>
        <c:axId val="-2121679752"/>
      </c:lineChart>
      <c:catAx>
        <c:axId val="1776310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79752"/>
        <c:crosses val="autoZero"/>
        <c:auto val="1"/>
        <c:lblAlgn val="ctr"/>
        <c:lblOffset val="100"/>
        <c:noMultiLvlLbl val="0"/>
      </c:catAx>
      <c:valAx>
        <c:axId val="-2121679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310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st智慧!$D$7:$CD$7</c:f>
              <c:numCache>
                <c:formatCode>#,##0.00;[Red]#,##0.00</c:formatCode>
                <c:ptCount val="7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804248"/>
        <c:axId val="1776807256"/>
      </c:lineChart>
      <c:catAx>
        <c:axId val="1776804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807256"/>
        <c:crosses val="autoZero"/>
        <c:auto val="1"/>
        <c:lblAlgn val="ctr"/>
        <c:lblOffset val="100"/>
        <c:noMultiLvlLbl val="0"/>
      </c:catAx>
      <c:valAx>
        <c:axId val="177680725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6804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st智慧!$D$6:$CD$6</c:f>
              <c:numCache>
                <c:formatCode>[Red]0.00;[Green]\-0.00</c:formatCode>
                <c:ptCount val="79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1349864"/>
        <c:axId val="1777025192"/>
      </c:barChart>
      <c:catAx>
        <c:axId val="-2121349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025192"/>
        <c:crosses val="autoZero"/>
        <c:auto val="1"/>
        <c:lblAlgn val="ctr"/>
        <c:lblOffset val="100"/>
        <c:noMultiLvlLbl val="0"/>
      </c:catAx>
      <c:valAx>
        <c:axId val="1777025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349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中国石化!$D$9:$CD$9</c:f>
              <c:numCache>
                <c:formatCode>[Red]0.00;[Green]\-0.00</c:formatCode>
                <c:ptCount val="7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557624"/>
        <c:axId val="-2121958264"/>
      </c:lineChart>
      <c:catAx>
        <c:axId val="-212155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58264"/>
        <c:crosses val="autoZero"/>
        <c:auto val="1"/>
        <c:lblAlgn val="ctr"/>
        <c:lblOffset val="100"/>
        <c:noMultiLvlLbl val="0"/>
      </c:catAx>
      <c:valAx>
        <c:axId val="-2121958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557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中国石化!$D$7:$CD$7</c:f>
              <c:numCache>
                <c:formatCode>#,##0.00;[Red]#,##0.00</c:formatCode>
                <c:ptCount val="7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773592"/>
        <c:axId val="-2121719544"/>
      </c:lineChart>
      <c:catAx>
        <c:axId val="-2121773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19544"/>
        <c:crosses val="autoZero"/>
        <c:auto val="1"/>
        <c:lblAlgn val="ctr"/>
        <c:lblOffset val="100"/>
        <c:noMultiLvlLbl val="0"/>
      </c:catAx>
      <c:valAx>
        <c:axId val="-21217195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773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中国石化!$D$6:$CD$6</c:f>
              <c:numCache>
                <c:formatCode>[Red]0.00;[Green]\-0.00</c:formatCode>
                <c:ptCount val="79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2021000"/>
        <c:axId val="-2121949864"/>
      </c:barChart>
      <c:catAx>
        <c:axId val="-212202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49864"/>
        <c:crosses val="autoZero"/>
        <c:auto val="1"/>
        <c:lblAlgn val="ctr"/>
        <c:lblOffset val="100"/>
        <c:noMultiLvlLbl val="0"/>
      </c:catAx>
      <c:valAx>
        <c:axId val="-2121949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021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美的集团!$D$9:$BE$9</c:f>
              <c:numCache>
                <c:formatCode>[Red]0.00;[Green]\-0.00</c:formatCode>
                <c:ptCount val="54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314168"/>
        <c:axId val="-1992966760"/>
      </c:lineChart>
      <c:catAx>
        <c:axId val="-2115314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2966760"/>
        <c:crosses val="autoZero"/>
        <c:auto val="1"/>
        <c:lblAlgn val="ctr"/>
        <c:lblOffset val="100"/>
        <c:tickLblSkip val="2"/>
        <c:noMultiLvlLbl val="0"/>
      </c:catAx>
      <c:valAx>
        <c:axId val="-1992966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5314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中国中冶!$D$9:$CD$9</c:f>
              <c:numCache>
                <c:formatCode>[Red]0.00;[Green]\-0.00</c:formatCode>
                <c:ptCount val="7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165800"/>
        <c:axId val="-2122298264"/>
      </c:lineChart>
      <c:catAx>
        <c:axId val="-212216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298264"/>
        <c:crosses val="autoZero"/>
        <c:auto val="1"/>
        <c:lblAlgn val="ctr"/>
        <c:lblOffset val="100"/>
        <c:noMultiLvlLbl val="0"/>
      </c:catAx>
      <c:valAx>
        <c:axId val="-2122298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165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中国中冶!$D$7:$CD$7</c:f>
              <c:numCache>
                <c:formatCode>#,##0.00;[Red]#,##0.00</c:formatCode>
                <c:ptCount val="7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657528"/>
        <c:axId val="-2121821016"/>
      </c:lineChart>
      <c:catAx>
        <c:axId val="-2121657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21016"/>
        <c:crosses val="autoZero"/>
        <c:auto val="1"/>
        <c:lblAlgn val="ctr"/>
        <c:lblOffset val="100"/>
        <c:noMultiLvlLbl val="0"/>
      </c:catAx>
      <c:valAx>
        <c:axId val="-21218210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57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中国中冶!$D$6:$CD$6</c:f>
              <c:numCache>
                <c:formatCode>[Red]0.00;[Green]\-0.00</c:formatCode>
                <c:ptCount val="79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295816"/>
        <c:axId val="2143328616"/>
      </c:barChart>
      <c:catAx>
        <c:axId val="1776295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328616"/>
        <c:crosses val="autoZero"/>
        <c:auto val="1"/>
        <c:lblAlgn val="ctr"/>
        <c:lblOffset val="100"/>
        <c:noMultiLvlLbl val="0"/>
      </c:catAx>
      <c:valAx>
        <c:axId val="214332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295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远望谷!$D$9:$CD$9</c:f>
              <c:numCache>
                <c:formatCode>[Red]0.00;[Green]\-0.00</c:formatCode>
                <c:ptCount val="79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374200"/>
        <c:axId val="1776377208"/>
      </c:lineChart>
      <c:catAx>
        <c:axId val="1776374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377208"/>
        <c:crosses val="autoZero"/>
        <c:auto val="1"/>
        <c:lblAlgn val="ctr"/>
        <c:lblOffset val="100"/>
        <c:noMultiLvlLbl val="0"/>
      </c:catAx>
      <c:valAx>
        <c:axId val="1776377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374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远望谷!$D$7:$CD$7</c:f>
              <c:numCache>
                <c:formatCode>#,##0.00;[Red]#,##0.00</c:formatCode>
                <c:ptCount val="79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713800"/>
        <c:axId val="1776817368"/>
      </c:lineChart>
      <c:catAx>
        <c:axId val="2144713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817368"/>
        <c:crosses val="autoZero"/>
        <c:auto val="1"/>
        <c:lblAlgn val="ctr"/>
        <c:lblOffset val="100"/>
        <c:noMultiLvlLbl val="0"/>
      </c:catAx>
      <c:valAx>
        <c:axId val="1776817368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713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远望谷!$D$6:$CD$6</c:f>
              <c:numCache>
                <c:formatCode>[Red]0.00;[Green]\-0.00</c:formatCode>
                <c:ptCount val="79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665704"/>
        <c:axId val="1776668712"/>
      </c:barChart>
      <c:catAx>
        <c:axId val="1776665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668712"/>
        <c:crosses val="autoZero"/>
        <c:auto val="1"/>
        <c:lblAlgn val="ctr"/>
        <c:lblOffset val="100"/>
        <c:noMultiLvlLbl val="0"/>
      </c:catAx>
      <c:valAx>
        <c:axId val="1776668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665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巨轮智能!$D$9:$CD$9</c:f>
              <c:numCache>
                <c:formatCode>[Red]0.00;[Green]\-0.00</c:formatCode>
                <c:ptCount val="7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281432"/>
        <c:axId val="1777184984"/>
      </c:lineChart>
      <c:catAx>
        <c:axId val="2144281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184984"/>
        <c:crosses val="autoZero"/>
        <c:auto val="1"/>
        <c:lblAlgn val="ctr"/>
        <c:lblOffset val="100"/>
        <c:noMultiLvlLbl val="0"/>
      </c:catAx>
      <c:valAx>
        <c:axId val="1777184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281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巨轮智能!$D$7:$CD$7</c:f>
              <c:numCache>
                <c:formatCode>#,##0.00;[Red]#,##0.00</c:formatCode>
                <c:ptCount val="7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419688"/>
        <c:axId val="-2122230152"/>
      </c:lineChart>
      <c:catAx>
        <c:axId val="1776419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230152"/>
        <c:crosses val="autoZero"/>
        <c:auto val="1"/>
        <c:lblAlgn val="ctr"/>
        <c:lblOffset val="100"/>
        <c:noMultiLvlLbl val="0"/>
      </c:catAx>
      <c:valAx>
        <c:axId val="-21222301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6419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巨轮智能!$D$6:$CD$6</c:f>
              <c:numCache>
                <c:formatCode>[Red]0.00;[Green]\-0.00</c:formatCode>
                <c:ptCount val="79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597480"/>
        <c:axId val="1776698440"/>
      </c:barChart>
      <c:catAx>
        <c:axId val="2144597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698440"/>
        <c:crosses val="autoZero"/>
        <c:auto val="1"/>
        <c:lblAlgn val="ctr"/>
        <c:lblOffset val="100"/>
        <c:noMultiLvlLbl val="0"/>
      </c:catAx>
      <c:valAx>
        <c:axId val="1776698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597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大金重工!$D$9:$CD$9</c:f>
              <c:numCache>
                <c:formatCode>[Red]0.00;[Green]\-0.00</c:formatCode>
                <c:ptCount val="7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909880"/>
        <c:axId val="1776912888"/>
      </c:lineChart>
      <c:catAx>
        <c:axId val="1776909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912888"/>
        <c:crosses val="autoZero"/>
        <c:auto val="1"/>
        <c:lblAlgn val="ctr"/>
        <c:lblOffset val="100"/>
        <c:noMultiLvlLbl val="0"/>
      </c:catAx>
      <c:valAx>
        <c:axId val="1776912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909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美的集团!$D$7:$BE$7</c:f>
              <c:numCache>
                <c:formatCode>#,##0.00;[Red]#,##0.00</c:formatCode>
                <c:ptCount val="54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762152"/>
        <c:axId val="-2088408904"/>
      </c:lineChart>
      <c:catAx>
        <c:axId val="2103762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408904"/>
        <c:crosses val="autoZero"/>
        <c:auto val="1"/>
        <c:lblAlgn val="ctr"/>
        <c:lblOffset val="100"/>
        <c:tickLblSkip val="2"/>
        <c:noMultiLvlLbl val="0"/>
      </c:catAx>
      <c:valAx>
        <c:axId val="-20884089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3762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大金重工!$D$7:$CD$7</c:f>
              <c:numCache>
                <c:formatCode>#,##0.00;[Red]#,##0.00</c:formatCode>
                <c:ptCount val="7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463736"/>
        <c:axId val="-2074108952"/>
      </c:lineChart>
      <c:catAx>
        <c:axId val="-2074463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108952"/>
        <c:crosses val="autoZero"/>
        <c:auto val="1"/>
        <c:lblAlgn val="ctr"/>
        <c:lblOffset val="100"/>
        <c:noMultiLvlLbl val="0"/>
      </c:catAx>
      <c:valAx>
        <c:axId val="-2074108952"/>
        <c:scaling>
          <c:orientation val="minMax"/>
          <c:min val="4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4463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大金重工!$D$6:$CD$6</c:f>
              <c:numCache>
                <c:formatCode>[Red]0.00;[Green]\-0.00</c:formatCode>
                <c:ptCount val="79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727496"/>
        <c:axId val="-2074184216"/>
      </c:barChart>
      <c:catAx>
        <c:axId val="-2074727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184216"/>
        <c:crosses val="autoZero"/>
        <c:auto val="1"/>
        <c:lblAlgn val="ctr"/>
        <c:lblOffset val="100"/>
        <c:noMultiLvlLbl val="0"/>
      </c:catAx>
      <c:valAx>
        <c:axId val="-2074184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727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普邦股份!$D$9:$CD$9</c:f>
              <c:numCache>
                <c:formatCode>[Red]0.00;[Green]\-0.00</c:formatCode>
                <c:ptCount val="7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621656"/>
        <c:axId val="-2074854392"/>
      </c:lineChart>
      <c:catAx>
        <c:axId val="-207462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854392"/>
        <c:crosses val="autoZero"/>
        <c:auto val="1"/>
        <c:lblAlgn val="ctr"/>
        <c:lblOffset val="100"/>
        <c:noMultiLvlLbl val="0"/>
      </c:catAx>
      <c:valAx>
        <c:axId val="-2074854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621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普邦股份!$D$7:$CD$7</c:f>
              <c:numCache>
                <c:formatCode>#,##0.00;[Red]#,##0.00</c:formatCode>
                <c:ptCount val="7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264408"/>
        <c:axId val="-2074921384"/>
      </c:lineChart>
      <c:catAx>
        <c:axId val="-2074264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921384"/>
        <c:crosses val="autoZero"/>
        <c:auto val="1"/>
        <c:lblAlgn val="ctr"/>
        <c:lblOffset val="100"/>
        <c:noMultiLvlLbl val="0"/>
      </c:catAx>
      <c:valAx>
        <c:axId val="-20749213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4264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普邦股份!$D$6:$CD$6</c:f>
              <c:numCache>
                <c:formatCode>[Red]0.00;[Green]\-0.00</c:formatCode>
                <c:ptCount val="79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425352"/>
        <c:axId val="-2074662792"/>
      </c:barChart>
      <c:catAx>
        <c:axId val="-2074425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662792"/>
        <c:crosses val="autoZero"/>
        <c:auto val="1"/>
        <c:lblAlgn val="ctr"/>
        <c:lblOffset val="100"/>
        <c:noMultiLvlLbl val="0"/>
      </c:catAx>
      <c:valAx>
        <c:axId val="-2074662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425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127224"/>
        <c:axId val="-2074142840"/>
      </c:lineChart>
      <c:catAx>
        <c:axId val="-2074127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142840"/>
        <c:crosses val="autoZero"/>
        <c:auto val="1"/>
        <c:lblAlgn val="ctr"/>
        <c:lblOffset val="100"/>
        <c:noMultiLvlLbl val="0"/>
      </c:catAx>
      <c:valAx>
        <c:axId val="-2074142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127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200168"/>
        <c:axId val="-2074206472"/>
      </c:lineChart>
      <c:catAx>
        <c:axId val="-2074200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206472"/>
        <c:crosses val="autoZero"/>
        <c:auto val="1"/>
        <c:lblAlgn val="ctr"/>
        <c:lblOffset val="100"/>
        <c:noMultiLvlLbl val="0"/>
      </c:catAx>
      <c:valAx>
        <c:axId val="-2074206472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4200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贵州茅台!$D$6:$BK$6</c:f>
              <c:numCache>
                <c:formatCode>[Red]0.00;[Green]\-0.00</c:formatCode>
                <c:ptCount val="60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239672"/>
        <c:axId val="-2074250376"/>
      </c:barChart>
      <c:catAx>
        <c:axId val="-2074239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250376"/>
        <c:crosses val="autoZero"/>
        <c:auto val="1"/>
        <c:lblAlgn val="ctr"/>
        <c:lblOffset val="100"/>
        <c:noMultiLvlLbl val="0"/>
      </c:catAx>
      <c:valAx>
        <c:axId val="-2074250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239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301624"/>
        <c:axId val="-2074308984"/>
      </c:lineChart>
      <c:catAx>
        <c:axId val="-2074301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308984"/>
        <c:crosses val="autoZero"/>
        <c:auto val="1"/>
        <c:lblAlgn val="ctr"/>
        <c:lblOffset val="100"/>
        <c:noMultiLvlLbl val="0"/>
      </c:catAx>
      <c:valAx>
        <c:axId val="-2074308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301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369240"/>
        <c:axId val="-2074376904"/>
      </c:lineChart>
      <c:catAx>
        <c:axId val="-2074369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376904"/>
        <c:crosses val="autoZero"/>
        <c:auto val="1"/>
        <c:lblAlgn val="ctr"/>
        <c:lblOffset val="100"/>
        <c:noMultiLvlLbl val="0"/>
      </c:catAx>
      <c:valAx>
        <c:axId val="-2074376904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4369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美的集团!$D$6:$BE$6</c:f>
              <c:numCache>
                <c:formatCode>[Red]0.00;[Green]\-0.00</c:formatCode>
                <c:ptCount val="54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373112"/>
        <c:axId val="-2088548776"/>
      </c:barChart>
      <c:catAx>
        <c:axId val="2104373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548776"/>
        <c:crosses val="autoZero"/>
        <c:auto val="1"/>
        <c:lblAlgn val="ctr"/>
        <c:lblOffset val="100"/>
        <c:tickLblSkip val="2"/>
        <c:noMultiLvlLbl val="0"/>
      </c:catAx>
      <c:valAx>
        <c:axId val="-2088548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373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圆通!$D$6:$BL$6</c:f>
              <c:numCache>
                <c:formatCode>[Red]0.00;[Green]\-0.00</c:formatCode>
                <c:ptCount val="61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403224"/>
        <c:axId val="-2074410824"/>
      </c:barChart>
      <c:catAx>
        <c:axId val="-207440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410824"/>
        <c:crosses val="autoZero"/>
        <c:auto val="1"/>
        <c:lblAlgn val="ctr"/>
        <c:lblOffset val="100"/>
        <c:noMultiLvlLbl val="0"/>
      </c:catAx>
      <c:valAx>
        <c:axId val="-2074410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403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达华智能!$D$9:$CD$9</c:f>
              <c:numCache>
                <c:formatCode>[Red]0.00;[Green]\-0.00</c:formatCode>
                <c:ptCount val="79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488824"/>
        <c:axId val="1776491832"/>
      </c:lineChart>
      <c:catAx>
        <c:axId val="177648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491832"/>
        <c:crosses val="autoZero"/>
        <c:auto val="1"/>
        <c:lblAlgn val="ctr"/>
        <c:lblOffset val="100"/>
        <c:noMultiLvlLbl val="0"/>
      </c:catAx>
      <c:valAx>
        <c:axId val="1776491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488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达华智能!$D$7:$CD$7</c:f>
              <c:numCache>
                <c:formatCode>General</c:formatCode>
                <c:ptCount val="79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935784"/>
        <c:axId val="1776637592"/>
      </c:lineChart>
      <c:catAx>
        <c:axId val="-2121935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637592"/>
        <c:crosses val="autoZero"/>
        <c:auto val="1"/>
        <c:lblAlgn val="ctr"/>
        <c:lblOffset val="100"/>
        <c:noMultiLvlLbl val="0"/>
      </c:catAx>
      <c:valAx>
        <c:axId val="1776637592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935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达华智能!$D$6:$CD$6</c:f>
              <c:numCache>
                <c:formatCode>[Red]0.00;[Green]\-0.00</c:formatCode>
                <c:ptCount val="79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721960"/>
        <c:axId val="1776724968"/>
      </c:barChart>
      <c:catAx>
        <c:axId val="1776721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724968"/>
        <c:crosses val="autoZero"/>
        <c:auto val="1"/>
        <c:lblAlgn val="ctr"/>
        <c:lblOffset val="100"/>
        <c:noMultiLvlLbl val="0"/>
      </c:catAx>
      <c:valAx>
        <c:axId val="1776724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721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17</xdr:col>
      <xdr:colOff>63500</xdr:colOff>
      <xdr:row>31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17</xdr:col>
      <xdr:colOff>38100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508000</xdr:colOff>
      <xdr:row>15</xdr:row>
      <xdr:rowOff>38100</xdr:rowOff>
    </xdr:from>
    <xdr:to>
      <xdr:col>27</xdr:col>
      <xdr:colOff>584200</xdr:colOff>
      <xdr:row>31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393700</xdr:colOff>
      <xdr:row>14</xdr:row>
      <xdr:rowOff>38100</xdr:rowOff>
    </xdr:from>
    <xdr:to>
      <xdr:col>24</xdr:col>
      <xdr:colOff>723900</xdr:colOff>
      <xdr:row>28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254000</xdr:colOff>
      <xdr:row>14</xdr:row>
      <xdr:rowOff>114300</xdr:rowOff>
    </xdr:from>
    <xdr:to>
      <xdr:col>23</xdr:col>
      <xdr:colOff>736600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</xdr:colOff>
      <xdr:row>31</xdr:row>
      <xdr:rowOff>139700</xdr:rowOff>
    </xdr:from>
    <xdr:to>
      <xdr:col>13</xdr:col>
      <xdr:colOff>609600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13</xdr:col>
      <xdr:colOff>609600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13</xdr:col>
      <xdr:colOff>647700</xdr:colOff>
      <xdr:row>49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17</xdr:row>
      <xdr:rowOff>114300</xdr:rowOff>
    </xdr:from>
    <xdr:to>
      <xdr:col>24</xdr:col>
      <xdr:colOff>304800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R15"/>
  <sheetViews>
    <sheetView tabSelected="1" workbookViewId="0">
      <selection activeCell="BR5" sqref="BR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70">
      <c r="C2" s="1" t="s">
        <v>18</v>
      </c>
      <c r="D2" s="1" t="s">
        <v>7</v>
      </c>
      <c r="E2">
        <v>295.52</v>
      </c>
      <c r="F2">
        <f>E2*10000</f>
        <v>2955200</v>
      </c>
    </row>
    <row r="3" spans="1:70">
      <c r="C3" s="1" t="s">
        <v>1</v>
      </c>
    </row>
    <row r="4" spans="1: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</row>
    <row r="5" spans="1: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</row>
    <row r="6" spans="1:70">
      <c r="B6" s="15">
        <f>SUM(D6:MI6)</f>
        <v>251753.33999999997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</row>
    <row r="7" spans="1:70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</row>
    <row r="8" spans="1:70">
      <c r="A8" s="8">
        <f>B8/F2</f>
        <v>1.015594151019646E-2</v>
      </c>
      <c r="B8" s="7">
        <f>SUM(D8:MI8)</f>
        <v>30012.838350932579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" si="31">BR6/BR7</f>
        <v>1258.071012805588</v>
      </c>
    </row>
    <row r="9" spans="1:70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</row>
    <row r="10" spans="1:70">
      <c r="B10">
        <f>B6/B8</f>
        <v>8.3881883164901438</v>
      </c>
      <c r="AJ10" t="s">
        <v>66</v>
      </c>
    </row>
    <row r="12" spans="1:70">
      <c r="C12" s="17" t="s">
        <v>27</v>
      </c>
      <c r="D12" s="17" t="s">
        <v>28</v>
      </c>
      <c r="E12" s="1" t="s">
        <v>31</v>
      </c>
    </row>
    <row r="13" spans="1:70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70">
      <c r="A14" s="1" t="s">
        <v>30</v>
      </c>
      <c r="B14" s="16">
        <v>43040</v>
      </c>
      <c r="C14">
        <v>1700</v>
      </c>
      <c r="D14">
        <v>8.23</v>
      </c>
    </row>
    <row r="15" spans="1:70">
      <c r="A15" s="1" t="s">
        <v>30</v>
      </c>
      <c r="B15" s="16">
        <v>43054</v>
      </c>
      <c r="C15">
        <v>2400</v>
      </c>
      <c r="D15">
        <v>8.34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15"/>
  <sheetViews>
    <sheetView topLeftCell="BM1" workbookViewId="0">
      <selection activeCell="BR5" sqref="BR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70">
      <c r="C2" s="1" t="s">
        <v>15</v>
      </c>
      <c r="D2" s="1" t="s">
        <v>7</v>
      </c>
      <c r="E2">
        <v>3.89</v>
      </c>
      <c r="F2">
        <f>E2*10000</f>
        <v>38900</v>
      </c>
    </row>
    <row r="3" spans="1:70">
      <c r="C3" s="1" t="s">
        <v>1</v>
      </c>
    </row>
    <row r="4" spans="1: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</row>
    <row r="5" spans="1: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</row>
    <row r="6" spans="1:70">
      <c r="B6" s="15">
        <f>SUM(D6:MI6)</f>
        <v>-5339.9900000000007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</row>
    <row r="7" spans="1:70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</row>
    <row r="8" spans="1:70">
      <c r="A8" s="8">
        <f>B8/F2</f>
        <v>-1.6869532989278433E-2</v>
      </c>
      <c r="B8" s="7">
        <f>SUM(D8:MI8)</f>
        <v>-656.22483328293106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" si="31">BR6/BR7</f>
        <v>36.610596026490072</v>
      </c>
    </row>
    <row r="9" spans="1:70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</row>
    <row r="14" spans="1:70">
      <c r="C14" s="1" t="s">
        <v>27</v>
      </c>
      <c r="D14" s="17" t="s">
        <v>28</v>
      </c>
      <c r="E14" s="1" t="s">
        <v>31</v>
      </c>
    </row>
    <row r="15" spans="1:70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18"/>
  <sheetViews>
    <sheetView topLeftCell="BK1" workbookViewId="0">
      <selection activeCell="BR5" sqref="BR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70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70">
      <c r="C3" s="1" t="s">
        <v>1</v>
      </c>
    </row>
    <row r="4" spans="1: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</row>
    <row r="5" spans="1: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</row>
    <row r="6" spans="1:70">
      <c r="B6" s="15">
        <f>SUM(D6:MI6)</f>
        <v>-39867.280000000006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</row>
    <row r="7" spans="1:70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</row>
    <row r="8" spans="1:70">
      <c r="A8" s="8">
        <f>B8/F2</f>
        <v>-1.2889575392950436E-2</v>
      </c>
      <c r="B8" s="7">
        <f>SUM(D8:MI8)</f>
        <v>-10224.011201688285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" si="31">BR6/BR7</f>
        <v>30.815126050420172</v>
      </c>
    </row>
    <row r="9" spans="1:70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</row>
    <row r="14" spans="1:70">
      <c r="C14" s="1" t="s">
        <v>27</v>
      </c>
      <c r="D14" s="1" t="s">
        <v>28</v>
      </c>
      <c r="E14" s="1" t="s">
        <v>31</v>
      </c>
    </row>
    <row r="15" spans="1:70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70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15"/>
  <sheetViews>
    <sheetView topLeftCell="BK1" workbookViewId="0">
      <selection activeCell="BR5" sqref="BR5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70">
      <c r="C2" s="1" t="s">
        <v>14</v>
      </c>
      <c r="D2" s="1" t="s">
        <v>7</v>
      </c>
      <c r="E2">
        <v>19.88</v>
      </c>
      <c r="F2">
        <f>E2*10000</f>
        <v>198800</v>
      </c>
    </row>
    <row r="3" spans="1:70">
      <c r="C3" s="1" t="s">
        <v>1</v>
      </c>
    </row>
    <row r="4" spans="1: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</row>
    <row r="5" spans="1: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</row>
    <row r="6" spans="1:70">
      <c r="B6" s="15">
        <f>SUM(D6:MI6)</f>
        <v>-6175.27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</row>
    <row r="7" spans="1:70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</row>
    <row r="8" spans="1:70">
      <c r="A8" s="8">
        <f>B8/F2</f>
        <v>-6.2308891669912167E-3</v>
      </c>
      <c r="B8" s="7">
        <f>SUM(D8:MI8)</f>
        <v>-1238.7007663978538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" si="31">BR6/BR7</f>
        <v>-96.558091286307047</v>
      </c>
    </row>
    <row r="9" spans="1:70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</row>
    <row r="10" spans="1:70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70">
      <c r="C13" s="17" t="s">
        <v>27</v>
      </c>
      <c r="D13" s="17" t="s">
        <v>28</v>
      </c>
      <c r="E13" s="1" t="s">
        <v>36</v>
      </c>
    </row>
    <row r="14" spans="1:70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70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R15"/>
  <sheetViews>
    <sheetView topLeftCell="BF1" workbookViewId="0">
      <selection activeCell="BR5" sqref="BR5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70">
      <c r="C2" s="1" t="s">
        <v>10</v>
      </c>
      <c r="D2" s="1" t="s">
        <v>7</v>
      </c>
      <c r="E2">
        <v>955.58</v>
      </c>
      <c r="F2">
        <f>E2*10000</f>
        <v>9555800</v>
      </c>
    </row>
    <row r="3" spans="1:70">
      <c r="C3" s="1" t="s">
        <v>1</v>
      </c>
    </row>
    <row r="4" spans="1: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</row>
    <row r="5" spans="1: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</row>
    <row r="6" spans="1:70">
      <c r="B6" s="15">
        <f>SUM(D6:MI6)</f>
        <v>112413.5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</row>
    <row r="7" spans="1:70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</row>
    <row r="8" spans="1:70">
      <c r="A8" s="8">
        <f>B8/F2</f>
        <v>1.968000212561436E-3</v>
      </c>
      <c r="B8" s="7">
        <f>SUM(D8:MI8)</f>
        <v>18805.816431194569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" si="31">BR6/BR7</f>
        <v>1187.2716666666668</v>
      </c>
    </row>
    <row r="9" spans="1:70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</row>
    <row r="10" spans="1:70">
      <c r="B10" s="10">
        <f>B6/B8</f>
        <v>5.9775921141892878</v>
      </c>
    </row>
    <row r="12" spans="1:70">
      <c r="C12" s="17" t="s">
        <v>27</v>
      </c>
      <c r="D12" s="17" t="s">
        <v>28</v>
      </c>
    </row>
    <row r="13" spans="1:70">
      <c r="C13" s="10">
        <v>1000</v>
      </c>
      <c r="D13" s="10">
        <v>7.5910000000000002</v>
      </c>
    </row>
    <row r="14" spans="1:70">
      <c r="C14">
        <v>900</v>
      </c>
      <c r="D14">
        <v>5.9</v>
      </c>
    </row>
    <row r="15" spans="1:70">
      <c r="A15" s="1" t="s">
        <v>29</v>
      </c>
      <c r="B15" s="38">
        <v>11232</v>
      </c>
      <c r="C15">
        <v>1900</v>
      </c>
      <c r="D15">
        <v>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14"/>
  <sheetViews>
    <sheetView topLeftCell="BL1" workbookViewId="0">
      <selection activeCell="BR5" sqref="BR5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70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70">
      <c r="C3" s="1" t="s">
        <v>1</v>
      </c>
    </row>
    <row r="4" spans="1: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</row>
    <row r="5" spans="1: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</row>
    <row r="6" spans="1:70">
      <c r="B6" s="15">
        <f>SUM(D6:MI6)</f>
        <v>20335.210000000006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</row>
    <row r="7" spans="1:70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</row>
    <row r="8" spans="1:70">
      <c r="A8" s="8">
        <f>B8/F2</f>
        <v>2.1794730588166164E-3</v>
      </c>
      <c r="B8" s="7">
        <f>SUM(D8:MI8)</f>
        <v>3539.2463002123027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" si="31">BR6/BR7</f>
        <v>546.01593625498015</v>
      </c>
    </row>
    <row r="9" spans="1:70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</row>
    <row r="10" spans="1:70">
      <c r="B10">
        <f>B6/B8</f>
        <v>5.7456329046046308</v>
      </c>
      <c r="U10" s="1" t="s">
        <v>52</v>
      </c>
      <c r="V10" s="1" t="s">
        <v>42</v>
      </c>
    </row>
    <row r="12" spans="1:70">
      <c r="C12" s="1" t="s">
        <v>27</v>
      </c>
      <c r="D12" s="1" t="s">
        <v>28</v>
      </c>
    </row>
    <row r="13" spans="1:70">
      <c r="C13">
        <v>800</v>
      </c>
      <c r="D13">
        <v>9.1660000000000004</v>
      </c>
    </row>
    <row r="14" spans="1:70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14"/>
  <sheetViews>
    <sheetView topLeftCell="BL1" workbookViewId="0">
      <selection activeCell="BR5" sqref="BR5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70">
      <c r="C2" s="1" t="s">
        <v>13</v>
      </c>
      <c r="D2" s="1" t="s">
        <v>7</v>
      </c>
      <c r="E2">
        <v>6.98</v>
      </c>
      <c r="F2">
        <f>E2*10000</f>
        <v>69800</v>
      </c>
    </row>
    <row r="3" spans="1:70">
      <c r="C3" s="1" t="s">
        <v>1</v>
      </c>
    </row>
    <row r="4" spans="1: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</row>
    <row r="5" spans="1: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</row>
    <row r="6" spans="1:70">
      <c r="B6" s="15">
        <f>SUM(D6:MI6)</f>
        <v>-62155.139999999978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</row>
    <row r="7" spans="1:70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</row>
    <row r="8" spans="1:70">
      <c r="A8" s="8">
        <f>B8/F2</f>
        <v>-7.9293215959282029E-2</v>
      </c>
      <c r="B8" s="7">
        <f>SUM(D8:MI8)</f>
        <v>-5534.6664739578855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" si="31">BR6/BR7</f>
        <v>-68.354235423542363</v>
      </c>
    </row>
    <row r="9" spans="1:70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</row>
    <row r="12" spans="1:70">
      <c r="C12" s="1" t="s">
        <v>27</v>
      </c>
      <c r="D12" s="1" t="s">
        <v>28</v>
      </c>
    </row>
    <row r="13" spans="1:70">
      <c r="C13">
        <v>400</v>
      </c>
      <c r="D13">
        <v>27.524999999999999</v>
      </c>
      <c r="G13" s="1" t="s">
        <v>32</v>
      </c>
    </row>
    <row r="14" spans="1:70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14"/>
  <sheetViews>
    <sheetView topLeftCell="BK1" workbookViewId="0">
      <selection activeCell="BR5" sqref="BR5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70">
      <c r="C2" s="1" t="s">
        <v>19</v>
      </c>
      <c r="D2" s="1" t="s">
        <v>7</v>
      </c>
      <c r="E2">
        <v>18.72</v>
      </c>
      <c r="F2">
        <f>E2*10000</f>
        <v>187200</v>
      </c>
    </row>
    <row r="3" spans="1:70">
      <c r="C3" s="1" t="s">
        <v>1</v>
      </c>
    </row>
    <row r="4" spans="1: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</row>
    <row r="5" spans="1: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</row>
    <row r="6" spans="1:70">
      <c r="B6" s="15">
        <f>SUM(D6:MI6)</f>
        <v>-10109.389999999998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</row>
    <row r="7" spans="1:70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</row>
    <row r="8" spans="1:70">
      <c r="A8" s="8">
        <f>B8/F2</f>
        <v>-1.8095715194903109E-2</v>
      </c>
      <c r="B8" s="7">
        <f>SUM(D8:MI8)</f>
        <v>-3387.5178844858619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" si="31">BR6/BR7</f>
        <v>36.87328767123288</v>
      </c>
    </row>
    <row r="9" spans="1:70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</row>
    <row r="12" spans="1:70">
      <c r="C12" s="17" t="s">
        <v>27</v>
      </c>
      <c r="D12" s="17" t="s">
        <v>28</v>
      </c>
    </row>
    <row r="13" spans="1:70">
      <c r="C13" s="10">
        <v>600</v>
      </c>
      <c r="D13" s="10">
        <v>7.2480000000000002</v>
      </c>
    </row>
    <row r="14" spans="1:70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14"/>
  <sheetViews>
    <sheetView topLeftCell="BI1" workbookViewId="0">
      <selection activeCell="BR5" sqref="BR5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70">
      <c r="C2" s="1" t="s">
        <v>21</v>
      </c>
      <c r="D2" s="1" t="s">
        <v>7</v>
      </c>
      <c r="E2">
        <v>5.4</v>
      </c>
      <c r="F2">
        <f>E2*10000</f>
        <v>54000</v>
      </c>
    </row>
    <row r="3" spans="1:70">
      <c r="C3" s="1" t="s">
        <v>1</v>
      </c>
    </row>
    <row r="4" spans="1: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</row>
    <row r="5" spans="1: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</row>
    <row r="6" spans="1:70">
      <c r="B6" s="15">
        <f>SUM(D6:MI6)</f>
        <v>-5283.4299999999994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</row>
    <row r="7" spans="1:70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</row>
    <row r="8" spans="1:70">
      <c r="A8" s="8">
        <f>B8/F2</f>
        <v>-1.6926571368148558E-2</v>
      </c>
      <c r="B8" s="7">
        <f>SUM(D8:MI8)</f>
        <v>-914.03485388002218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" si="31">BR6/BR7</f>
        <v>-37.444881889763778</v>
      </c>
    </row>
    <row r="9" spans="1:70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</row>
    <row r="12" spans="1:70">
      <c r="C12" s="17" t="s">
        <v>27</v>
      </c>
      <c r="D12" s="17" t="s">
        <v>28</v>
      </c>
    </row>
    <row r="13" spans="1:70">
      <c r="C13" s="10">
        <v>300</v>
      </c>
      <c r="D13" s="10">
        <v>8.4870000000000001</v>
      </c>
    </row>
    <row r="14" spans="1:70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14"/>
  <sheetViews>
    <sheetView topLeftCell="AN1" workbookViewId="0">
      <selection activeCell="BE5" sqref="BE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57">
      <c r="C2" s="1" t="s">
        <v>34</v>
      </c>
      <c r="D2" s="1" t="s">
        <v>7</v>
      </c>
      <c r="E2">
        <v>11.74</v>
      </c>
      <c r="F2">
        <f>E2*10000</f>
        <v>117400</v>
      </c>
    </row>
    <row r="3" spans="1:57">
      <c r="C3" s="1" t="s">
        <v>1</v>
      </c>
    </row>
    <row r="4" spans="1: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</row>
    <row r="5" spans="1:57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</row>
    <row r="6" spans="1:57">
      <c r="B6" s="15">
        <f>SUM(D6:MI6)</f>
        <v>2053.3799999999997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</row>
    <row r="7" spans="1:57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</row>
    <row r="8" spans="1:57">
      <c r="A8" s="8">
        <f>B8/F2</f>
        <v>2.9117971108376874E-3</v>
      </c>
      <c r="B8" s="7">
        <f>SUM(D8:MI8)</f>
        <v>341.84498081234449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" si="25">BE6/BE7</f>
        <v>41.119402985074629</v>
      </c>
    </row>
    <row r="9" spans="1:57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</row>
    <row r="12" spans="1:57">
      <c r="C12" s="17" t="s">
        <v>27</v>
      </c>
      <c r="D12" s="17" t="s">
        <v>28</v>
      </c>
    </row>
    <row r="13" spans="1:57">
      <c r="C13" s="10">
        <v>800</v>
      </c>
      <c r="D13" s="10">
        <v>14.318</v>
      </c>
    </row>
    <row r="14" spans="1:57">
      <c r="A14" t="s">
        <v>71</v>
      </c>
      <c r="B14" s="38">
        <v>46661</v>
      </c>
      <c r="C14">
        <v>800</v>
      </c>
      <c r="D14">
        <v>5.52</v>
      </c>
      <c r="E14">
        <v>-7040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D13"/>
  <sheetViews>
    <sheetView topLeftCell="AS1" workbookViewId="0">
      <selection activeCell="BD5" sqref="BD5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56">
      <c r="C2" s="1" t="s">
        <v>54</v>
      </c>
      <c r="D2" s="1" t="s">
        <v>7</v>
      </c>
      <c r="E2">
        <v>12.56</v>
      </c>
      <c r="F2">
        <f>E2*10000</f>
        <v>125600</v>
      </c>
    </row>
    <row r="3" spans="1:56">
      <c r="C3" s="1" t="s">
        <v>1</v>
      </c>
    </row>
    <row r="4" spans="1: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</row>
    <row r="5" spans="1:56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</row>
    <row r="6" spans="1:56">
      <c r="B6" s="15">
        <f>SUM(D6:MI6)</f>
        <v>422326.34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</row>
    <row r="7" spans="1:56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</row>
    <row r="8" spans="1:56">
      <c r="A8" s="8">
        <f>B8/F2</f>
        <v>5.7821439204758206E-3</v>
      </c>
      <c r="B8" s="7">
        <f>SUM(D8:MI8)</f>
        <v>726.2372764117631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" si="24">BD6/BD7</f>
        <v>38.69514834719871</v>
      </c>
    </row>
    <row r="9" spans="1:56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</row>
    <row r="10" spans="1:56">
      <c r="B10">
        <f>B6/B8</f>
        <v>581.5266631405309</v>
      </c>
    </row>
    <row r="12" spans="1:56">
      <c r="C12" s="17" t="s">
        <v>27</v>
      </c>
      <c r="D12" s="17" t="s">
        <v>28</v>
      </c>
    </row>
    <row r="13" spans="1:56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AH45"/>
  <sheetViews>
    <sheetView topLeftCell="Z1" workbookViewId="0">
      <selection activeCell="AH5" sqref="AH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4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4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4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</row>
    <row r="5" spans="1:34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</row>
    <row r="6" spans="1:34">
      <c r="A6" s="10"/>
      <c r="B6" s="34">
        <f>SUM(D6:MI6)</f>
        <v>76166.290000000008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</row>
    <row r="7" spans="1:34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</row>
    <row r="8" spans="1:34">
      <c r="A8" s="8">
        <f>B8/F2</f>
        <v>2.3017927713576292E-3</v>
      </c>
      <c r="B8" s="7">
        <f>SUM(D8:MI8)</f>
        <v>1451.9708801723925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</row>
    <row r="9" spans="1:34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</row>
    <row r="10" spans="1:34">
      <c r="A10" s="10"/>
      <c r="B10" s="10">
        <f>B6/B8</f>
        <v>52.457174616998365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4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4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4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4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4">
      <c r="A15" s="17" t="s">
        <v>29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4">
      <c r="A16" s="10"/>
      <c r="B16" s="10"/>
      <c r="C16" s="10"/>
      <c r="D16" s="36"/>
      <c r="E16" s="37"/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/>
      <c r="B17" s="10"/>
      <c r="C17" s="10"/>
      <c r="D17" s="36"/>
      <c r="E17" s="27"/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1"/>
      <c r="G18" s="41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13"/>
  <sheetViews>
    <sheetView topLeftCell="AQ1" workbookViewId="0">
      <selection activeCell="AY5" sqref="AY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51">
      <c r="C2" s="1" t="s">
        <v>59</v>
      </c>
      <c r="D2" s="1" t="s">
        <v>7</v>
      </c>
      <c r="E2">
        <v>3.3</v>
      </c>
      <c r="F2">
        <f>E2*10000</f>
        <v>33000</v>
      </c>
    </row>
    <row r="3" spans="1:51">
      <c r="C3" s="1" t="s">
        <v>1</v>
      </c>
    </row>
    <row r="4" spans="1: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</row>
    <row r="5" spans="1:5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</row>
    <row r="6" spans="1:51">
      <c r="B6" s="15">
        <f>SUM(D6:MI6)</f>
        <v>4609.3400000000011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</row>
    <row r="7" spans="1:5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</row>
    <row r="8" spans="1:51">
      <c r="A8" s="8">
        <f>B8/F2</f>
        <v>5.7523096320275862E-3</v>
      </c>
      <c r="B8" s="7">
        <f>SUM(D8:MI8)</f>
        <v>189.82621785691035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" si="22">AY6/AY7</f>
        <v>-4.2252898950855879</v>
      </c>
    </row>
    <row r="9" spans="1:51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</row>
    <row r="12" spans="1:51">
      <c r="C12" s="17" t="s">
        <v>27</v>
      </c>
      <c r="D12" s="17" t="s">
        <v>28</v>
      </c>
    </row>
    <row r="13" spans="1:5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R15"/>
  <sheetViews>
    <sheetView topLeftCell="BQ1" workbookViewId="0">
      <selection activeCell="BR5" sqref="BR5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70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70">
      <c r="C3" s="1" t="s">
        <v>1</v>
      </c>
    </row>
    <row r="4" spans="1: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</row>
    <row r="5" spans="1:70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</row>
    <row r="6" spans="1:70">
      <c r="B6" s="15">
        <f>SUM(D6:MI6)</f>
        <v>93678.910000000018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</row>
    <row r="7" spans="1:70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</row>
    <row r="8" spans="1:70">
      <c r="A8" s="8">
        <f>B8/F2</f>
        <v>8.5790938985120066E-2</v>
      </c>
      <c r="B8" s="7">
        <f>SUM(D8:MI8)</f>
        <v>4915.8208038473804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</row>
    <row r="9" spans="1:70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</row>
    <row r="10" spans="1:70">
      <c r="B10" s="10">
        <f>B6/B8</f>
        <v>19.056616125364449</v>
      </c>
    </row>
    <row r="12" spans="1:70">
      <c r="C12" s="1" t="s">
        <v>27</v>
      </c>
      <c r="D12" s="1" t="s">
        <v>28</v>
      </c>
      <c r="E12" s="1" t="s">
        <v>29</v>
      </c>
    </row>
    <row r="13" spans="1:70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70">
      <c r="A14" s="1" t="s">
        <v>30</v>
      </c>
      <c r="B14" s="11">
        <v>42999</v>
      </c>
      <c r="C14">
        <v>1000</v>
      </c>
      <c r="D14">
        <v>18.510000000000002</v>
      </c>
    </row>
    <row r="15" spans="1:70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R17"/>
  <sheetViews>
    <sheetView topLeftCell="BM1" workbookViewId="0">
      <selection activeCell="BR5" sqref="BR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70">
      <c r="C2" s="1" t="s">
        <v>20</v>
      </c>
      <c r="D2" s="1" t="s">
        <v>7</v>
      </c>
      <c r="E2">
        <v>16.73</v>
      </c>
      <c r="F2">
        <f>E2*10000</f>
        <v>167300</v>
      </c>
    </row>
    <row r="3" spans="1:70">
      <c r="C3" s="1" t="s">
        <v>1</v>
      </c>
    </row>
    <row r="4" spans="1: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</row>
    <row r="5" spans="1: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</row>
    <row r="6" spans="1:70">
      <c r="B6" s="15">
        <f>SUM(D6:MI6)</f>
        <v>46382.899999999994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</row>
    <row r="7" spans="1:70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</row>
    <row r="8" spans="1:70">
      <c r="A8" s="8">
        <f>B8/F2</f>
        <v>5.506344855242358E-2</v>
      </c>
      <c r="B8" s="7">
        <f>SUM(D8:MI8)</f>
        <v>9212.1149428204644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" si="31">BR6/BR7</f>
        <v>-50.589065255731917</v>
      </c>
    </row>
    <row r="9" spans="1:70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</row>
    <row r="10" spans="1:70">
      <c r="B10" s="10">
        <f>B6/B8</f>
        <v>5.0349892818205531</v>
      </c>
    </row>
    <row r="12" spans="1:70">
      <c r="C12" s="17" t="s">
        <v>27</v>
      </c>
      <c r="D12" s="17" t="s">
        <v>28</v>
      </c>
    </row>
    <row r="13" spans="1:70">
      <c r="C13" s="10">
        <v>400</v>
      </c>
      <c r="D13" s="10">
        <v>8.4030000000000005</v>
      </c>
    </row>
    <row r="14" spans="1:70">
      <c r="A14" s="1" t="s">
        <v>30</v>
      </c>
      <c r="B14" s="23">
        <v>42991</v>
      </c>
      <c r="C14">
        <v>2000</v>
      </c>
      <c r="D14">
        <v>4.75</v>
      </c>
    </row>
    <row r="15" spans="1:70">
      <c r="A15" s="1" t="s">
        <v>30</v>
      </c>
      <c r="B15" s="11">
        <v>42993</v>
      </c>
      <c r="C15">
        <v>2000</v>
      </c>
      <c r="D15">
        <v>4.71</v>
      </c>
    </row>
    <row r="16" spans="1:70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R16"/>
  <sheetViews>
    <sheetView topLeftCell="BL1" workbookViewId="0">
      <selection activeCell="BR5" sqref="BR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70">
      <c r="C2" s="1" t="s">
        <v>17</v>
      </c>
      <c r="D2" s="1" t="s">
        <v>7</v>
      </c>
      <c r="E2">
        <v>220.9</v>
      </c>
      <c r="F2">
        <f>E2*10000</f>
        <v>2209000</v>
      </c>
    </row>
    <row r="3" spans="1:70">
      <c r="C3" s="1" t="s">
        <v>1</v>
      </c>
    </row>
    <row r="4" spans="1: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</row>
    <row r="5" spans="1: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</row>
    <row r="6" spans="1:70">
      <c r="B6" s="15">
        <f>SUM(D6:MI6)</f>
        <v>193440.19000000003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</row>
    <row r="7" spans="1:70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</row>
    <row r="8" spans="1:70">
      <c r="A8" s="8">
        <f>B8/F2</f>
        <v>1.0156488520548332E-2</v>
      </c>
      <c r="B8" s="7">
        <f>SUM(D8:MI8)</f>
        <v>22435.683141891266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" si="31">BR6/BR7</f>
        <v>498.21914648212231</v>
      </c>
    </row>
    <row r="9" spans="1:70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</row>
    <row r="10" spans="1:70">
      <c r="B10" s="10">
        <f>B6/B8</f>
        <v>8.6219879633980945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70">
      <c r="AB11" s="1" t="s">
        <v>62</v>
      </c>
    </row>
    <row r="13" spans="1:70">
      <c r="C13" s="17" t="s">
        <v>27</v>
      </c>
      <c r="D13" s="17" t="s">
        <v>28</v>
      </c>
      <c r="E13" s="1" t="s">
        <v>29</v>
      </c>
    </row>
    <row r="14" spans="1:70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70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70">
      <c r="A16" s="1" t="s">
        <v>30</v>
      </c>
      <c r="B16" s="38">
        <v>46661</v>
      </c>
      <c r="C16">
        <v>1100</v>
      </c>
      <c r="D16">
        <v>7.69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R20"/>
  <sheetViews>
    <sheetView topLeftCell="BP1" workbookViewId="0">
      <selection activeCell="BR5" sqref="BR5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70">
      <c r="C2" s="1" t="s">
        <v>12</v>
      </c>
      <c r="D2" s="1" t="s">
        <v>7</v>
      </c>
      <c r="E2">
        <v>9.36</v>
      </c>
      <c r="F2">
        <f>E2*10000</f>
        <v>93600</v>
      </c>
    </row>
    <row r="3" spans="1:70">
      <c r="C3" s="1" t="s">
        <v>1</v>
      </c>
    </row>
    <row r="4" spans="1: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</row>
    <row r="5" spans="1: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</row>
    <row r="6" spans="1:70">
      <c r="B6" s="15">
        <f>SUM(D6:MI6)</f>
        <v>43618.99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</row>
    <row r="7" spans="1:70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</row>
    <row r="8" spans="1:70">
      <c r="A8" s="8">
        <f>B8/F2</f>
        <v>3.8707605707709057E-2</v>
      </c>
      <c r="B8" s="7">
        <f>SUM(D8:MI8)</f>
        <v>3623.0318942415679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" si="31">BR6/BR7</f>
        <v>287.16422287390031</v>
      </c>
    </row>
    <row r="9" spans="1:70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</row>
    <row r="10" spans="1:70">
      <c r="B10">
        <f>B6/B8</f>
        <v>12.039361306569738</v>
      </c>
    </row>
    <row r="16" spans="1:70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  <c r="E20" s="1" t="s">
        <v>72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14"/>
  <sheetViews>
    <sheetView topLeftCell="BI1" workbookViewId="0">
      <selection activeCell="BR5" sqref="BR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70">
      <c r="C2" s="1" t="s">
        <v>11</v>
      </c>
      <c r="D2" s="1" t="s">
        <v>7</v>
      </c>
      <c r="E2">
        <v>4.05</v>
      </c>
      <c r="F2">
        <f>E2*10000</f>
        <v>40500</v>
      </c>
    </row>
    <row r="3" spans="1:70">
      <c r="C3" s="1" t="s">
        <v>1</v>
      </c>
    </row>
    <row r="4" spans="1:70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</row>
    <row r="5" spans="1: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</row>
    <row r="6" spans="1:70" s="27" customFormat="1">
      <c r="B6" s="28">
        <f>SUM(D6:MI6)</f>
        <v>-9849.6299999999974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</row>
    <row r="7" spans="1:70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</row>
    <row r="8" spans="1:70">
      <c r="A8" s="8">
        <f>B8/F2</f>
        <v>-1.927777587381245E-2</v>
      </c>
      <c r="B8" s="7">
        <f>SUM(D8:MI8)</f>
        <v>-780.74992288940416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" si="31">BR6/BR7</f>
        <v>-34.367038216560509</v>
      </c>
    </row>
    <row r="9" spans="1:70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</row>
    <row r="10" spans="1:70">
      <c r="B10" s="10">
        <f>B6/B8</f>
        <v>12.615601630222935</v>
      </c>
    </row>
    <row r="12" spans="1:70">
      <c r="C12" s="17" t="s">
        <v>27</v>
      </c>
      <c r="D12" s="17" t="s">
        <v>28</v>
      </c>
    </row>
    <row r="13" spans="1:70">
      <c r="C13" s="10">
        <v>300</v>
      </c>
      <c r="D13" s="10">
        <v>27.286999999999999</v>
      </c>
    </row>
    <row r="14" spans="1:70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14"/>
  <sheetViews>
    <sheetView topLeftCell="BK1" workbookViewId="0">
      <selection activeCell="BR5" sqref="BR5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70">
      <c r="C2" s="1" t="s">
        <v>8</v>
      </c>
      <c r="D2" s="1" t="s">
        <v>7</v>
      </c>
      <c r="E2">
        <v>220.39</v>
      </c>
      <c r="F2">
        <f>E2*10000</f>
        <v>2203900</v>
      </c>
    </row>
    <row r="3" spans="1:70">
      <c r="C3" s="1" t="s">
        <v>1</v>
      </c>
    </row>
    <row r="4" spans="1: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</row>
    <row r="5" spans="1: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</row>
    <row r="6" spans="1:70">
      <c r="B6" s="15">
        <f>SUM(D6:MI6)</f>
        <v>-62961.920000000006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</row>
    <row r="7" spans="1:70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</row>
    <row r="8" spans="1:70">
      <c r="A8" s="8">
        <f>B8/F2</f>
        <v>-1.0662865742921614E-2</v>
      </c>
      <c r="B8" s="7">
        <f>SUM(D8:MI8)</f>
        <v>-23499.889810824945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" si="31">BR6/BR7</f>
        <v>-64.793774319066159</v>
      </c>
    </row>
    <row r="9" spans="1:70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</row>
    <row r="10" spans="1:70">
      <c r="T10" s="22" t="s">
        <v>50</v>
      </c>
    </row>
    <row r="13" spans="1:70">
      <c r="C13" s="1" t="s">
        <v>27</v>
      </c>
      <c r="D13" s="1" t="s">
        <v>28</v>
      </c>
      <c r="E13" s="1" t="s">
        <v>48</v>
      </c>
    </row>
    <row r="14" spans="1:70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15"/>
  <sheetViews>
    <sheetView topLeftCell="BC1" workbookViewId="0">
      <selection activeCell="BR5" sqref="BR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70">
      <c r="C2" s="1" t="s">
        <v>9</v>
      </c>
      <c r="D2" s="1" t="s">
        <v>7</v>
      </c>
      <c r="E2">
        <v>9.6</v>
      </c>
      <c r="F2">
        <f>E2*10000</f>
        <v>96000</v>
      </c>
    </row>
    <row r="3" spans="1:70">
      <c r="C3" s="1" t="s">
        <v>1</v>
      </c>
    </row>
    <row r="4" spans="1: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</row>
    <row r="5" spans="1: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</row>
    <row r="6" spans="1:70">
      <c r="B6" s="15">
        <f>SUM(D6:MI6)</f>
        <v>-34314.429999999993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</row>
    <row r="7" spans="1:70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</row>
    <row r="8" spans="1:70">
      <c r="A8" s="8">
        <f>B8/F2</f>
        <v>-5.5395714570228821E-2</v>
      </c>
      <c r="B8" s="7">
        <f>SUM(D8:MI8)</f>
        <v>-5317.9885987419666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" si="31">BR6/BR7</f>
        <v>32.353923205342241</v>
      </c>
    </row>
    <row r="9" spans="1:70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</row>
    <row r="12" spans="1:70">
      <c r="C12" s="1" t="s">
        <v>27</v>
      </c>
      <c r="D12" s="1" t="s">
        <v>28</v>
      </c>
      <c r="E12" s="1" t="s">
        <v>31</v>
      </c>
    </row>
    <row r="13" spans="1:70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70">
      <c r="C14" s="12"/>
      <c r="D14" s="13"/>
      <c r="E14" s="13"/>
    </row>
    <row r="15" spans="1:70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民生银行</vt:lpstr>
      <vt:lpstr>美的集团</vt:lpstr>
      <vt:lpstr>达华智能</vt:lpstr>
      <vt:lpstr>沪电股份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中国石化</vt:lpstr>
      <vt:lpstr>中国中冶</vt:lpstr>
      <vt:lpstr>远望谷</vt:lpstr>
      <vt:lpstr>巨轮智能</vt:lpstr>
      <vt:lpstr>大金重工</vt:lpstr>
      <vt:lpstr>普邦股份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2017-11-20T12:53:33Z</dcterms:modified>
</cp:coreProperties>
</file>