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20" yWindow="20" windowWidth="25600" windowHeight="16060" tabRatio="996" activeTab="19"/>
  </bookViews>
  <sheets>
    <sheet name="达华智能" sheetId="1" r:id="rId1"/>
    <sheet name="沪电股份" sheetId="15" r:id="rId2"/>
    <sheet name="宝钢股份" sheetId="12" r:id="rId3"/>
    <sheet name="浙江医药" sheetId="7" r:id="rId4"/>
    <sheet name="美的集团" sheetId="21" r:id="rId5"/>
    <sheet name="远大控股" sheetId="6" r:id="rId6"/>
    <sheet name="民生银行" sheetId="13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8" i="20" l="1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6" i="21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3"/>
  <c r="B8" i="10"/>
  <c r="B8" i="9"/>
  <c r="B8" i="8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4"/>
  <c r="B6" i="13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<sst xmlns="http://schemas.openxmlformats.org/spreadsheetml/2006/main" count="290" uniqueCount="72">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</sst>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7" fillId="0" borderId="0" xfId="0" applyFont="1" applyFill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760840"/>
        <c:axId val="2145758616"/>
      </c:lineChart>
      <c:catAx>
        <c:axId val="214576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758616"/>
        <c:crosses val="autoZero"/>
        <c:auto val="1"/>
        <c:lblAlgn val="ctr"/>
        <c:lblOffset val="100"/>
        <c:noMultiLvlLbl val="0"/>
      </c:catAx>
      <c:valAx>
        <c:axId val="214575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76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451064"/>
        <c:axId val="2145455064"/>
      </c:lineChart>
      <c:catAx>
        <c:axId val="214545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455064"/>
        <c:crosses val="autoZero"/>
        <c:auto val="1"/>
        <c:lblAlgn val="ctr"/>
        <c:lblOffset val="100"/>
        <c:noMultiLvlLbl val="0"/>
      </c:catAx>
      <c:valAx>
        <c:axId val="2145455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45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701944"/>
        <c:axId val="2146357784"/>
      </c:lineChart>
      <c:catAx>
        <c:axId val="-202870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357784"/>
        <c:crosses val="autoZero"/>
        <c:auto val="1"/>
        <c:lblAlgn val="ctr"/>
        <c:lblOffset val="100"/>
        <c:noMultiLvlLbl val="0"/>
      </c:catAx>
      <c:valAx>
        <c:axId val="21463577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70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466472"/>
        <c:axId val="2145568248"/>
      </c:barChart>
      <c:catAx>
        <c:axId val="210446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568248"/>
        <c:crosses val="autoZero"/>
        <c:auto val="1"/>
        <c:lblAlgn val="ctr"/>
        <c:lblOffset val="100"/>
        <c:noMultiLvlLbl val="0"/>
      </c:catAx>
      <c:valAx>
        <c:axId val="2145568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46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631944"/>
        <c:axId val="-2005628936"/>
      </c:lineChart>
      <c:catAx>
        <c:axId val="-20056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628936"/>
        <c:crosses val="autoZero"/>
        <c:auto val="1"/>
        <c:lblAlgn val="ctr"/>
        <c:lblOffset val="100"/>
        <c:noMultiLvlLbl val="0"/>
      </c:catAx>
      <c:valAx>
        <c:axId val="-2005628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63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601160"/>
        <c:axId val="-2005598152"/>
      </c:lineChart>
      <c:catAx>
        <c:axId val="-200560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598152"/>
        <c:crosses val="autoZero"/>
        <c:auto val="1"/>
        <c:lblAlgn val="ctr"/>
        <c:lblOffset val="100"/>
        <c:noMultiLvlLbl val="0"/>
      </c:catAx>
      <c:valAx>
        <c:axId val="-20055981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60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575400"/>
        <c:axId val="-2005572392"/>
      </c:barChart>
      <c:catAx>
        <c:axId val="-200557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572392"/>
        <c:crosses val="autoZero"/>
        <c:auto val="1"/>
        <c:lblAlgn val="ctr"/>
        <c:lblOffset val="100"/>
        <c:noMultiLvlLbl val="0"/>
      </c:catAx>
      <c:valAx>
        <c:axId val="-2005572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57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532488"/>
        <c:axId val="-2005529480"/>
      </c:lineChart>
      <c:catAx>
        <c:axId val="-200553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529480"/>
        <c:crosses val="autoZero"/>
        <c:auto val="1"/>
        <c:lblAlgn val="ctr"/>
        <c:lblOffset val="100"/>
        <c:noMultiLvlLbl val="0"/>
      </c:catAx>
      <c:valAx>
        <c:axId val="-2005529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53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493464"/>
        <c:axId val="-2005490456"/>
      </c:lineChart>
      <c:catAx>
        <c:axId val="-200549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490456"/>
        <c:crosses val="autoZero"/>
        <c:auto val="1"/>
        <c:lblAlgn val="ctr"/>
        <c:lblOffset val="100"/>
        <c:noMultiLvlLbl val="0"/>
      </c:catAx>
      <c:valAx>
        <c:axId val="-200549045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493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814184"/>
        <c:axId val="2089204008"/>
      </c:barChart>
      <c:catAx>
        <c:axId val="214481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04008"/>
        <c:crosses val="autoZero"/>
        <c:auto val="1"/>
        <c:lblAlgn val="ctr"/>
        <c:lblOffset val="100"/>
        <c:noMultiLvlLbl val="0"/>
      </c:catAx>
      <c:valAx>
        <c:axId val="2089204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814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231032"/>
        <c:axId val="2145283992"/>
      </c:lineChart>
      <c:catAx>
        <c:axId val="214523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83992"/>
        <c:crosses val="autoZero"/>
        <c:auto val="1"/>
        <c:lblAlgn val="ctr"/>
        <c:lblOffset val="100"/>
        <c:noMultiLvlLbl val="0"/>
      </c:catAx>
      <c:valAx>
        <c:axId val="2145283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231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41512"/>
        <c:axId val="2145387736"/>
      </c:lineChart>
      <c:catAx>
        <c:axId val="-202834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387736"/>
        <c:crosses val="autoZero"/>
        <c:auto val="1"/>
        <c:lblAlgn val="ctr"/>
        <c:lblOffset val="100"/>
        <c:noMultiLvlLbl val="0"/>
      </c:catAx>
      <c:valAx>
        <c:axId val="214538773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34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272840"/>
        <c:axId val="2145304312"/>
      </c:lineChart>
      <c:catAx>
        <c:axId val="214527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304312"/>
        <c:crosses val="autoZero"/>
        <c:auto val="1"/>
        <c:lblAlgn val="ctr"/>
        <c:lblOffset val="100"/>
        <c:noMultiLvlLbl val="0"/>
      </c:catAx>
      <c:valAx>
        <c:axId val="2145304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72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419960"/>
        <c:axId val="-2005416952"/>
      </c:barChart>
      <c:catAx>
        <c:axId val="-200541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416952"/>
        <c:crosses val="autoZero"/>
        <c:auto val="1"/>
        <c:lblAlgn val="ctr"/>
        <c:lblOffset val="100"/>
        <c:noMultiLvlLbl val="0"/>
      </c:catAx>
      <c:valAx>
        <c:axId val="-200541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419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377512"/>
        <c:axId val="-2005374504"/>
      </c:lineChart>
      <c:catAx>
        <c:axId val="-200537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374504"/>
        <c:crosses val="autoZero"/>
        <c:auto val="1"/>
        <c:lblAlgn val="ctr"/>
        <c:lblOffset val="100"/>
        <c:noMultiLvlLbl val="0"/>
      </c:catAx>
      <c:valAx>
        <c:axId val="-2005374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377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339736"/>
        <c:axId val="-2005336728"/>
      </c:lineChart>
      <c:catAx>
        <c:axId val="-200533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336728"/>
        <c:crosses val="autoZero"/>
        <c:auto val="1"/>
        <c:lblAlgn val="ctr"/>
        <c:lblOffset val="100"/>
        <c:noMultiLvlLbl val="0"/>
      </c:catAx>
      <c:valAx>
        <c:axId val="-200533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533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313688"/>
        <c:axId val="-2005310680"/>
      </c:barChart>
      <c:catAx>
        <c:axId val="-2005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310680"/>
        <c:crosses val="autoZero"/>
        <c:auto val="1"/>
        <c:lblAlgn val="ctr"/>
        <c:lblOffset val="100"/>
        <c:noMultiLvlLbl val="0"/>
      </c:catAx>
      <c:valAx>
        <c:axId val="-2005310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31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278440"/>
        <c:axId val="-2005275432"/>
      </c:lineChart>
      <c:catAx>
        <c:axId val="-200527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275432"/>
        <c:crosses val="autoZero"/>
        <c:auto val="1"/>
        <c:lblAlgn val="ctr"/>
        <c:lblOffset val="100"/>
        <c:noMultiLvlLbl val="0"/>
      </c:catAx>
      <c:valAx>
        <c:axId val="-200527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278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240664"/>
        <c:axId val="-2005237656"/>
      </c:lineChart>
      <c:catAx>
        <c:axId val="-200524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237656"/>
        <c:crosses val="autoZero"/>
        <c:auto val="1"/>
        <c:lblAlgn val="ctr"/>
        <c:lblOffset val="100"/>
        <c:noMultiLvlLbl val="0"/>
      </c:catAx>
      <c:valAx>
        <c:axId val="-2005237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524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214632"/>
        <c:axId val="-2005211624"/>
      </c:barChart>
      <c:catAx>
        <c:axId val="-200521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211624"/>
        <c:crosses val="autoZero"/>
        <c:auto val="1"/>
        <c:lblAlgn val="ctr"/>
        <c:lblOffset val="100"/>
        <c:noMultiLvlLbl val="0"/>
      </c:catAx>
      <c:valAx>
        <c:axId val="-200521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21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172952"/>
        <c:axId val="-2005169928"/>
      </c:lineChart>
      <c:catAx>
        <c:axId val="-200517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69928"/>
        <c:crosses val="autoZero"/>
        <c:auto val="1"/>
        <c:lblAlgn val="ctr"/>
        <c:lblOffset val="100"/>
        <c:noMultiLvlLbl val="0"/>
      </c:catAx>
      <c:valAx>
        <c:axId val="-2005169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72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136472"/>
        <c:axId val="-2005133464"/>
      </c:lineChart>
      <c:catAx>
        <c:axId val="-200513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33464"/>
        <c:crosses val="autoZero"/>
        <c:auto val="1"/>
        <c:lblAlgn val="ctr"/>
        <c:lblOffset val="100"/>
        <c:noMultiLvlLbl val="0"/>
      </c:catAx>
      <c:valAx>
        <c:axId val="-20051334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13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068664"/>
        <c:axId val="2145392264"/>
      </c:barChart>
      <c:catAx>
        <c:axId val="-202806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392264"/>
        <c:crosses val="autoZero"/>
        <c:auto val="1"/>
        <c:lblAlgn val="ctr"/>
        <c:lblOffset val="100"/>
        <c:noMultiLvlLbl val="0"/>
      </c:catAx>
      <c:valAx>
        <c:axId val="214539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06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110440"/>
        <c:axId val="-2005107416"/>
      </c:barChart>
      <c:catAx>
        <c:axId val="-200511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07416"/>
        <c:crosses val="autoZero"/>
        <c:auto val="1"/>
        <c:lblAlgn val="ctr"/>
        <c:lblOffset val="100"/>
        <c:noMultiLvlLbl val="0"/>
      </c:catAx>
      <c:valAx>
        <c:axId val="-200510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10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42936"/>
        <c:axId val="-2028363256"/>
      </c:lineChart>
      <c:catAx>
        <c:axId val="-202844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63256"/>
        <c:crosses val="autoZero"/>
        <c:auto val="1"/>
        <c:lblAlgn val="ctr"/>
        <c:lblOffset val="100"/>
        <c:noMultiLvlLbl val="0"/>
      </c:catAx>
      <c:valAx>
        <c:axId val="-202836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42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510248"/>
        <c:axId val="-2015507240"/>
      </c:lineChart>
      <c:catAx>
        <c:axId val="-201551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507240"/>
        <c:crosses val="autoZero"/>
        <c:auto val="1"/>
        <c:lblAlgn val="ctr"/>
        <c:lblOffset val="100"/>
        <c:noMultiLvlLbl val="0"/>
      </c:catAx>
      <c:valAx>
        <c:axId val="-2015507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551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484168"/>
        <c:axId val="-2015481160"/>
      </c:barChart>
      <c:catAx>
        <c:axId val="-201548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481160"/>
        <c:crosses val="autoZero"/>
        <c:auto val="1"/>
        <c:lblAlgn val="ctr"/>
        <c:lblOffset val="100"/>
        <c:noMultiLvlLbl val="0"/>
      </c:catAx>
      <c:valAx>
        <c:axId val="-2015481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48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100344"/>
        <c:axId val="-2005097288"/>
      </c:lineChart>
      <c:catAx>
        <c:axId val="-200510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097288"/>
        <c:crosses val="autoZero"/>
        <c:auto val="1"/>
        <c:lblAlgn val="ctr"/>
        <c:lblOffset val="100"/>
        <c:noMultiLvlLbl val="0"/>
      </c:catAx>
      <c:valAx>
        <c:axId val="-2005097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0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058056"/>
        <c:axId val="-2005055048"/>
      </c:lineChart>
      <c:catAx>
        <c:axId val="-200505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055048"/>
        <c:crosses val="autoZero"/>
        <c:auto val="1"/>
        <c:lblAlgn val="ctr"/>
        <c:lblOffset val="100"/>
        <c:noMultiLvlLbl val="0"/>
      </c:catAx>
      <c:valAx>
        <c:axId val="-20050550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05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524312"/>
        <c:axId val="2147418536"/>
      </c:barChart>
      <c:catAx>
        <c:axId val="214652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418536"/>
        <c:crosses val="autoZero"/>
        <c:auto val="1"/>
        <c:lblAlgn val="ctr"/>
        <c:lblOffset val="100"/>
        <c:noMultiLvlLbl val="0"/>
      </c:catAx>
      <c:valAx>
        <c:axId val="214741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52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952744"/>
        <c:axId val="-2018949736"/>
      </c:lineChart>
      <c:catAx>
        <c:axId val="-201895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949736"/>
        <c:crosses val="autoZero"/>
        <c:auto val="1"/>
        <c:lblAlgn val="ctr"/>
        <c:lblOffset val="100"/>
        <c:noMultiLvlLbl val="0"/>
      </c:catAx>
      <c:valAx>
        <c:axId val="-201894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95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211224"/>
        <c:axId val="-2019208216"/>
      </c:lineChart>
      <c:catAx>
        <c:axId val="-201921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208216"/>
        <c:crosses val="autoZero"/>
        <c:auto val="1"/>
        <c:lblAlgn val="ctr"/>
        <c:lblOffset val="100"/>
        <c:noMultiLvlLbl val="0"/>
      </c:catAx>
      <c:valAx>
        <c:axId val="-20192082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921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9225752"/>
        <c:axId val="-2019222744"/>
      </c:barChart>
      <c:catAx>
        <c:axId val="-201922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222744"/>
        <c:crosses val="autoZero"/>
        <c:auto val="1"/>
        <c:lblAlgn val="ctr"/>
        <c:lblOffset val="100"/>
        <c:noMultiLvlLbl val="0"/>
      </c:catAx>
      <c:valAx>
        <c:axId val="-2019222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22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542456"/>
        <c:axId val="-2028989144"/>
      </c:lineChart>
      <c:catAx>
        <c:axId val="214554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9144"/>
        <c:crosses val="autoZero"/>
        <c:auto val="1"/>
        <c:lblAlgn val="ctr"/>
        <c:lblOffset val="100"/>
        <c:noMultiLvlLbl val="0"/>
      </c:catAx>
      <c:valAx>
        <c:axId val="-2028989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54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446008"/>
        <c:axId val="-2015442952"/>
      </c:lineChart>
      <c:catAx>
        <c:axId val="-201544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442952"/>
        <c:crosses val="autoZero"/>
        <c:auto val="1"/>
        <c:lblAlgn val="ctr"/>
        <c:lblOffset val="100"/>
        <c:noMultiLvlLbl val="0"/>
      </c:catAx>
      <c:valAx>
        <c:axId val="-2015442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446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551592"/>
        <c:axId val="-2018302056"/>
      </c:lineChart>
      <c:catAx>
        <c:axId val="-201555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302056"/>
        <c:crosses val="autoZero"/>
        <c:auto val="1"/>
        <c:lblAlgn val="ctr"/>
        <c:lblOffset val="100"/>
        <c:noMultiLvlLbl val="0"/>
      </c:catAx>
      <c:valAx>
        <c:axId val="-20183020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5551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384840"/>
        <c:axId val="-2015381832"/>
      </c:barChart>
      <c:catAx>
        <c:axId val="-201538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381832"/>
        <c:crosses val="autoZero"/>
        <c:auto val="1"/>
        <c:lblAlgn val="ctr"/>
        <c:lblOffset val="100"/>
        <c:noMultiLvlLbl val="0"/>
      </c:catAx>
      <c:valAx>
        <c:axId val="-2015381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384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991496"/>
        <c:axId val="-2004988472"/>
      </c:lineChart>
      <c:catAx>
        <c:axId val="-200499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88472"/>
        <c:crosses val="autoZero"/>
        <c:auto val="1"/>
        <c:lblAlgn val="ctr"/>
        <c:lblOffset val="100"/>
        <c:noMultiLvlLbl val="0"/>
      </c:catAx>
      <c:valAx>
        <c:axId val="-2004988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99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953576"/>
        <c:axId val="-2004950568"/>
      </c:lineChart>
      <c:catAx>
        <c:axId val="-200495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50568"/>
        <c:crosses val="autoZero"/>
        <c:auto val="1"/>
        <c:lblAlgn val="ctr"/>
        <c:lblOffset val="100"/>
        <c:noMultiLvlLbl val="0"/>
      </c:catAx>
      <c:valAx>
        <c:axId val="-200495056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95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927592"/>
        <c:axId val="-2004924568"/>
      </c:barChart>
      <c:catAx>
        <c:axId val="-200492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24568"/>
        <c:crosses val="autoZero"/>
        <c:auto val="1"/>
        <c:lblAlgn val="ctr"/>
        <c:lblOffset val="100"/>
        <c:noMultiLvlLbl val="0"/>
      </c:catAx>
      <c:valAx>
        <c:axId val="-2004924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92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722280"/>
        <c:axId val="-2005732088"/>
      </c:lineChart>
      <c:catAx>
        <c:axId val="-200572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732088"/>
        <c:crosses val="autoZero"/>
        <c:auto val="1"/>
        <c:lblAlgn val="ctr"/>
        <c:lblOffset val="100"/>
        <c:noMultiLvlLbl val="0"/>
      </c:catAx>
      <c:valAx>
        <c:axId val="-200573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722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760296"/>
        <c:axId val="-2005770136"/>
      </c:lineChart>
      <c:catAx>
        <c:axId val="-200576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770136"/>
        <c:crosses val="autoZero"/>
        <c:auto val="1"/>
        <c:lblAlgn val="ctr"/>
        <c:lblOffset val="100"/>
        <c:noMultiLvlLbl val="0"/>
      </c:catAx>
      <c:valAx>
        <c:axId val="-20057701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76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786312"/>
        <c:axId val="-2005796840"/>
      </c:barChart>
      <c:catAx>
        <c:axId val="-200578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796840"/>
        <c:crosses val="autoZero"/>
        <c:auto val="1"/>
        <c:lblAlgn val="ctr"/>
        <c:lblOffset val="100"/>
        <c:noMultiLvlLbl val="0"/>
      </c:catAx>
      <c:valAx>
        <c:axId val="-200579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78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829160"/>
        <c:axId val="-2005839000"/>
      </c:lineChart>
      <c:catAx>
        <c:axId val="-200582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839000"/>
        <c:crosses val="autoZero"/>
        <c:auto val="1"/>
        <c:lblAlgn val="ctr"/>
        <c:lblOffset val="100"/>
        <c:noMultiLvlLbl val="0"/>
      </c:catAx>
      <c:valAx>
        <c:axId val="-2005839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82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95432"/>
        <c:axId val="2139637640"/>
      </c:lineChart>
      <c:catAx>
        <c:axId val="210429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637640"/>
        <c:crosses val="autoZero"/>
        <c:auto val="1"/>
        <c:lblAlgn val="ctr"/>
        <c:lblOffset val="100"/>
        <c:noMultiLvlLbl val="0"/>
      </c:catAx>
      <c:valAx>
        <c:axId val="213963764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29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866840"/>
        <c:axId val="-2005876776"/>
      </c:lineChart>
      <c:catAx>
        <c:axId val="-200586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876776"/>
        <c:crosses val="autoZero"/>
        <c:auto val="1"/>
        <c:lblAlgn val="ctr"/>
        <c:lblOffset val="100"/>
        <c:noMultiLvlLbl val="0"/>
      </c:catAx>
      <c:valAx>
        <c:axId val="-2005876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866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892296"/>
        <c:axId val="-2005902824"/>
      </c:barChart>
      <c:catAx>
        <c:axId val="-200589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902824"/>
        <c:crosses val="autoZero"/>
        <c:auto val="1"/>
        <c:lblAlgn val="ctr"/>
        <c:lblOffset val="100"/>
        <c:noMultiLvlLbl val="0"/>
      </c:catAx>
      <c:valAx>
        <c:axId val="-2005902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892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16392"/>
        <c:axId val="-2095074488"/>
      </c:lineChart>
      <c:catAx>
        <c:axId val="-209531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074488"/>
        <c:crosses val="autoZero"/>
        <c:auto val="1"/>
        <c:lblAlgn val="ctr"/>
        <c:lblOffset val="100"/>
        <c:noMultiLvlLbl val="0"/>
      </c:catAx>
      <c:valAx>
        <c:axId val="-209507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31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27016"/>
        <c:axId val="-2095109336"/>
      </c:lineChart>
      <c:catAx>
        <c:axId val="-209582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09336"/>
        <c:crosses val="autoZero"/>
        <c:auto val="1"/>
        <c:lblAlgn val="ctr"/>
        <c:lblOffset val="100"/>
        <c:noMultiLvlLbl val="0"/>
      </c:catAx>
      <c:valAx>
        <c:axId val="-20951093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82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660680"/>
        <c:axId val="-2095796984"/>
      </c:barChart>
      <c:catAx>
        <c:axId val="-209566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96984"/>
        <c:crosses val="autoZero"/>
        <c:auto val="1"/>
        <c:lblAlgn val="ctr"/>
        <c:lblOffset val="100"/>
        <c:noMultiLvlLbl val="0"/>
      </c:catAx>
      <c:valAx>
        <c:axId val="-209579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6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78840"/>
        <c:axId val="-2095495960"/>
      </c:lineChart>
      <c:catAx>
        <c:axId val="-209567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95960"/>
        <c:crosses val="autoZero"/>
        <c:auto val="1"/>
        <c:lblAlgn val="ctr"/>
        <c:lblOffset val="100"/>
        <c:noMultiLvlLbl val="0"/>
      </c:catAx>
      <c:valAx>
        <c:axId val="-2095495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7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59992"/>
        <c:axId val="-2095292840"/>
      </c:lineChart>
      <c:catAx>
        <c:axId val="-209525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92840"/>
        <c:crosses val="autoZero"/>
        <c:auto val="1"/>
        <c:lblAlgn val="ctr"/>
        <c:lblOffset val="100"/>
        <c:noMultiLvlLbl val="0"/>
      </c:catAx>
      <c:valAx>
        <c:axId val="-2095292840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25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303032"/>
        <c:axId val="-2095943816"/>
      </c:barChart>
      <c:catAx>
        <c:axId val="-209530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43816"/>
        <c:crosses val="autoZero"/>
        <c:auto val="1"/>
        <c:lblAlgn val="ctr"/>
        <c:lblOffset val="100"/>
        <c:noMultiLvlLbl val="0"/>
      </c:catAx>
      <c:valAx>
        <c:axId val="-209594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30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02696"/>
        <c:axId val="-2095104952"/>
      </c:lineChart>
      <c:catAx>
        <c:axId val="-209510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04952"/>
        <c:crosses val="autoZero"/>
        <c:auto val="1"/>
        <c:lblAlgn val="ctr"/>
        <c:lblOffset val="100"/>
        <c:noMultiLvlLbl val="0"/>
      </c:catAx>
      <c:valAx>
        <c:axId val="-2095104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0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61208"/>
        <c:axId val="-2095158456"/>
      </c:lineChart>
      <c:catAx>
        <c:axId val="-209516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58456"/>
        <c:crosses val="autoZero"/>
        <c:auto val="1"/>
        <c:lblAlgn val="ctr"/>
        <c:lblOffset val="100"/>
        <c:noMultiLvlLbl val="0"/>
      </c:catAx>
      <c:valAx>
        <c:axId val="-209515845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16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241000"/>
        <c:axId val="-2017260440"/>
      </c:barChart>
      <c:catAx>
        <c:axId val="-212024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260440"/>
        <c:crosses val="autoZero"/>
        <c:auto val="1"/>
        <c:lblAlgn val="ctr"/>
        <c:lblOffset val="100"/>
        <c:noMultiLvlLbl val="0"/>
      </c:catAx>
      <c:valAx>
        <c:axId val="-2017260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24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186072"/>
        <c:axId val="-2095209352"/>
      </c:barChart>
      <c:catAx>
        <c:axId val="-209518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09352"/>
        <c:crosses val="autoZero"/>
        <c:auto val="1"/>
        <c:lblAlgn val="ctr"/>
        <c:lblOffset val="100"/>
        <c:noMultiLvlLbl val="0"/>
      </c:catAx>
      <c:valAx>
        <c:axId val="-2095209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8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19736"/>
        <c:axId val="-2017527336"/>
      </c:lineChart>
      <c:catAx>
        <c:axId val="-201711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527336"/>
        <c:crosses val="autoZero"/>
        <c:auto val="1"/>
        <c:lblAlgn val="ctr"/>
        <c:lblOffset val="100"/>
        <c:noMultiLvlLbl val="0"/>
      </c:catAx>
      <c:valAx>
        <c:axId val="-2017527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11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693480"/>
        <c:axId val="-2017504776"/>
      </c:lineChart>
      <c:catAx>
        <c:axId val="-20286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504776"/>
        <c:crosses val="autoZero"/>
        <c:auto val="1"/>
        <c:lblAlgn val="ctr"/>
        <c:lblOffset val="100"/>
        <c:noMultiLvlLbl val="0"/>
      </c:catAx>
      <c:valAx>
        <c:axId val="-20175047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9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330536"/>
        <c:axId val="2145831640"/>
      </c:barChart>
      <c:catAx>
        <c:axId val="214633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831640"/>
        <c:crosses val="autoZero"/>
        <c:auto val="1"/>
        <c:lblAlgn val="ctr"/>
        <c:lblOffset val="100"/>
        <c:noMultiLvlLbl val="0"/>
      </c:catAx>
      <c:valAx>
        <c:axId val="2145831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33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63500</xdr:colOff>
      <xdr:row>50</xdr:row>
      <xdr:rowOff>88900</xdr:rowOff>
    </xdr:from>
    <xdr:to>
      <xdr:col>11</xdr:col>
      <xdr:colOff>787400</xdr:colOff>
      <xdr:row>64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52</xdr:row>
      <xdr:rowOff>0</xdr:rowOff>
    </xdr:from>
    <xdr:to>
      <xdr:col>16</xdr:col>
      <xdr:colOff>101600</xdr:colOff>
      <xdr:row>68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F15"/>
  <sheetViews>
    <sheetView workbookViewId="0">
      <selection activeCell="BF7" sqref="BF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5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58">
      <c r="C3" s="1" t="s">
        <v>1</v>
      </c>
    </row>
    <row r="4" spans="1: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</row>
    <row r="5" spans="1:5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</row>
    <row r="6" spans="1:58">
      <c r="B6" s="15">
        <f>SUM(D6:MI6)</f>
        <v>74902.899999999994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</row>
    <row r="7" spans="1:5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</row>
    <row r="8" spans="1:58">
      <c r="A8" s="8">
        <f>B8/F2</f>
        <v>6.9528668265410251E-2</v>
      </c>
      <c r="B8" s="7">
        <f>SUM(D8:MI8)</f>
        <v>3983.992691608008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</row>
    <row r="9" spans="1:58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</row>
    <row r="10" spans="1:58">
      <c r="B10" s="10">
        <f>B6/B8</f>
        <v>18.800963204018302</v>
      </c>
    </row>
    <row r="12" spans="1:58">
      <c r="C12" s="1" t="s">
        <v>27</v>
      </c>
      <c r="D12" s="1" t="s">
        <v>28</v>
      </c>
      <c r="E12" s="1" t="s">
        <v>29</v>
      </c>
    </row>
    <row r="13" spans="1:58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58">
      <c r="A14" s="1" t="s">
        <v>30</v>
      </c>
      <c r="B14" s="11">
        <v>42999</v>
      </c>
      <c r="C14">
        <v>1000</v>
      </c>
      <c r="D14">
        <v>18.510000000000002</v>
      </c>
    </row>
    <row r="15" spans="1:58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15"/>
  <sheetViews>
    <sheetView topLeftCell="A15" workbookViewId="0">
      <selection activeCell="BF7" sqref="BF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8">
      <c r="C2" s="1" t="s">
        <v>15</v>
      </c>
      <c r="D2" s="1" t="s">
        <v>7</v>
      </c>
      <c r="E2">
        <v>3.89</v>
      </c>
      <c r="F2">
        <f>E2*10000</f>
        <v>38900</v>
      </c>
    </row>
    <row r="3" spans="1:58">
      <c r="C3" s="1" t="s">
        <v>1</v>
      </c>
    </row>
    <row r="4" spans="1: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</row>
    <row r="5" spans="1: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</row>
    <row r="6" spans="1:58">
      <c r="B6" s="15">
        <f>SUM(D6:MI6)</f>
        <v>-5987.59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</row>
    <row r="7" spans="1:5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</row>
    <row r="8" spans="1:58">
      <c r="A8" s="8">
        <f>B8/F2</f>
        <v>-1.9063847342027842E-2</v>
      </c>
      <c r="B8" s="7">
        <f>SUM(D8:MI8)</f>
        <v>-741.5836616048831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" si="25">BF6/BF7</f>
        <v>-27.516556291390728</v>
      </c>
    </row>
    <row r="9" spans="1:58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</row>
    <row r="14" spans="1:58">
      <c r="C14" s="1" t="s">
        <v>27</v>
      </c>
      <c r="D14" s="17" t="s">
        <v>28</v>
      </c>
      <c r="E14" s="1" t="s">
        <v>31</v>
      </c>
    </row>
    <row r="15" spans="1:58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18"/>
  <sheetViews>
    <sheetView topLeftCell="A15" workbookViewId="0">
      <selection activeCell="BF7" sqref="BF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58">
      <c r="C3" s="1" t="s">
        <v>1</v>
      </c>
    </row>
    <row r="4" spans="1: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</row>
    <row r="5" spans="1: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</row>
    <row r="6" spans="1:58">
      <c r="B6" s="15">
        <f>SUM(D6:MI6)</f>
        <v>-28649.790000000005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</row>
    <row r="7" spans="1:5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</row>
    <row r="8" spans="1:58">
      <c r="A8" s="8">
        <f>B8/F2</f>
        <v>-9.0996910781217452E-3</v>
      </c>
      <c r="B8" s="7">
        <f>SUM(D8:MI8)</f>
        <v>-7217.8749631661676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" si="25">BF6/BF7</f>
        <v>359.02035623409671</v>
      </c>
    </row>
    <row r="9" spans="1:58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</row>
    <row r="14" spans="1:58">
      <c r="C14" s="1" t="s">
        <v>27</v>
      </c>
      <c r="D14" s="1" t="s">
        <v>28</v>
      </c>
      <c r="E14" s="1" t="s">
        <v>31</v>
      </c>
    </row>
    <row r="15" spans="1:58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58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15"/>
  <sheetViews>
    <sheetView topLeftCell="A17" workbookViewId="0">
      <selection activeCell="BF7" sqref="BF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58">
      <c r="C2" s="1" t="s">
        <v>14</v>
      </c>
      <c r="D2" s="1" t="s">
        <v>7</v>
      </c>
      <c r="E2">
        <v>19.88</v>
      </c>
      <c r="F2">
        <f>E2*10000</f>
        <v>198800</v>
      </c>
    </row>
    <row r="3" spans="1:58">
      <c r="C3" s="1" t="s">
        <v>1</v>
      </c>
    </row>
    <row r="4" spans="1: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</row>
    <row r="5" spans="1: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</row>
    <row r="6" spans="1:58">
      <c r="B6" s="15">
        <f>SUM(D6:MI6)</f>
        <v>-1334.3700000000003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</row>
    <row r="7" spans="1:5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</row>
    <row r="8" spans="1:58">
      <c r="A8" s="8">
        <f>B8/F2</f>
        <v>-1.3859060640365446E-3</v>
      </c>
      <c r="B8" s="7">
        <f>SUM(D8:MI8)</f>
        <v>-275.51812553046506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" si="25">BF6/BF7</f>
        <v>-60.873106060606062</v>
      </c>
    </row>
    <row r="9" spans="1:58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</row>
    <row r="10" spans="1:58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58">
      <c r="C13" s="17" t="s">
        <v>27</v>
      </c>
      <c r="D13" s="17" t="s">
        <v>28</v>
      </c>
      <c r="E13" s="1" t="s">
        <v>36</v>
      </c>
    </row>
    <row r="14" spans="1:58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58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BF15"/>
  <sheetViews>
    <sheetView topLeftCell="A4" workbookViewId="0">
      <selection activeCell="BF7" sqref="BF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58">
      <c r="C2" s="1" t="s">
        <v>10</v>
      </c>
      <c r="D2" s="1" t="s">
        <v>7</v>
      </c>
      <c r="E2">
        <v>955.58</v>
      </c>
      <c r="F2">
        <f>E2*10000</f>
        <v>9555800</v>
      </c>
    </row>
    <row r="3" spans="1:58">
      <c r="C3" s="1" t="s">
        <v>1</v>
      </c>
    </row>
    <row r="4" spans="1: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</row>
    <row r="5" spans="1: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</row>
    <row r="6" spans="1:58">
      <c r="B6" s="15">
        <f>SUM(D6:MI6)</f>
        <v>140637.31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</row>
    <row r="7" spans="1:5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</row>
    <row r="8" spans="1:58">
      <c r="A8" s="8">
        <f>B8/F2</f>
        <v>2.4640098484077595E-3</v>
      </c>
      <c r="B8" s="7">
        <f>SUM(D8:MI8)</f>
        <v>23545.58530941487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" si="25">BF6/BF7</f>
        <v>879.07189542483661</v>
      </c>
    </row>
    <row r="9" spans="1:58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</row>
    <row r="10" spans="1:58">
      <c r="B10" s="10">
        <f>B6/B8</f>
        <v>5.9729799939934036</v>
      </c>
    </row>
    <row r="12" spans="1:58">
      <c r="C12" s="17" t="s">
        <v>27</v>
      </c>
      <c r="D12" s="17" t="s">
        <v>28</v>
      </c>
    </row>
    <row r="13" spans="1:58">
      <c r="C13" s="10">
        <v>1000</v>
      </c>
      <c r="D13" s="10">
        <v>7.5910000000000002</v>
      </c>
    </row>
    <row r="14" spans="1:58">
      <c r="C14">
        <v>900</v>
      </c>
      <c r="D14">
        <v>5.9</v>
      </c>
    </row>
    <row r="15" spans="1:58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14"/>
  <sheetViews>
    <sheetView topLeftCell="A7" workbookViewId="0">
      <selection activeCell="BF7" sqref="BF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58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58">
      <c r="C3" s="1" t="s">
        <v>1</v>
      </c>
    </row>
    <row r="4" spans="1: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</row>
    <row r="5" spans="1: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</row>
    <row r="6" spans="1:58">
      <c r="B6" s="15">
        <f>SUM(D6:MI6)</f>
        <v>21825.340000000007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</row>
    <row r="7" spans="1:5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</row>
    <row r="8" spans="1:58">
      <c r="A8" s="8">
        <f>B8/F2</f>
        <v>2.3552936869810988E-3</v>
      </c>
      <c r="B8" s="7">
        <f>SUM(D8:MI8)</f>
        <v>3824.7614182886059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" si="25">BF6/BF7</f>
        <v>427.35057471264372</v>
      </c>
    </row>
    <row r="9" spans="1:58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</row>
    <row r="10" spans="1:58">
      <c r="B10">
        <f>B6/B8</f>
        <v>5.706327170013596</v>
      </c>
      <c r="U10" s="1" t="s">
        <v>52</v>
      </c>
      <c r="V10" s="1" t="s">
        <v>42</v>
      </c>
    </row>
    <row r="12" spans="1:58">
      <c r="C12" s="1" t="s">
        <v>27</v>
      </c>
      <c r="D12" s="1" t="s">
        <v>28</v>
      </c>
    </row>
    <row r="13" spans="1:58">
      <c r="C13">
        <v>800</v>
      </c>
      <c r="D13">
        <v>9.1660000000000004</v>
      </c>
    </row>
    <row r="14" spans="1:58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14"/>
  <sheetViews>
    <sheetView topLeftCell="D8" workbookViewId="0">
      <selection activeCell="BF7" sqref="BF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58">
      <c r="C2" s="1" t="s">
        <v>13</v>
      </c>
      <c r="D2" s="1" t="s">
        <v>7</v>
      </c>
      <c r="E2">
        <v>6.98</v>
      </c>
      <c r="F2">
        <f>E2*10000</f>
        <v>69800</v>
      </c>
    </row>
    <row r="3" spans="1:58">
      <c r="C3" s="1" t="s">
        <v>1</v>
      </c>
    </row>
    <row r="4" spans="1: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</row>
    <row r="5" spans="1: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</row>
    <row r="6" spans="1:58">
      <c r="B6" s="15">
        <f>SUM(D6:MI6)</f>
        <v>-56886.959999999985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</row>
    <row r="7" spans="1:5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</row>
    <row r="8" spans="1:58">
      <c r="A8" s="8">
        <f>B8/F2</f>
        <v>-7.0854482562152057E-2</v>
      </c>
      <c r="B8" s="7">
        <f>SUM(D8:MI8)</f>
        <v>-4945.6428828382132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" si="25">BF6/BF7</f>
        <v>-28.01593625498008</v>
      </c>
    </row>
    <row r="9" spans="1:58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</row>
    <row r="12" spans="1:58">
      <c r="C12" s="1" t="s">
        <v>27</v>
      </c>
      <c r="D12" s="1" t="s">
        <v>28</v>
      </c>
    </row>
    <row r="13" spans="1:58">
      <c r="C13">
        <v>400</v>
      </c>
      <c r="D13">
        <v>27.524999999999999</v>
      </c>
      <c r="G13" s="1" t="s">
        <v>32</v>
      </c>
    </row>
    <row r="14" spans="1:58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14"/>
  <sheetViews>
    <sheetView topLeftCell="A12" workbookViewId="0">
      <selection activeCell="BF7" sqref="BF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58">
      <c r="C2" s="1" t="s">
        <v>19</v>
      </c>
      <c r="D2" s="1" t="s">
        <v>7</v>
      </c>
      <c r="E2">
        <v>18.72</v>
      </c>
      <c r="F2">
        <f>E2*10000</f>
        <v>187200</v>
      </c>
    </row>
    <row r="3" spans="1:58">
      <c r="C3" s="1" t="s">
        <v>1</v>
      </c>
    </row>
    <row r="4" spans="1: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</row>
    <row r="5" spans="1: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</row>
    <row r="6" spans="1:58">
      <c r="B6" s="15">
        <f>SUM(D6:MI6)</f>
        <v>-6340.66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</row>
    <row r="7" spans="1:5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</row>
    <row r="8" spans="1:58">
      <c r="A8" s="8">
        <f>B8/F2</f>
        <v>-1.1324881169447241E-2</v>
      </c>
      <c r="B8" s="7">
        <f>SUM(D8:MI8)</f>
        <v>-2120.0177549205237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" si="25">BF6/BF7</f>
        <v>-92.63576158940397</v>
      </c>
    </row>
    <row r="9" spans="1:58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</row>
    <row r="12" spans="1:58">
      <c r="C12" s="17" t="s">
        <v>27</v>
      </c>
      <c r="D12" s="17" t="s">
        <v>28</v>
      </c>
    </row>
    <row r="13" spans="1:58">
      <c r="C13" s="10">
        <v>600</v>
      </c>
      <c r="D13" s="10">
        <v>7.2480000000000002</v>
      </c>
    </row>
    <row r="14" spans="1:58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14"/>
  <sheetViews>
    <sheetView topLeftCell="A15" workbookViewId="0">
      <selection activeCell="BF7" sqref="BF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58">
      <c r="C2" s="1" t="s">
        <v>21</v>
      </c>
      <c r="D2" s="1" t="s">
        <v>7</v>
      </c>
      <c r="E2">
        <v>5.4</v>
      </c>
      <c r="F2">
        <f>E2*10000</f>
        <v>54000</v>
      </c>
    </row>
    <row r="3" spans="1:58">
      <c r="C3" s="1" t="s">
        <v>1</v>
      </c>
    </row>
    <row r="4" spans="1: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</row>
    <row r="5" spans="1: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</row>
    <row r="6" spans="1:58">
      <c r="B6" s="15">
        <f>SUM(D6:MI6)</f>
        <v>-4752.6299999999992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</row>
    <row r="7" spans="1:5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</row>
    <row r="8" spans="1:58">
      <c r="A8" s="8">
        <f>B8/F2</f>
        <v>-1.4890350197856396E-2</v>
      </c>
      <c r="B8" s="7">
        <f>SUM(D8:MI8)</f>
        <v>-804.07891068424544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" si="25">BF6/BF7</f>
        <v>-36.67818181818182</v>
      </c>
    </row>
    <row r="9" spans="1:58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</row>
    <row r="12" spans="1:58">
      <c r="C12" s="17" t="s">
        <v>27</v>
      </c>
      <c r="D12" s="17" t="s">
        <v>28</v>
      </c>
    </row>
    <row r="13" spans="1:58">
      <c r="C13" s="10">
        <v>300</v>
      </c>
      <c r="D13" s="10">
        <v>8.4870000000000001</v>
      </c>
    </row>
    <row r="14" spans="1:58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4"/>
  <sheetViews>
    <sheetView topLeftCell="AI1" workbookViewId="0">
      <selection activeCell="AS7" sqref="AS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5">
      <c r="C2" s="1" t="s">
        <v>34</v>
      </c>
      <c r="D2" s="1" t="s">
        <v>7</v>
      </c>
      <c r="E2">
        <v>11.74</v>
      </c>
      <c r="F2">
        <f>E2*10000</f>
        <v>117400</v>
      </c>
    </row>
    <row r="3" spans="1:45">
      <c r="C3" s="1" t="s">
        <v>1</v>
      </c>
    </row>
    <row r="4" spans="1: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</row>
    <row r="5" spans="1:4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</row>
    <row r="6" spans="1:45">
      <c r="B6" s="15">
        <f>SUM(D6:MI6)</f>
        <v>-47.910000000000252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</row>
    <row r="7" spans="1:4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</row>
    <row r="8" spans="1:45">
      <c r="A8" s="8">
        <f>B8/F2</f>
        <v>-3.8998359500819359E-4</v>
      </c>
      <c r="B8" s="7">
        <f>SUM(D8:MI8)</f>
        <v>-45.78407405396193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" si="19">AS6/AS7</f>
        <v>-40.968224299065426</v>
      </c>
    </row>
    <row r="9" spans="1:45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</row>
    <row r="12" spans="1:45">
      <c r="C12" s="17" t="s">
        <v>27</v>
      </c>
      <c r="D12" s="17" t="s">
        <v>28</v>
      </c>
    </row>
    <row r="13" spans="1:45">
      <c r="C13" s="10">
        <v>800</v>
      </c>
      <c r="D13" s="10">
        <v>14.318</v>
      </c>
    </row>
    <row r="14" spans="1:45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R13"/>
  <sheetViews>
    <sheetView topLeftCell="A3" workbookViewId="0">
      <selection activeCell="AR7" sqref="AR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44">
      <c r="C2" s="1" t="s">
        <v>54</v>
      </c>
      <c r="D2" s="1" t="s">
        <v>7</v>
      </c>
      <c r="E2">
        <v>12.56</v>
      </c>
      <c r="F2">
        <f>E2*10000</f>
        <v>125600</v>
      </c>
    </row>
    <row r="3" spans="1:44">
      <c r="C3" s="1" t="s">
        <v>1</v>
      </c>
    </row>
    <row r="4" spans="1: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</row>
    <row r="5" spans="1:4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</row>
    <row r="6" spans="1:44">
      <c r="B6" s="15">
        <f>SUM(D6:MI6)</f>
        <v>267799.79000000004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</row>
    <row r="7" spans="1:4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</row>
    <row r="8" spans="1:44">
      <c r="A8" s="8">
        <f>B8/F2</f>
        <v>3.9669874146664877E-3</v>
      </c>
      <c r="B8" s="7">
        <f>SUM(D8:MI8)</f>
        <v>498.25361928211089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" si="18">AR6/AR7</f>
        <v>3.3612901167613098</v>
      </c>
    </row>
    <row r="9" spans="1:44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</row>
    <row r="12" spans="1:44">
      <c r="C12" s="17" t="s">
        <v>27</v>
      </c>
      <c r="D12" s="17" t="s">
        <v>28</v>
      </c>
    </row>
    <row r="13" spans="1:4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F17"/>
  <sheetViews>
    <sheetView topLeftCell="A7" workbookViewId="0">
      <selection activeCell="BF7" sqref="BF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58">
      <c r="C2" s="1" t="s">
        <v>20</v>
      </c>
      <c r="D2" s="1" t="s">
        <v>7</v>
      </c>
      <c r="E2">
        <v>16.73</v>
      </c>
      <c r="F2">
        <f>E2*10000</f>
        <v>167300</v>
      </c>
    </row>
    <row r="3" spans="1:58">
      <c r="C3" s="1" t="s">
        <v>1</v>
      </c>
    </row>
    <row r="4" spans="1: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</row>
    <row r="5" spans="1: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</row>
    <row r="6" spans="1:58">
      <c r="B6" s="15">
        <f>SUM(D6:MI6)</f>
        <v>45738.159999999989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</row>
    <row r="7" spans="1:5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</row>
    <row r="8" spans="1:58">
      <c r="A8" s="8">
        <f>B8/F2</f>
        <v>5.4405671954735155E-2</v>
      </c>
      <c r="B8" s="7">
        <f>SUM(D8:MI8)</f>
        <v>9102.0689180271911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" si="25">BF6/BF7</f>
        <v>-32.440074906367037</v>
      </c>
    </row>
    <row r="9" spans="1:58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</row>
    <row r="10" spans="1:58">
      <c r="B10" s="10">
        <f>B6/B8</f>
        <v>5.0250289699974511</v>
      </c>
    </row>
    <row r="12" spans="1:58">
      <c r="C12" s="17" t="s">
        <v>27</v>
      </c>
      <c r="D12" s="17" t="s">
        <v>28</v>
      </c>
    </row>
    <row r="13" spans="1:58">
      <c r="C13" s="10">
        <v>400</v>
      </c>
      <c r="D13" s="10">
        <v>8.4030000000000005</v>
      </c>
    </row>
    <row r="14" spans="1:58">
      <c r="A14" s="1" t="s">
        <v>30</v>
      </c>
      <c r="B14" s="23">
        <v>42991</v>
      </c>
      <c r="C14">
        <v>2000</v>
      </c>
      <c r="D14">
        <v>4.75</v>
      </c>
    </row>
    <row r="15" spans="1:58">
      <c r="A15" s="1" t="s">
        <v>30</v>
      </c>
      <c r="B15" s="11">
        <v>42993</v>
      </c>
      <c r="C15">
        <v>2000</v>
      </c>
      <c r="D15">
        <v>4.71</v>
      </c>
    </row>
    <row r="16" spans="1:58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3"/>
  <sheetViews>
    <sheetView tabSelected="1" topLeftCell="Z1" workbookViewId="0">
      <selection activeCell="AM7" sqref="A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9">
      <c r="C2" s="1" t="s">
        <v>59</v>
      </c>
      <c r="D2" s="1" t="s">
        <v>7</v>
      </c>
      <c r="E2">
        <v>3.3</v>
      </c>
      <c r="F2">
        <f>E2*10000</f>
        <v>33000</v>
      </c>
    </row>
    <row r="3" spans="1:39">
      <c r="C3" s="1" t="s">
        <v>1</v>
      </c>
    </row>
    <row r="4" spans="1: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3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</row>
    <row r="6" spans="1:39">
      <c r="B6" s="15">
        <f>SUM(D6:MI6)</f>
        <v>12934.62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</row>
    <row r="7" spans="1:3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</row>
    <row r="8" spans="1:39">
      <c r="A8" s="8">
        <f>B8/F2</f>
        <v>1.8625799976568682E-2</v>
      </c>
      <c r="B8" s="7">
        <f>SUM(D8:MI8)</f>
        <v>614.65139922676656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" si="16">AM6/AM7</f>
        <v>33.962741490340392</v>
      </c>
    </row>
    <row r="9" spans="1:39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</row>
    <row r="12" spans="1:39">
      <c r="C12" s="17" t="s">
        <v>27</v>
      </c>
      <c r="D12" s="17" t="s">
        <v>28</v>
      </c>
    </row>
    <row r="13" spans="1:3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16"/>
  <sheetViews>
    <sheetView workbookViewId="0">
      <selection activeCell="BF7" sqref="BF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8">
      <c r="C2" s="1" t="s">
        <v>17</v>
      </c>
      <c r="D2" s="1" t="s">
        <v>7</v>
      </c>
      <c r="E2">
        <v>220.9</v>
      </c>
      <c r="F2">
        <f>E2*10000</f>
        <v>2209000</v>
      </c>
    </row>
    <row r="3" spans="1:58">
      <c r="C3" s="1" t="s">
        <v>1</v>
      </c>
    </row>
    <row r="4" spans="1: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</row>
    <row r="5" spans="1: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</row>
    <row r="6" spans="1:58">
      <c r="B6" s="15">
        <f>SUM(D6:MI6)</f>
        <v>51495.920000000013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</row>
    <row r="7" spans="1:5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</row>
    <row r="8" spans="1:58">
      <c r="A8" s="8">
        <f>B8/F2</f>
        <v>2.6128029042959806E-3</v>
      </c>
      <c r="B8" s="7">
        <f>SUM(D8:MI8)</f>
        <v>5771.6816155898214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" si="25">BF6/BF7</f>
        <v>425.21319796954316</v>
      </c>
    </row>
    <row r="9" spans="1:58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</row>
    <row r="10" spans="1:58">
      <c r="B10" s="10">
        <f>B6/B8</f>
        <v>8.9221692099066914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58">
      <c r="AB11" s="1" t="s">
        <v>62</v>
      </c>
    </row>
    <row r="13" spans="1:58">
      <c r="C13" s="17" t="s">
        <v>27</v>
      </c>
      <c r="D13" s="17" t="s">
        <v>28</v>
      </c>
      <c r="E13" s="1" t="s">
        <v>29</v>
      </c>
    </row>
    <row r="14" spans="1:58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58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58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F20"/>
  <sheetViews>
    <sheetView topLeftCell="A2" workbookViewId="0">
      <selection activeCell="BF7" sqref="BF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58">
      <c r="C2" s="1" t="s">
        <v>12</v>
      </c>
      <c r="D2" s="1" t="s">
        <v>7</v>
      </c>
      <c r="E2">
        <v>9.36</v>
      </c>
      <c r="F2">
        <f>E2*10000</f>
        <v>93600</v>
      </c>
    </row>
    <row r="3" spans="1:58">
      <c r="C3" s="1" t="s">
        <v>1</v>
      </c>
    </row>
    <row r="4" spans="1: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</row>
    <row r="5" spans="1: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</row>
    <row r="6" spans="1:58">
      <c r="B6" s="15">
        <f>SUM(D6:MI6)</f>
        <v>8710.0800000000017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</row>
    <row r="7" spans="1:5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</row>
    <row r="8" spans="1:58">
      <c r="A8" s="8">
        <f>B8/F2</f>
        <v>8.2858552181513216E-3</v>
      </c>
      <c r="B8" s="7">
        <f>SUM(D8:MI8)</f>
        <v>775.55604841896377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" si="25">BF6/BF7</f>
        <v>-7.3620522749273958</v>
      </c>
    </row>
    <row r="9" spans="1:58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</row>
    <row r="10" spans="1:58">
      <c r="B10">
        <f>B6/B8</f>
        <v>11.2307550405367</v>
      </c>
    </row>
    <row r="16" spans="1:58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workbookViewId="0">
      <selection activeCell="V7" sqref="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45878.260000000009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1.4320896379262826E-3</v>
      </c>
      <c r="B8" s="7">
        <f>SUM(D8:MI8)</f>
        <v>903.36214360389909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>
        <f>B6/B8</f>
        <v>50.786121960980068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1"/>
      <c r="G18" s="41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14"/>
  <sheetViews>
    <sheetView topLeftCell="A18" workbookViewId="0">
      <selection activeCell="BF7" sqref="BF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58">
      <c r="C2" s="1" t="s">
        <v>11</v>
      </c>
      <c r="D2" s="1" t="s">
        <v>7</v>
      </c>
      <c r="E2">
        <v>4.05</v>
      </c>
      <c r="F2">
        <f>E2*10000</f>
        <v>40500</v>
      </c>
    </row>
    <row r="3" spans="1:58">
      <c r="C3" s="1" t="s">
        <v>1</v>
      </c>
    </row>
    <row r="4" spans="1:5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</row>
    <row r="5" spans="1: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</row>
    <row r="6" spans="1:58" s="27" customFormat="1">
      <c r="B6" s="28">
        <f>SUM(D6:MI6)</f>
        <v>-1086.7499999999977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</row>
    <row r="7" spans="1:5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</row>
    <row r="8" spans="1:58">
      <c r="A8" s="8">
        <f>B8/F2</f>
        <v>-3.6595143721519638E-3</v>
      </c>
      <c r="B8" s="7">
        <f>SUM(D8:MI8)</f>
        <v>-148.21033207215453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" si="25">BF6/BF7</f>
        <v>-157.4714573539288</v>
      </c>
    </row>
    <row r="9" spans="1:58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</row>
    <row r="10" spans="1:58">
      <c r="B10" s="10">
        <f>B6/B8</f>
        <v>7.332484751946482</v>
      </c>
    </row>
    <row r="12" spans="1:58">
      <c r="C12" s="17" t="s">
        <v>27</v>
      </c>
      <c r="D12" s="17" t="s">
        <v>28</v>
      </c>
    </row>
    <row r="13" spans="1:58">
      <c r="C13" s="10">
        <v>300</v>
      </c>
      <c r="D13" s="10">
        <v>27.286999999999999</v>
      </c>
    </row>
    <row r="14" spans="1:58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F14"/>
  <sheetViews>
    <sheetView workbookViewId="0">
      <selection activeCell="BF7" sqref="BF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8">
      <c r="C2" s="1" t="s">
        <v>18</v>
      </c>
      <c r="D2" s="1" t="s">
        <v>7</v>
      </c>
      <c r="E2">
        <v>295.52</v>
      </c>
      <c r="F2">
        <f>E2*10000</f>
        <v>2955200</v>
      </c>
    </row>
    <row r="3" spans="1:58">
      <c r="C3" s="1" t="s">
        <v>1</v>
      </c>
    </row>
    <row r="4" spans="1: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</row>
    <row r="5" spans="1: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</row>
    <row r="6" spans="1:58">
      <c r="B6" s="15">
        <f>SUM(D6:MI6)</f>
        <v>34990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</row>
    <row r="7" spans="1:5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</row>
    <row r="8" spans="1:58">
      <c r="A8" s="8">
        <f>B8/F2</f>
        <v>1.4445804654996026E-3</v>
      </c>
      <c r="B8" s="7">
        <f>SUM(D8:MI8)</f>
        <v>4269.0241916444256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" si="25">BF6/BF7</f>
        <v>413.9768856447688</v>
      </c>
    </row>
    <row r="9" spans="1:58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</row>
    <row r="10" spans="1:58">
      <c r="AJ10" t="s">
        <v>66</v>
      </c>
    </row>
    <row r="12" spans="1:58">
      <c r="C12" s="17" t="s">
        <v>27</v>
      </c>
      <c r="D12" s="17" t="s">
        <v>28</v>
      </c>
      <c r="E12" s="1" t="s">
        <v>31</v>
      </c>
    </row>
    <row r="13" spans="1:58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58">
      <c r="A14" s="1" t="s">
        <v>30</v>
      </c>
      <c r="B14" s="16">
        <v>43040</v>
      </c>
      <c r="C14">
        <v>1700</v>
      </c>
      <c r="D14">
        <v>8.23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14"/>
  <sheetViews>
    <sheetView topLeftCell="A13" workbookViewId="0">
      <selection activeCell="BF7" sqref="BF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58">
      <c r="C2" s="1" t="s">
        <v>8</v>
      </c>
      <c r="D2" s="1" t="s">
        <v>7</v>
      </c>
      <c r="E2">
        <v>220.39</v>
      </c>
      <c r="F2">
        <f>E2*10000</f>
        <v>2203900</v>
      </c>
    </row>
    <row r="3" spans="1:58">
      <c r="C3" s="1" t="s">
        <v>1</v>
      </c>
    </row>
    <row r="4" spans="1: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</row>
    <row r="5" spans="1: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</row>
    <row r="6" spans="1:58">
      <c r="B6" s="15">
        <f>SUM(D6:MI6)</f>
        <v>-64318.610000000008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</row>
    <row r="7" spans="1:5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</row>
    <row r="8" spans="1:58">
      <c r="A8" s="8">
        <f>B8/F2</f>
        <v>-1.0805913802768624E-2</v>
      </c>
      <c r="B8" s="7">
        <f>SUM(D8:MI8)</f>
        <v>-23815.153429921771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" si="25">BF6/BF7</f>
        <v>-908.34362934362946</v>
      </c>
    </row>
    <row r="9" spans="1:58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</row>
    <row r="10" spans="1:58">
      <c r="T10" s="22" t="s">
        <v>50</v>
      </c>
    </row>
    <row r="13" spans="1:58">
      <c r="C13" s="1" t="s">
        <v>27</v>
      </c>
      <c r="D13" s="1" t="s">
        <v>28</v>
      </c>
      <c r="E13" s="1" t="s">
        <v>48</v>
      </c>
    </row>
    <row r="14" spans="1:58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15"/>
  <sheetViews>
    <sheetView topLeftCell="A15" workbookViewId="0">
      <selection activeCell="BF7" sqref="BF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8">
      <c r="C2" s="1" t="s">
        <v>9</v>
      </c>
      <c r="D2" s="1" t="s">
        <v>7</v>
      </c>
      <c r="E2">
        <v>9.6</v>
      </c>
      <c r="F2">
        <f>E2*10000</f>
        <v>96000</v>
      </c>
    </row>
    <row r="3" spans="1:58">
      <c r="C3" s="1" t="s">
        <v>1</v>
      </c>
    </row>
    <row r="4" spans="1: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</row>
    <row r="5" spans="1: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</row>
    <row r="6" spans="1:58">
      <c r="B6" s="15">
        <f>SUM(D6:MI6)</f>
        <v>-20243.37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</row>
    <row r="7" spans="1:5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</row>
    <row r="8" spans="1:58">
      <c r="A8" s="8">
        <f>B8/F2</f>
        <v>-3.2165321759351086E-2</v>
      </c>
      <c r="B8" s="7">
        <f>SUM(D8:MI8)</f>
        <v>-3087.8708888977039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" si="25">BF6/BF7</f>
        <v>-86.446969696969688</v>
      </c>
    </row>
    <row r="9" spans="1:58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</row>
    <row r="12" spans="1:58">
      <c r="C12" s="1" t="s">
        <v>27</v>
      </c>
      <c r="D12" s="1" t="s">
        <v>28</v>
      </c>
      <c r="E12" s="1" t="s">
        <v>31</v>
      </c>
    </row>
    <row r="13" spans="1:58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58">
      <c r="C14" s="12"/>
      <c r="D14" s="13"/>
      <c r="E14" s="13"/>
    </row>
    <row r="15" spans="1:5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达华智能</vt:lpstr>
      <vt:lpstr>沪电股份</vt:lpstr>
      <vt:lpstr>宝钢股份</vt:lpstr>
      <vt:lpstr>浙江医药</vt:lpstr>
      <vt:lpstr>美的集团</vt:lpstr>
      <vt:lpstr>远大控股</vt:lpstr>
      <vt:lpstr>民生银行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2017-11-02T12:11:44Z</dcterms:modified>
</cp:coreProperties>
</file>