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440" yWindow="160" windowWidth="25600" windowHeight="16060" tabRatio="996" activeTab="19"/>
  </bookViews>
  <sheets>
    <sheet name="远大控股" sheetId="6" r:id="rId1"/>
    <sheet name="沪电股份" sheetId="15" r:id="rId2"/>
    <sheet name="达华智能" sheetId="1" r:id="rId3"/>
    <sheet name="民生银行" sheetId="13" r:id="rId4"/>
    <sheet name="包钢股份" sheetId="3" r:id="rId5"/>
    <sheet name="景兴纸业" sheetId="4" r:id="rId6"/>
    <sheet name="浙江医药" sheetId="7" r:id="rId7"/>
    <sheet name="天宝食品" sheetId="10" r:id="rId8"/>
    <sheet name="中远海发" sheetId="2" r:id="rId9"/>
    <sheet name="st智慧" sheetId="9" r:id="rId10"/>
    <sheet name="宝钢股份" sheetId="12" r:id="rId11"/>
    <sheet name="中国石化" sheetId="5" r:id="rId12"/>
    <sheet name="中国中冶" sheetId="11" r:id="rId13"/>
    <sheet name="远望谷" sheetId="8" r:id="rId14"/>
    <sheet name="巨轮智能" sheetId="14" r:id="rId15"/>
    <sheet name="大金重工" sheetId="16" r:id="rId16"/>
    <sheet name="普邦股份" sheetId="18" r:id="rId17"/>
    <sheet name="万方发展" sheetId="17" r:id="rId18"/>
    <sheet name="贵州茅台" sheetId="19" r:id="rId19"/>
    <sheet name="圆通" sheetId="20" r:id="rId2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8" i="20" l="1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D8" i="20"/>
  <c r="B8" i="20"/>
  <c r="F2" i="20"/>
  <c r="A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B8" i="19"/>
  <c r="F2" i="19"/>
  <c r="A8" i="19"/>
  <c r="B6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B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5"/>
  <c r="B8" i="14"/>
  <c r="B8" i="13"/>
  <c r="B8" i="12"/>
  <c r="B8" i="11"/>
  <c r="B8" i="10"/>
  <c r="B8" i="9"/>
  <c r="B8" i="8"/>
  <c r="B8" i="7"/>
  <c r="B8" i="6"/>
  <c r="B8" i="5"/>
  <c r="B8" i="4"/>
  <c r="B8" i="3"/>
  <c r="B8" i="2"/>
  <c r="L8" i="16"/>
  <c r="L8" i="15"/>
  <c r="L8" i="14"/>
  <c r="L8" i="13"/>
  <c r="L8" i="12"/>
  <c r="L8" i="11"/>
  <c r="L8" i="10"/>
  <c r="L8" i="9"/>
  <c r="L8" i="8"/>
  <c r="L8" i="7"/>
  <c r="L8" i="6"/>
  <c r="L8" i="5"/>
  <c r="L8" i="4"/>
  <c r="L8" i="3"/>
  <c r="L8" i="2"/>
  <c r="L8" i="1"/>
  <c r="B6" i="18"/>
  <c r="B6" i="17"/>
  <c r="B6" i="16"/>
  <c r="B6" i="15"/>
  <c r="B6" i="14"/>
  <c r="B6" i="13"/>
  <c r="B6" i="12"/>
  <c r="B6" i="11"/>
  <c r="B6" i="10"/>
  <c r="B6" i="9"/>
  <c r="B6" i="8"/>
  <c r="B6" i="7"/>
  <c r="B6" i="6"/>
  <c r="B6" i="5"/>
  <c r="B6" i="4"/>
  <c r="B6" i="3"/>
  <c r="B6" i="2"/>
  <c r="B6" i="1"/>
  <c r="B8" i="1"/>
  <c r="K8" i="16"/>
  <c r="K8" i="15"/>
  <c r="K8" i="14"/>
  <c r="K8" i="13"/>
  <c r="K8" i="12"/>
  <c r="K8" i="11"/>
  <c r="K8" i="10"/>
  <c r="K8" i="9"/>
  <c r="K8" i="8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J8" i="8"/>
  <c r="I8" i="8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H8" i="8"/>
  <c r="G8" i="8"/>
  <c r="F8" i="8"/>
  <c r="E8" i="8"/>
  <c r="D8" i="8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<sst xmlns="http://schemas.openxmlformats.org/spreadsheetml/2006/main" count="257" uniqueCount="66">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</sst>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0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</cellXfs>
  <cellStyles count="1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远大控股!$D$9:$BD$9</c:f>
              <c:numCache>
                <c:formatCode>[Red]0.00;[Green]\-0.00</c:formatCode>
                <c:ptCount val="53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937160"/>
        <c:axId val="-2083934216"/>
      </c:lineChart>
      <c:catAx>
        <c:axId val="-2083937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934216"/>
        <c:crosses val="autoZero"/>
        <c:auto val="1"/>
        <c:lblAlgn val="ctr"/>
        <c:lblOffset val="100"/>
        <c:noMultiLvlLbl val="0"/>
      </c:catAx>
      <c:valAx>
        <c:axId val="-2083934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937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748074918943955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包钢股份!$D$7:$BD$7</c:f>
              <c:numCache>
                <c:formatCode>General</c:formatCode>
                <c:ptCount val="53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726168"/>
        <c:axId val="-2083723160"/>
      </c:lineChart>
      <c:catAx>
        <c:axId val="-2083726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723160"/>
        <c:crosses val="autoZero"/>
        <c:auto val="1"/>
        <c:lblAlgn val="ctr"/>
        <c:lblOffset val="100"/>
        <c:noMultiLvlLbl val="0"/>
      </c:catAx>
      <c:valAx>
        <c:axId val="-2083723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3726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景兴纸业!$D$9:$BD$9</c:f>
              <c:numCache>
                <c:formatCode>[Red]0.00;[Green]\-0.00</c:formatCode>
                <c:ptCount val="53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199944"/>
        <c:axId val="2089201544"/>
      </c:lineChart>
      <c:catAx>
        <c:axId val="2089199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201544"/>
        <c:crosses val="autoZero"/>
        <c:auto val="1"/>
        <c:lblAlgn val="ctr"/>
        <c:lblOffset val="100"/>
        <c:noMultiLvlLbl val="0"/>
      </c:catAx>
      <c:valAx>
        <c:axId val="2089201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9199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57167879065"/>
          <c:y val="0.0572687224669603"/>
          <c:w val="0.72972070124501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景兴纸业!$D$7:$BD$7</c:f>
              <c:numCache>
                <c:formatCode>General</c:formatCode>
                <c:ptCount val="53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396872"/>
        <c:axId val="-2095393864"/>
      </c:lineChart>
      <c:catAx>
        <c:axId val="-2095396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393864"/>
        <c:crosses val="autoZero"/>
        <c:auto val="1"/>
        <c:lblAlgn val="ctr"/>
        <c:lblOffset val="100"/>
        <c:noMultiLvlLbl val="0"/>
      </c:catAx>
      <c:valAx>
        <c:axId val="-2095393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5396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浙江医药!$D$9:$BD$9</c:f>
              <c:numCache>
                <c:formatCode>[Red]0.00;[Green]\-0.00</c:formatCode>
                <c:ptCount val="53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362936"/>
        <c:axId val="-2095602552"/>
      </c:lineChart>
      <c:catAx>
        <c:axId val="-2095362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602552"/>
        <c:crosses val="autoZero"/>
        <c:auto val="1"/>
        <c:lblAlgn val="ctr"/>
        <c:lblOffset val="100"/>
        <c:noMultiLvlLbl val="0"/>
      </c:catAx>
      <c:valAx>
        <c:axId val="-2095602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362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7829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浙江医药!$D$7:$BD$7</c:f>
              <c:numCache>
                <c:formatCode>#,##0.00;[Red]#,##0.00</c:formatCode>
                <c:ptCount val="53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627032"/>
        <c:axId val="2146443800"/>
      </c:lineChart>
      <c:catAx>
        <c:axId val="-2095627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443800"/>
        <c:crosses val="autoZero"/>
        <c:auto val="1"/>
        <c:lblAlgn val="ctr"/>
        <c:lblOffset val="100"/>
        <c:noMultiLvlLbl val="0"/>
      </c:catAx>
      <c:valAx>
        <c:axId val="214644380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627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天宝食品!$D$9:$BD$9</c:f>
              <c:numCache>
                <c:formatCode>[Red]0.00;[Green]\-0.00</c:formatCode>
                <c:ptCount val="53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504680"/>
        <c:axId val="-2095851704"/>
      </c:lineChart>
      <c:catAx>
        <c:axId val="-2095504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851704"/>
        <c:crosses val="autoZero"/>
        <c:auto val="1"/>
        <c:lblAlgn val="ctr"/>
        <c:lblOffset val="100"/>
        <c:noMultiLvlLbl val="0"/>
      </c:catAx>
      <c:valAx>
        <c:axId val="-2095851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504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757556781034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天宝食品!$D$7:$BD$7</c:f>
              <c:numCache>
                <c:formatCode>#,##0.00;[Red]#,##0.00</c:formatCode>
                <c:ptCount val="53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703656"/>
        <c:axId val="-2083693272"/>
      </c:lineChart>
      <c:catAx>
        <c:axId val="-2083703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693272"/>
        <c:crosses val="autoZero"/>
        <c:auto val="1"/>
        <c:lblAlgn val="ctr"/>
        <c:lblOffset val="100"/>
        <c:noMultiLvlLbl val="0"/>
      </c:catAx>
      <c:valAx>
        <c:axId val="-208369327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703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中远海发!$D$9:$BD$9</c:f>
              <c:numCache>
                <c:formatCode>[Red]0.00;[Green]\-0.00</c:formatCode>
                <c:ptCount val="53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233224"/>
        <c:axId val="-2084230216"/>
      </c:lineChart>
      <c:catAx>
        <c:axId val="-2084233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230216"/>
        <c:crosses val="autoZero"/>
        <c:auto val="1"/>
        <c:lblAlgn val="ctr"/>
        <c:lblOffset val="100"/>
        <c:noMultiLvlLbl val="0"/>
      </c:catAx>
      <c:valAx>
        <c:axId val="-2084230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233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75622101083518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中远海发!$D$7:$BD$7</c:f>
              <c:numCache>
                <c:formatCode>General</c:formatCode>
                <c:ptCount val="53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198648"/>
        <c:axId val="-2084195640"/>
      </c:lineChart>
      <c:catAx>
        <c:axId val="-2084198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195640"/>
        <c:crosses val="autoZero"/>
        <c:auto val="1"/>
        <c:lblAlgn val="ctr"/>
        <c:lblOffset val="100"/>
        <c:noMultiLvlLbl val="0"/>
      </c:catAx>
      <c:valAx>
        <c:axId val="-2084195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4198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st智慧!$D$9:$BD$9</c:f>
              <c:numCache>
                <c:formatCode>[Red]0.00;[Green]\-0.00</c:formatCode>
                <c:ptCount val="53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190872"/>
        <c:axId val="-2084187848"/>
      </c:lineChart>
      <c:catAx>
        <c:axId val="-2084190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187848"/>
        <c:crosses val="autoZero"/>
        <c:auto val="1"/>
        <c:lblAlgn val="ctr"/>
        <c:lblOffset val="100"/>
        <c:noMultiLvlLbl val="0"/>
      </c:catAx>
      <c:valAx>
        <c:axId val="-2084187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190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7041578819041"/>
          <c:y val="0.0528455284552845"/>
          <c:w val="0.75178850594495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远大控股!$D$7:$BD$7</c:f>
              <c:numCache>
                <c:formatCode>#,##0.00;[Red]#,##0.00</c:formatCode>
                <c:ptCount val="53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592568"/>
        <c:axId val="-2083563448"/>
      </c:lineChart>
      <c:catAx>
        <c:axId val="-2083592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563448"/>
        <c:crosses val="autoZero"/>
        <c:auto val="1"/>
        <c:lblAlgn val="ctr"/>
        <c:lblOffset val="100"/>
        <c:noMultiLvlLbl val="0"/>
      </c:catAx>
      <c:valAx>
        <c:axId val="-2083563448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592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754866198790369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st智慧!$D$7:$BD$7</c:f>
              <c:numCache>
                <c:formatCode>#,##0.00;[Red]#,##0.00</c:formatCode>
                <c:ptCount val="53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152152"/>
        <c:axId val="-2084149144"/>
      </c:lineChart>
      <c:catAx>
        <c:axId val="-2084152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149144"/>
        <c:crosses val="autoZero"/>
        <c:auto val="1"/>
        <c:lblAlgn val="ctr"/>
        <c:lblOffset val="100"/>
        <c:noMultiLvlLbl val="0"/>
      </c:catAx>
      <c:valAx>
        <c:axId val="-208414914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152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宝钢股份!$D$9:$BD$9</c:f>
              <c:numCache>
                <c:formatCode>[Red]0.00;[Green]\-0.00</c:formatCode>
                <c:ptCount val="53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771848"/>
        <c:axId val="-2083789256"/>
      </c:lineChart>
      <c:catAx>
        <c:axId val="-2083771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789256"/>
        <c:crosses val="autoZero"/>
        <c:auto val="1"/>
        <c:lblAlgn val="ctr"/>
        <c:lblOffset val="100"/>
        <c:noMultiLvlLbl val="0"/>
      </c:catAx>
      <c:valAx>
        <c:axId val="-2083789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771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448214261175"/>
          <c:y val="0.0541666666666667"/>
          <c:w val="0.751992964230256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宝钢股份!$D$7:$BD$7</c:f>
              <c:numCache>
                <c:formatCode>#,##0.00;[Red]#,##0.00</c:formatCode>
                <c:ptCount val="53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127528"/>
        <c:axId val="-2084124520"/>
      </c:lineChart>
      <c:catAx>
        <c:axId val="-2084127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124520"/>
        <c:crosses val="autoZero"/>
        <c:auto val="1"/>
        <c:lblAlgn val="ctr"/>
        <c:lblOffset val="100"/>
        <c:noMultiLvlLbl val="0"/>
      </c:catAx>
      <c:valAx>
        <c:axId val="-208412452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127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[Red]0.00;[Green]\-0.00</c:formatCode>
                <c:ptCount val="53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859496"/>
        <c:axId val="-2083754120"/>
      </c:lineChart>
      <c:catAx>
        <c:axId val="-2083859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754120"/>
        <c:crosses val="autoZero"/>
        <c:auto val="1"/>
        <c:lblAlgn val="ctr"/>
        <c:lblOffset val="100"/>
        <c:noMultiLvlLbl val="0"/>
      </c:catAx>
      <c:valAx>
        <c:axId val="-2083754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859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757684024253066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中国石化!$D$7:$BD$7</c:f>
              <c:numCache>
                <c:formatCode>#,##0.00;[Red]#,##0.00</c:formatCode>
                <c:ptCount val="53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517704"/>
        <c:axId val="2141620584"/>
      </c:lineChart>
      <c:catAx>
        <c:axId val="2105517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620584"/>
        <c:crosses val="autoZero"/>
        <c:auto val="1"/>
        <c:lblAlgn val="ctr"/>
        <c:lblOffset val="100"/>
        <c:noMultiLvlLbl val="0"/>
      </c:catAx>
      <c:valAx>
        <c:axId val="214162058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5517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中国中冶!$D$9:$BD$9</c:f>
              <c:numCache>
                <c:formatCode>[Red]0.00;[Green]\-0.00</c:formatCode>
                <c:ptCount val="53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840408"/>
        <c:axId val="-2077948632"/>
      </c:lineChart>
      <c:catAx>
        <c:axId val="2141840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948632"/>
        <c:crosses val="autoZero"/>
        <c:auto val="1"/>
        <c:lblAlgn val="ctr"/>
        <c:lblOffset val="100"/>
        <c:noMultiLvlLbl val="0"/>
      </c:catAx>
      <c:valAx>
        <c:axId val="-20779486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1840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760878841757683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中国中冶!$D$7:$BD$7</c:f>
              <c:numCache>
                <c:formatCode>#,##0.00;[Red]#,##0.00</c:formatCode>
                <c:ptCount val="53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851144"/>
        <c:axId val="2141369608"/>
      </c:lineChart>
      <c:catAx>
        <c:axId val="-2075851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369608"/>
        <c:crosses val="autoZero"/>
        <c:auto val="1"/>
        <c:lblAlgn val="ctr"/>
        <c:lblOffset val="100"/>
        <c:noMultiLvlLbl val="0"/>
      </c:catAx>
      <c:valAx>
        <c:axId val="214136960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5851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远望谷!$D$9:$BD$9</c:f>
              <c:numCache>
                <c:formatCode>[Red]0.00;[Green]\-0.00</c:formatCode>
                <c:ptCount val="53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597880"/>
        <c:axId val="-2077576536"/>
      </c:lineChart>
      <c:catAx>
        <c:axId val="2141597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576536"/>
        <c:crosses val="autoZero"/>
        <c:auto val="1"/>
        <c:lblAlgn val="ctr"/>
        <c:lblOffset val="100"/>
        <c:noMultiLvlLbl val="0"/>
      </c:catAx>
      <c:valAx>
        <c:axId val="-2077576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1597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407841876908"/>
          <c:y val="0.0580357142857143"/>
          <c:w val="0.74153229222970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远望谷!$D$7:$BD$7</c:f>
              <c:numCache>
                <c:formatCode>#,##0.00;[Red]#,##0.00</c:formatCode>
                <c:ptCount val="53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971832"/>
        <c:axId val="-2075774648"/>
      </c:lineChart>
      <c:catAx>
        <c:axId val="-2075971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5774648"/>
        <c:crosses val="autoZero"/>
        <c:auto val="1"/>
        <c:lblAlgn val="ctr"/>
        <c:lblOffset val="100"/>
        <c:noMultiLvlLbl val="0"/>
      </c:catAx>
      <c:valAx>
        <c:axId val="-207577464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5971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巨轮智能!$D$9:$BD$9</c:f>
              <c:numCache>
                <c:formatCode>[Red]0.00;[Green]\-0.00</c:formatCode>
                <c:ptCount val="53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664280"/>
        <c:axId val="2146495576"/>
      </c:lineChart>
      <c:catAx>
        <c:axId val="-2095664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495576"/>
        <c:crosses val="autoZero"/>
        <c:auto val="1"/>
        <c:lblAlgn val="ctr"/>
        <c:lblOffset val="100"/>
        <c:noMultiLvlLbl val="0"/>
      </c:catAx>
      <c:valAx>
        <c:axId val="21464955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664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沪电股份!$D$9:$BD$9</c:f>
              <c:numCache>
                <c:formatCode>[Red]0.00;[Green]\-0.00</c:formatCode>
                <c:ptCount val="53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676936"/>
        <c:axId val="-2084417256"/>
      </c:lineChart>
      <c:catAx>
        <c:axId val="-2083676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417256"/>
        <c:crosses val="autoZero"/>
        <c:auto val="1"/>
        <c:lblAlgn val="ctr"/>
        <c:lblOffset val="100"/>
        <c:noMultiLvlLbl val="0"/>
      </c:catAx>
      <c:valAx>
        <c:axId val="-2084417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676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巨轮智能!$D$7:$BD$7</c:f>
              <c:numCache>
                <c:formatCode>#,##0.00;[Red]#,##0.00</c:formatCode>
                <c:ptCount val="53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287592"/>
        <c:axId val="2147326088"/>
      </c:lineChart>
      <c:catAx>
        <c:axId val="2147287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326088"/>
        <c:crosses val="autoZero"/>
        <c:auto val="1"/>
        <c:lblAlgn val="ctr"/>
        <c:lblOffset val="100"/>
        <c:noMultiLvlLbl val="0"/>
      </c:catAx>
      <c:valAx>
        <c:axId val="214732608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7287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大金重工!$D$9:$BD$9</c:f>
              <c:numCache>
                <c:formatCode>[Red]0.00;[Green]\-0.00</c:formatCode>
                <c:ptCount val="53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484008"/>
        <c:axId val="-2075247336"/>
      </c:lineChart>
      <c:catAx>
        <c:axId val="-2077484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5247336"/>
        <c:crosses val="autoZero"/>
        <c:auto val="1"/>
        <c:lblAlgn val="ctr"/>
        <c:lblOffset val="100"/>
        <c:noMultiLvlLbl val="0"/>
      </c:catAx>
      <c:valAx>
        <c:axId val="-20752473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484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776042676368658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大金重工!$D$7:$BD$7</c:f>
              <c:numCache>
                <c:formatCode>#,##0.00;[Red]#,##0.00</c:formatCode>
                <c:ptCount val="53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114696"/>
        <c:axId val="-2076111688"/>
      </c:lineChart>
      <c:catAx>
        <c:axId val="-2076114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111688"/>
        <c:crosses val="autoZero"/>
        <c:auto val="1"/>
        <c:lblAlgn val="ctr"/>
        <c:lblOffset val="100"/>
        <c:noMultiLvlLbl val="0"/>
      </c:catAx>
      <c:valAx>
        <c:axId val="-207611168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114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普邦股份!$D$9:$BD$9</c:f>
              <c:numCache>
                <c:formatCode>[Red]0.00;[Green]\-0.00</c:formatCode>
                <c:ptCount val="53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443048"/>
        <c:axId val="-2095458008"/>
      </c:lineChart>
      <c:catAx>
        <c:axId val="2146443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458008"/>
        <c:crosses val="autoZero"/>
        <c:auto val="1"/>
        <c:lblAlgn val="ctr"/>
        <c:lblOffset val="100"/>
        <c:noMultiLvlLbl val="0"/>
      </c:catAx>
      <c:valAx>
        <c:axId val="-2095458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6443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742268839284395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普邦股份!$D$7:$BD$7</c:f>
              <c:numCache>
                <c:formatCode>#,##0.00;[Red]#,##0.00</c:formatCode>
                <c:ptCount val="5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931256"/>
        <c:axId val="-2095928248"/>
      </c:lineChart>
      <c:catAx>
        <c:axId val="-2095931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928248"/>
        <c:crosses val="autoZero"/>
        <c:auto val="1"/>
        <c:lblAlgn val="ctr"/>
        <c:lblOffset val="100"/>
        <c:noMultiLvlLbl val="0"/>
      </c:catAx>
      <c:valAx>
        <c:axId val="-209592824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931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贵州茅台!$D$9:$BM$9</c:f>
              <c:numCache>
                <c:formatCode>[Red]0.00;[Green]\-0.00</c:formatCode>
                <c:ptCount val="62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449464"/>
        <c:axId val="2147452472"/>
      </c:lineChart>
      <c:catAx>
        <c:axId val="2147449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452472"/>
        <c:crosses val="autoZero"/>
        <c:auto val="1"/>
        <c:lblAlgn val="ctr"/>
        <c:lblOffset val="100"/>
        <c:noMultiLvlLbl val="0"/>
      </c:catAx>
      <c:valAx>
        <c:axId val="2147452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7449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769806483880069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贵州茅台!$D$7:$BM$7</c:f>
              <c:numCache>
                <c:formatCode>#,##0.00;[Red]#,##0.00</c:formatCode>
                <c:ptCount val="62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490888"/>
        <c:axId val="-2095468984"/>
      </c:lineChart>
      <c:catAx>
        <c:axId val="2146490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468984"/>
        <c:crosses val="autoZero"/>
        <c:auto val="1"/>
        <c:lblAlgn val="ctr"/>
        <c:lblOffset val="100"/>
        <c:noMultiLvlLbl val="0"/>
      </c:catAx>
      <c:valAx>
        <c:axId val="-209546898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6490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圆通!$D$9:$BM$9</c:f>
              <c:numCache>
                <c:formatCode>[Red]0.00;[Green]\-0.00</c:formatCode>
                <c:ptCount val="62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414296"/>
        <c:axId val="2147417304"/>
      </c:lineChart>
      <c:catAx>
        <c:axId val="2147414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417304"/>
        <c:crosses val="autoZero"/>
        <c:auto val="1"/>
        <c:lblAlgn val="ctr"/>
        <c:lblOffset val="100"/>
        <c:noMultiLvlLbl val="0"/>
      </c:catAx>
      <c:valAx>
        <c:axId val="2147417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7414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799427575218787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圆通!$D$7:$BM$7</c:f>
              <c:numCache>
                <c:formatCode>#,##0.00;[Red]#,##0.00</c:formatCode>
                <c:ptCount val="62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444408"/>
        <c:axId val="-2095854936"/>
      </c:lineChart>
      <c:catAx>
        <c:axId val="-2095444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854936"/>
        <c:crosses val="autoZero"/>
        <c:auto val="1"/>
        <c:lblAlgn val="ctr"/>
        <c:lblOffset val="100"/>
        <c:noMultiLvlLbl val="0"/>
      </c:catAx>
      <c:valAx>
        <c:axId val="-209585493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444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56638559172641"/>
          <c:y val="0.0575221238938053"/>
          <c:w val="0.749361264543424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沪电股份!$D$7:$BD$7</c:f>
              <c:numCache>
                <c:formatCode>#,##0.00;[Red]#,##0.00</c:formatCode>
                <c:ptCount val="53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631160"/>
        <c:axId val="-2083673160"/>
      </c:lineChart>
      <c:catAx>
        <c:axId val="-2083631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673160"/>
        <c:crosses val="autoZero"/>
        <c:auto val="1"/>
        <c:lblAlgn val="ctr"/>
        <c:lblOffset val="100"/>
        <c:noMultiLvlLbl val="0"/>
      </c:catAx>
      <c:valAx>
        <c:axId val="-2083673160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631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达华智能!$D$9:$BD$9</c:f>
              <c:numCache>
                <c:formatCode>[Red]0.00;[Green]\-0.00</c:formatCode>
                <c:ptCount val="53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462456"/>
        <c:axId val="-2083587752"/>
      </c:lineChart>
      <c:catAx>
        <c:axId val="-2084462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587752"/>
        <c:crosses val="autoZero"/>
        <c:auto val="1"/>
        <c:lblAlgn val="ctr"/>
        <c:lblOffset val="100"/>
        <c:noMultiLvlLbl val="0"/>
      </c:catAx>
      <c:valAx>
        <c:axId val="-20835877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462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714569931936474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达华智能!$D$7:$BD$7</c:f>
              <c:numCache>
                <c:formatCode>General</c:formatCode>
                <c:ptCount val="53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804232"/>
        <c:axId val="-2083801224"/>
      </c:lineChart>
      <c:catAx>
        <c:axId val="-2083804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801224"/>
        <c:crosses val="autoZero"/>
        <c:auto val="1"/>
        <c:lblAlgn val="ctr"/>
        <c:lblOffset val="100"/>
        <c:noMultiLvlLbl val="0"/>
      </c:catAx>
      <c:valAx>
        <c:axId val="-2083801224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3804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民生银行!$D$9:$BD$9</c:f>
              <c:numCache>
                <c:formatCode>[Red]0.00;[Green]\-0.00</c:formatCode>
                <c:ptCount val="53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991464"/>
        <c:axId val="-2083988456"/>
      </c:lineChart>
      <c:catAx>
        <c:axId val="-2083991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988456"/>
        <c:crosses val="autoZero"/>
        <c:auto val="1"/>
        <c:lblAlgn val="ctr"/>
        <c:lblOffset val="100"/>
        <c:noMultiLvlLbl val="0"/>
      </c:catAx>
      <c:valAx>
        <c:axId val="-2083988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991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20137140391697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民生银行!$D$7:$BD$7</c:f>
              <c:numCache>
                <c:formatCode>#,##0.00;[Red]#,##0.00</c:formatCode>
                <c:ptCount val="53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839480"/>
        <c:axId val="-2083836472"/>
      </c:lineChart>
      <c:catAx>
        <c:axId val="-2083839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836472"/>
        <c:crosses val="autoZero"/>
        <c:auto val="1"/>
        <c:lblAlgn val="ctr"/>
        <c:lblOffset val="100"/>
        <c:noMultiLvlLbl val="0"/>
      </c:catAx>
      <c:valAx>
        <c:axId val="-208383647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839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包钢股份!$D$9:$BD$9</c:f>
              <c:numCache>
                <c:formatCode>[Red]0.00;[Green]\-0.00</c:formatCode>
                <c:ptCount val="53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404920"/>
        <c:axId val="-2084401912"/>
      </c:lineChart>
      <c:catAx>
        <c:axId val="-2084404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401912"/>
        <c:crosses val="autoZero"/>
        <c:auto val="1"/>
        <c:lblAlgn val="ctr"/>
        <c:lblOffset val="100"/>
        <c:noMultiLvlLbl val="0"/>
      </c:catAx>
      <c:valAx>
        <c:axId val="-2084401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404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14</xdr:col>
      <xdr:colOff>228600</xdr:colOff>
      <xdr:row>29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14</xdr:col>
      <xdr:colOff>228600</xdr:colOff>
      <xdr:row>47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11</xdr:col>
      <xdr:colOff>355600</xdr:colOff>
      <xdr:row>33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11</xdr:col>
      <xdr:colOff>342900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13</xdr:col>
      <xdr:colOff>685800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13</xdr:col>
      <xdr:colOff>685800</xdr:colOff>
      <xdr:row>48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266700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241300</xdr:colOff>
      <xdr:row>46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13</xdr:row>
      <xdr:rowOff>101600</xdr:rowOff>
    </xdr:from>
    <xdr:to>
      <xdr:col>12</xdr:col>
      <xdr:colOff>203200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12</xdr:col>
      <xdr:colOff>165100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14</xdr:col>
      <xdr:colOff>546100</xdr:colOff>
      <xdr:row>27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14</xdr:col>
      <xdr:colOff>546100</xdr:colOff>
      <xdr:row>43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13</xdr:col>
      <xdr:colOff>25400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13</xdr:col>
      <xdr:colOff>25400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13</xdr:col>
      <xdr:colOff>723900</xdr:colOff>
      <xdr:row>31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13</xdr:col>
      <xdr:colOff>711200</xdr:colOff>
      <xdr:row>50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H13"/>
  <sheetViews>
    <sheetView workbookViewId="0">
      <selection activeCell="AH7" sqref="AH7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34">
      <c r="C2" s="1" t="s">
        <v>11</v>
      </c>
      <c r="D2" s="1" t="s">
        <v>7</v>
      </c>
      <c r="E2">
        <v>4.05</v>
      </c>
      <c r="F2">
        <f>E2*10000</f>
        <v>40500</v>
      </c>
    </row>
    <row r="3" spans="1:34">
      <c r="C3" s="1" t="s">
        <v>1</v>
      </c>
    </row>
    <row r="4" spans="1:34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</row>
    <row r="5" spans="1:3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</row>
    <row r="6" spans="1:34" s="27" customFormat="1">
      <c r="B6" s="28">
        <f>SUM(D6:MI6)</f>
        <v>11294.750000000004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</row>
    <row r="7" spans="1:34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</row>
    <row r="8" spans="1:34">
      <c r="A8" s="8">
        <f>B8/F2</f>
        <v>1.5037699373589723E-2</v>
      </c>
      <c r="B8" s="7">
        <f>SUM(D8:MI8)</f>
        <v>609.02682463038377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" si="13">AH6/AH7</f>
        <v>-76.480844793713175</v>
      </c>
    </row>
    <row r="9" spans="1:34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</row>
    <row r="12" spans="1:34">
      <c r="C12" s="17" t="s">
        <v>27</v>
      </c>
      <c r="D12" s="17" t="s">
        <v>28</v>
      </c>
    </row>
    <row r="13" spans="1:34">
      <c r="C13" s="10">
        <v>300</v>
      </c>
      <c r="D13" s="10">
        <v>27.286999999999999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15"/>
  <sheetViews>
    <sheetView topLeftCell="R1" workbookViewId="0">
      <selection activeCell="AH7" sqref="AH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34">
      <c r="C2" s="1" t="s">
        <v>14</v>
      </c>
      <c r="D2" s="1" t="s">
        <v>7</v>
      </c>
      <c r="E2">
        <v>19.88</v>
      </c>
      <c r="F2">
        <f>E2*10000</f>
        <v>198800</v>
      </c>
    </row>
    <row r="3" spans="1:34">
      <c r="C3" s="1" t="s">
        <v>1</v>
      </c>
    </row>
    <row r="4" spans="1:3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</row>
    <row r="5" spans="1:3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</row>
    <row r="6" spans="1:34">
      <c r="B6" s="15">
        <f>SUM(D6:MI6)</f>
        <v>2085.3699999999994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</row>
    <row r="7" spans="1:34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</row>
    <row r="8" spans="1:34">
      <c r="A8" s="8">
        <f>B8/F2</f>
        <v>2.0404149623316332E-3</v>
      </c>
      <c r="B8" s="7">
        <f>SUM(D8:MI8)</f>
        <v>405.63449451152871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" si="13">AH6/AH7</f>
        <v>-201.0498084291188</v>
      </c>
    </row>
    <row r="9" spans="1:34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</row>
    <row r="10" spans="1:34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34">
      <c r="C13" s="17" t="s">
        <v>27</v>
      </c>
      <c r="D13" s="17" t="s">
        <v>28</v>
      </c>
      <c r="E13" s="1" t="s">
        <v>36</v>
      </c>
    </row>
    <row r="14" spans="1:34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34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15"/>
  <sheetViews>
    <sheetView topLeftCell="V1" workbookViewId="0">
      <selection activeCell="AH7" sqref="AH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34">
      <c r="C2" s="1" t="s">
        <v>17</v>
      </c>
      <c r="D2" s="1" t="s">
        <v>7</v>
      </c>
      <c r="E2">
        <v>220.9</v>
      </c>
      <c r="F2">
        <f>E2*10000</f>
        <v>2209000</v>
      </c>
    </row>
    <row r="3" spans="1:34">
      <c r="C3" s="1" t="s">
        <v>1</v>
      </c>
    </row>
    <row r="4" spans="1:3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</row>
    <row r="5" spans="1:3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</row>
    <row r="6" spans="1:34">
      <c r="B6" s="15">
        <f>SUM(D6:MI6)</f>
        <v>-51380.689999999973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</row>
    <row r="7" spans="1:34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</row>
    <row r="8" spans="1:34">
      <c r="A8" s="8">
        <f>B8/F2</f>
        <v>-3.4821469041390759E-3</v>
      </c>
      <c r="B8" s="7">
        <f>SUM(D8:MI8)</f>
        <v>-7692.062511243219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" si="13">AH6/AH7</f>
        <v>-356.57880055788007</v>
      </c>
    </row>
    <row r="9" spans="1:34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</row>
    <row r="10" spans="1:34"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34">
      <c r="AB11" s="1" t="s">
        <v>62</v>
      </c>
    </row>
    <row r="13" spans="1:34">
      <c r="C13" s="17" t="s">
        <v>27</v>
      </c>
      <c r="D13" s="17" t="s">
        <v>28</v>
      </c>
      <c r="E13" s="1" t="s">
        <v>29</v>
      </c>
    </row>
    <row r="14" spans="1:34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34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13"/>
  <sheetViews>
    <sheetView workbookViewId="0">
      <selection activeCell="AH7" sqref="AH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34">
      <c r="C2" s="1" t="s">
        <v>10</v>
      </c>
      <c r="D2" s="1" t="s">
        <v>7</v>
      </c>
      <c r="E2">
        <v>955.58</v>
      </c>
      <c r="F2">
        <f>E2*10000</f>
        <v>9555800</v>
      </c>
    </row>
    <row r="3" spans="1:34">
      <c r="C3" s="1" t="s">
        <v>1</v>
      </c>
    </row>
    <row r="4" spans="1:3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</row>
    <row r="5" spans="1:3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</row>
    <row r="6" spans="1:34">
      <c r="B6" s="15">
        <f>SUM(D6:MI6)</f>
        <v>-31193.719999999994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</row>
    <row r="7" spans="1:34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</row>
    <row r="8" spans="1:34">
      <c r="A8" s="8">
        <f>B8/F2</f>
        <v>-5.4990390574556158E-4</v>
      </c>
      <c r="B8" s="7">
        <f>SUM(D8:MI8)</f>
        <v>-5254.7717425234378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" si="13">AH6/AH7</f>
        <v>1549.7125850340135</v>
      </c>
    </row>
    <row r="9" spans="1:34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</row>
    <row r="12" spans="1:34">
      <c r="C12" s="17" t="s">
        <v>27</v>
      </c>
      <c r="D12" s="17" t="s">
        <v>28</v>
      </c>
    </row>
    <row r="13" spans="1:34">
      <c r="C13" s="10">
        <v>1000</v>
      </c>
      <c r="D13" s="10">
        <v>7.5910000000000002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13"/>
  <sheetViews>
    <sheetView topLeftCell="A8" workbookViewId="0">
      <selection activeCell="AH7" sqref="AH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34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34">
      <c r="C3" s="1" t="s">
        <v>1</v>
      </c>
    </row>
    <row r="4" spans="1:3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</row>
    <row r="5" spans="1:3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</row>
    <row r="6" spans="1:34">
      <c r="B6" s="15">
        <f>SUM(D6:MI6)</f>
        <v>-7967.8899999999949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</row>
    <row r="7" spans="1:34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</row>
    <row r="8" spans="1:34">
      <c r="A8" s="8">
        <f>B8/F2</f>
        <v>-1.1914867811062186E-3</v>
      </c>
      <c r="B8" s="7">
        <f>SUM(D8:MI8)</f>
        <v>-1934.8553838383882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" si="13">AH6/AH7</f>
        <v>1021.4573643410853</v>
      </c>
    </row>
    <row r="9" spans="1:34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</row>
    <row r="10" spans="1:34">
      <c r="U10" s="1" t="s">
        <v>52</v>
      </c>
      <c r="V10" s="1" t="s">
        <v>42</v>
      </c>
    </row>
    <row r="12" spans="1:34">
      <c r="C12" s="1" t="s">
        <v>27</v>
      </c>
      <c r="D12" s="1" t="s">
        <v>28</v>
      </c>
    </row>
    <row r="13" spans="1:34">
      <c r="C13">
        <v>800</v>
      </c>
      <c r="D13">
        <v>9.1660000000000004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13"/>
  <sheetViews>
    <sheetView topLeftCell="A8" workbookViewId="0">
      <selection activeCell="AH7" sqref="AH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34">
      <c r="C2" s="1" t="s">
        <v>13</v>
      </c>
      <c r="D2" s="1" t="s">
        <v>7</v>
      </c>
      <c r="E2">
        <v>6.98</v>
      </c>
      <c r="F2">
        <f>E2*10000</f>
        <v>69800</v>
      </c>
    </row>
    <row r="3" spans="1:34">
      <c r="C3" s="1" t="s">
        <v>1</v>
      </c>
    </row>
    <row r="4" spans="1:3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</row>
    <row r="5" spans="1:3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</row>
    <row r="6" spans="1:34">
      <c r="B6" s="15">
        <f>SUM(D6:MI6)</f>
        <v>-41823.699999999997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</row>
    <row r="7" spans="1:34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</row>
    <row r="8" spans="1:34">
      <c r="A8" s="8">
        <f>B8/F2</f>
        <v>-5.1010905725226756E-2</v>
      </c>
      <c r="B8" s="7">
        <f>SUM(D8:MI8)</f>
        <v>-3560.5612196208276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" si="13">AH6/AH7</f>
        <v>-130.77512776831344</v>
      </c>
    </row>
    <row r="9" spans="1:34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</row>
    <row r="12" spans="1:34">
      <c r="C12" s="1" t="s">
        <v>27</v>
      </c>
      <c r="D12" s="1" t="s">
        <v>28</v>
      </c>
    </row>
    <row r="13" spans="1:34">
      <c r="C13">
        <v>400</v>
      </c>
      <c r="D13">
        <v>27.524999999999999</v>
      </c>
      <c r="G13" s="1" t="s">
        <v>32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13"/>
  <sheetViews>
    <sheetView topLeftCell="S1" workbookViewId="0">
      <selection activeCell="AH7" sqref="AH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34">
      <c r="C2" s="1" t="s">
        <v>19</v>
      </c>
      <c r="D2" s="1" t="s">
        <v>7</v>
      </c>
      <c r="E2">
        <v>18.72</v>
      </c>
      <c r="F2">
        <f>E2*10000</f>
        <v>187200</v>
      </c>
    </row>
    <row r="3" spans="1:34">
      <c r="C3" s="1" t="s">
        <v>1</v>
      </c>
    </row>
    <row r="4" spans="1:3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</row>
    <row r="5" spans="1:3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</row>
    <row r="6" spans="1:34">
      <c r="B6" s="15">
        <f>SUM(D6:MI6)</f>
        <v>-3864.09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</row>
    <row r="7" spans="1:34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</row>
    <row r="8" spans="1:34">
      <c r="A8" s="8">
        <f>B8/F2</f>
        <v>-6.8230034565090218E-3</v>
      </c>
      <c r="B8" s="7">
        <f>SUM(D8:MI8)</f>
        <v>-1277.2662470584889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" si="13">AH6/AH7</f>
        <v>-198.05732484076432</v>
      </c>
    </row>
    <row r="9" spans="1:34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</row>
    <row r="12" spans="1:34">
      <c r="C12" s="17" t="s">
        <v>27</v>
      </c>
      <c r="D12" s="17" t="s">
        <v>28</v>
      </c>
    </row>
    <row r="13" spans="1:34">
      <c r="C13" s="10">
        <v>600</v>
      </c>
      <c r="D13" s="10">
        <v>7.2480000000000002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13"/>
  <sheetViews>
    <sheetView topLeftCell="B10" workbookViewId="0">
      <selection activeCell="AH7" sqref="AH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34">
      <c r="C2" s="1" t="s">
        <v>21</v>
      </c>
      <c r="D2" s="1" t="s">
        <v>7</v>
      </c>
      <c r="E2">
        <v>5.4</v>
      </c>
      <c r="F2">
        <f>E2*10000</f>
        <v>54000</v>
      </c>
    </row>
    <row r="3" spans="1:34">
      <c r="C3" s="1" t="s">
        <v>1</v>
      </c>
    </row>
    <row r="4" spans="1:3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</row>
    <row r="5" spans="1:3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</row>
    <row r="6" spans="1:34">
      <c r="B6" s="15">
        <f>SUM(D6:MI6)</f>
        <v>-2854.56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</row>
    <row r="7" spans="1:34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</row>
    <row r="8" spans="1:34">
      <c r="A8" s="8">
        <f>B8/F2</f>
        <v>-8.6076267771338106E-3</v>
      </c>
      <c r="B8" s="7">
        <f>SUM(D8:MI8)</f>
        <v>-464.81184596522576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" si="13">AH6/AH7</f>
        <v>-12.214402618657937</v>
      </c>
    </row>
    <row r="9" spans="1:34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</row>
    <row r="12" spans="1:34">
      <c r="C12" s="17" t="s">
        <v>27</v>
      </c>
      <c r="D12" s="17" t="s">
        <v>28</v>
      </c>
    </row>
    <row r="13" spans="1:34">
      <c r="C13" s="10">
        <v>300</v>
      </c>
      <c r="D13" s="10">
        <v>8.4870000000000001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topLeftCell="G3" workbookViewId="0">
      <selection activeCell="U7" sqref="U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31">
      <c r="C2" s="1" t="s">
        <v>34</v>
      </c>
      <c r="D2" s="1" t="s">
        <v>7</v>
      </c>
      <c r="E2">
        <v>11.74</v>
      </c>
      <c r="F2">
        <f>E2*10000</f>
        <v>117400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</row>
    <row r="6" spans="1:31">
      <c r="B6" s="15">
        <f>SUM(D6:MI6)</f>
        <v>-1225.6599999999999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</row>
    <row r="7" spans="1:31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</row>
    <row r="8" spans="1:31">
      <c r="A8" s="8">
        <f>B8/F2</f>
        <v>-1.9403641328144879E-3</v>
      </c>
      <c r="B8" s="7">
        <f>SUM(D8:MI8)</f>
        <v>-227.79874919242087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" si="7">U6/U7</f>
        <v>-77.166058394160572</v>
      </c>
    </row>
    <row r="9" spans="1:31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</row>
    <row r="12" spans="1:31">
      <c r="C12" s="17" t="s">
        <v>27</v>
      </c>
      <c r="D12" s="17" t="s">
        <v>28</v>
      </c>
    </row>
    <row r="13" spans="1:31">
      <c r="C13" s="10">
        <v>800</v>
      </c>
      <c r="D13" s="10">
        <v>14.318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topLeftCell="A2" zoomScale="125" zoomScaleNormal="125" zoomScalePageLayoutView="125" workbookViewId="0">
      <selection activeCell="D4" sqref="D4:AE4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645862"/>
  </sheetPr>
  <dimension ref="A2:AE13"/>
  <sheetViews>
    <sheetView topLeftCell="E3" workbookViewId="0">
      <selection activeCell="T7" sqref="T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31">
      <c r="C2" s="1" t="s">
        <v>54</v>
      </c>
      <c r="D2" s="1" t="s">
        <v>7</v>
      </c>
      <c r="E2">
        <v>12.56</v>
      </c>
      <c r="F2">
        <f>E2*10000</f>
        <v>125600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</row>
    <row r="6" spans="1:31">
      <c r="B6" s="15">
        <f>SUM(D6:MI6)</f>
        <v>94027.359999999986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</row>
    <row r="7" spans="1:3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</row>
    <row r="8" spans="1:31">
      <c r="A8" s="8">
        <f>B8/F2</f>
        <v>1.4828553157151961E-3</v>
      </c>
      <c r="B8" s="7">
        <f>SUM(D8:MI8)</f>
        <v>186.24662765382863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" si="6">T6/T7</f>
        <v>20.220250835116914</v>
      </c>
    </row>
    <row r="9" spans="1:31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</row>
    <row r="12" spans="1:31">
      <c r="C12" s="17" t="s">
        <v>27</v>
      </c>
      <c r="D12" s="17" t="s">
        <v>28</v>
      </c>
    </row>
    <row r="13" spans="1:31">
      <c r="C13" s="10">
        <v>0</v>
      </c>
      <c r="D13" s="10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H15"/>
  <sheetViews>
    <sheetView topLeftCell="E5" workbookViewId="0">
      <selection activeCell="AH7" sqref="AH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34">
      <c r="C2" s="1" t="s">
        <v>20</v>
      </c>
      <c r="D2" s="1" t="s">
        <v>7</v>
      </c>
      <c r="E2">
        <v>16.73</v>
      </c>
      <c r="F2">
        <f>E2*10000</f>
        <v>167300</v>
      </c>
    </row>
    <row r="3" spans="1:34">
      <c r="C3" s="1" t="s">
        <v>1</v>
      </c>
    </row>
    <row r="4" spans="1:3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</row>
    <row r="5" spans="1:3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</row>
    <row r="6" spans="1:34">
      <c r="B6" s="15">
        <f>SUM(D6:MI6)</f>
        <v>17323.23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</row>
    <row r="7" spans="1:34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</row>
    <row r="8" spans="1:34">
      <c r="A8" s="8">
        <f>B8/F2</f>
        <v>2.2091878554843045E-2</v>
      </c>
      <c r="B8" s="7">
        <f>SUM(D8:MI8)</f>
        <v>3695.9712822252413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" si="13">AH6/AH7</f>
        <v>-4.6399999999999997</v>
      </c>
    </row>
    <row r="9" spans="1:34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</row>
    <row r="12" spans="1:34">
      <c r="C12" s="17" t="s">
        <v>27</v>
      </c>
      <c r="D12" s="17" t="s">
        <v>28</v>
      </c>
    </row>
    <row r="13" spans="1:34">
      <c r="C13" s="10">
        <v>400</v>
      </c>
      <c r="D13" s="10">
        <v>8.4030000000000005</v>
      </c>
    </row>
    <row r="14" spans="1:34">
      <c r="A14" s="1" t="s">
        <v>30</v>
      </c>
      <c r="B14" s="23">
        <v>42991</v>
      </c>
      <c r="C14">
        <v>2000</v>
      </c>
      <c r="D14">
        <v>4.75</v>
      </c>
    </row>
    <row r="15" spans="1:34">
      <c r="A15" s="1" t="s">
        <v>30</v>
      </c>
      <c r="B15" s="11">
        <v>42993</v>
      </c>
      <c r="C15">
        <v>2000</v>
      </c>
      <c r="D15">
        <v>4.71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tabSelected="1" topLeftCell="A3" workbookViewId="0">
      <selection activeCell="O7" sqref="O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31">
      <c r="C2" s="1" t="s">
        <v>59</v>
      </c>
      <c r="D2" s="1" t="s">
        <v>7</v>
      </c>
      <c r="E2">
        <v>3.3</v>
      </c>
      <c r="F2">
        <f>E2*10000</f>
        <v>33000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</row>
    <row r="6" spans="1:31">
      <c r="B6" s="15">
        <f>SUM(D6:MI6)</f>
        <v>12479.370000000003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</row>
    <row r="7" spans="1:31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</row>
    <row r="8" spans="1:31">
      <c r="A8" s="8">
        <f>B8/F2</f>
        <v>1.802075143193381E-2</v>
      </c>
      <c r="B8" s="7">
        <f>SUM(D8:MI8)</f>
        <v>594.68479725381576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" si="4">O6/O7</f>
        <v>-127.4297440849831</v>
      </c>
    </row>
    <row r="9" spans="1:31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</row>
    <row r="12" spans="1:31">
      <c r="C12" s="17" t="s">
        <v>27</v>
      </c>
      <c r="D12" s="17" t="s">
        <v>28</v>
      </c>
    </row>
    <row r="13" spans="1:31">
      <c r="C13" s="10"/>
      <c r="D13" s="10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H14"/>
  <sheetViews>
    <sheetView topLeftCell="A9" workbookViewId="0">
      <selection activeCell="AH7" sqref="AH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34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34">
      <c r="C3" s="1" t="s">
        <v>1</v>
      </c>
    </row>
    <row r="4" spans="1:3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</row>
    <row r="5" spans="1:34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</row>
    <row r="6" spans="1:34">
      <c r="B6" s="15">
        <f>SUM(D6:MI6)</f>
        <v>31715.860000000004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</row>
    <row r="7" spans="1:34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</row>
    <row r="8" spans="1:34">
      <c r="A8" s="8">
        <f>B8/F2</f>
        <v>3.1207084334132665E-2</v>
      </c>
      <c r="B8" s="7">
        <f>SUM(D8:MI8)</f>
        <v>1788.165932345802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</row>
    <row r="9" spans="1:34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</row>
    <row r="12" spans="1:34">
      <c r="C12" s="1" t="s">
        <v>27</v>
      </c>
      <c r="D12" s="1" t="s">
        <v>28</v>
      </c>
      <c r="E12" s="1" t="s">
        <v>29</v>
      </c>
    </row>
    <row r="13" spans="1:34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34">
      <c r="B14" s="11">
        <v>42999</v>
      </c>
      <c r="C14">
        <v>1000</v>
      </c>
      <c r="D14">
        <v>18.510000000000002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AH13"/>
  <sheetViews>
    <sheetView topLeftCell="A15" workbookViewId="0">
      <selection activeCell="AH7" sqref="AH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34">
      <c r="C2" s="1" t="s">
        <v>18</v>
      </c>
      <c r="D2" s="1" t="s">
        <v>7</v>
      </c>
      <c r="E2">
        <v>295.52</v>
      </c>
      <c r="F2">
        <f>E2*10000</f>
        <v>2955200</v>
      </c>
    </row>
    <row r="3" spans="1:34">
      <c r="C3" s="1" t="s">
        <v>1</v>
      </c>
    </row>
    <row r="4" spans="1:3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</row>
    <row r="5" spans="1:3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</row>
    <row r="6" spans="1:34">
      <c r="B6" s="15">
        <f>SUM(D6:MI6)</f>
        <v>-59771.999999999993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</row>
    <row r="7" spans="1:34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</row>
    <row r="8" spans="1:34">
      <c r="A8" s="8">
        <f>B8/F2</f>
        <v>-2.459495723889555E-3</v>
      </c>
      <c r="B8" s="7">
        <f>SUM(D8:MI8)</f>
        <v>-7268.3017632384135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" si="13">AH6/AH7</f>
        <v>-1235.20293398533</v>
      </c>
    </row>
    <row r="9" spans="1:34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</row>
    <row r="12" spans="1:34">
      <c r="C12" s="17" t="s">
        <v>27</v>
      </c>
      <c r="D12" s="17" t="s">
        <v>28</v>
      </c>
      <c r="E12" s="1" t="s">
        <v>31</v>
      </c>
    </row>
    <row r="13" spans="1:34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AH14"/>
  <sheetViews>
    <sheetView workbookViewId="0">
      <selection activeCell="AH7" sqref="AH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34">
      <c r="C2" s="1" t="s">
        <v>8</v>
      </c>
      <c r="D2" s="1" t="s">
        <v>7</v>
      </c>
      <c r="E2">
        <v>220.39</v>
      </c>
      <c r="F2">
        <f>E2*10000</f>
        <v>2203900</v>
      </c>
    </row>
    <row r="3" spans="1:34">
      <c r="C3" s="1" t="s">
        <v>1</v>
      </c>
    </row>
    <row r="4" spans="1:3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</row>
    <row r="5" spans="1:3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</row>
    <row r="6" spans="1:34">
      <c r="B6" s="15">
        <f>SUM(D6:MI6)</f>
        <v>-45369.619999999995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</row>
    <row r="7" spans="1:34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</row>
    <row r="8" spans="1:34">
      <c r="A8" s="8">
        <f>B8/F2</f>
        <v>-7.5520120954878991E-3</v>
      </c>
      <c r="B8" s="7">
        <f>SUM(D8:MI8)</f>
        <v>-16643.879457245781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" si="13">AH6/AH7</f>
        <v>-839.11851851851839</v>
      </c>
    </row>
    <row r="9" spans="1:34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</row>
    <row r="10" spans="1:34">
      <c r="T10" s="22" t="s">
        <v>50</v>
      </c>
    </row>
    <row r="13" spans="1:34">
      <c r="C13" s="1" t="s">
        <v>27</v>
      </c>
      <c r="D13" s="1" t="s">
        <v>28</v>
      </c>
      <c r="E13" s="1" t="s">
        <v>48</v>
      </c>
    </row>
    <row r="14" spans="1:34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AH15"/>
  <sheetViews>
    <sheetView topLeftCell="G6" workbookViewId="0">
      <selection activeCell="AH7" sqref="AH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34">
      <c r="C2" s="1" t="s">
        <v>9</v>
      </c>
      <c r="D2" s="1" t="s">
        <v>7</v>
      </c>
      <c r="E2">
        <v>9.6</v>
      </c>
      <c r="F2">
        <f>E2*10000</f>
        <v>96000</v>
      </c>
    </row>
    <row r="3" spans="1:34">
      <c r="C3" s="1" t="s">
        <v>1</v>
      </c>
    </row>
    <row r="4" spans="1:3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</row>
    <row r="5" spans="1:3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</row>
    <row r="6" spans="1:34">
      <c r="B6" s="15">
        <f>SUM(D6:MI6)</f>
        <v>286.10000000000127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</row>
    <row r="7" spans="1:34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</row>
    <row r="8" spans="1:34">
      <c r="A8" s="8">
        <f>B8/F2</f>
        <v>-4.2296635514275818E-4</v>
      </c>
      <c r="B8" s="7">
        <f>SUM(D8:MI8)</f>
        <v>-40.604770093704786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" si="13">AH6/AH7</f>
        <v>195.22907488986786</v>
      </c>
    </row>
    <row r="9" spans="1:34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</row>
    <row r="12" spans="1:34">
      <c r="C12" s="1" t="s">
        <v>27</v>
      </c>
      <c r="D12" s="1" t="s">
        <v>28</v>
      </c>
      <c r="E12" s="1" t="s">
        <v>31</v>
      </c>
    </row>
    <row r="13" spans="1:34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34">
      <c r="C14" s="12"/>
      <c r="D14" s="13"/>
      <c r="E14" s="13"/>
    </row>
    <row r="15" spans="1:34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AH17"/>
  <sheetViews>
    <sheetView workbookViewId="0">
      <selection activeCell="AH7" sqref="AH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34">
      <c r="C2" s="1" t="s">
        <v>12</v>
      </c>
      <c r="D2" s="1" t="s">
        <v>7</v>
      </c>
      <c r="E2">
        <v>9.36</v>
      </c>
      <c r="F2">
        <f>E2*10000</f>
        <v>93600</v>
      </c>
    </row>
    <row r="3" spans="1:34">
      <c r="C3" s="1" t="s">
        <v>1</v>
      </c>
    </row>
    <row r="4" spans="1:3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</row>
    <row r="5" spans="1:3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</row>
    <row r="6" spans="1:34">
      <c r="B6" s="15">
        <f>SUM(D6:MI6)</f>
        <v>2216.5800000000004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</row>
    <row r="7" spans="1:34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</row>
    <row r="8" spans="1:34">
      <c r="A8" s="8">
        <f>B8/F2</f>
        <v>1.9472220593963702E-3</v>
      </c>
      <c r="B8" s="7">
        <f>SUM(D8:MI8)</f>
        <v>182.25998475950024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" si="13">AH6/AH7</f>
        <v>-49.506208213944603</v>
      </c>
    </row>
    <row r="9" spans="1:34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</row>
    <row r="16" spans="1:34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2:AH15"/>
  <sheetViews>
    <sheetView workbookViewId="0">
      <selection activeCell="AH7" sqref="AH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34">
      <c r="C2" s="1" t="s">
        <v>15</v>
      </c>
      <c r="D2" s="1" t="s">
        <v>7</v>
      </c>
      <c r="E2">
        <v>3.89</v>
      </c>
      <c r="F2">
        <f>E2*10000</f>
        <v>38900</v>
      </c>
    </row>
    <row r="3" spans="1:34">
      <c r="C3" s="1" t="s">
        <v>1</v>
      </c>
    </row>
    <row r="4" spans="1:3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</row>
    <row r="5" spans="1:3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</row>
    <row r="6" spans="1:34">
      <c r="B6" s="15">
        <f>SUM(D6:MI6)</f>
        <v>-974.87000000000023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</row>
    <row r="7" spans="1:34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</row>
    <row r="8" spans="1:34">
      <c r="A8" s="8">
        <f>B8/F2</f>
        <v>-3.2301763458736478E-3</v>
      </c>
      <c r="B8" s="7">
        <f>SUM(D8:MI8)</f>
        <v>-125.65385985448491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" si="13">AH6/AH7</f>
        <v>-52.182998819362453</v>
      </c>
    </row>
    <row r="9" spans="1:34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</row>
    <row r="14" spans="1:34">
      <c r="C14" s="1" t="s">
        <v>27</v>
      </c>
      <c r="D14" s="17" t="s">
        <v>28</v>
      </c>
      <c r="E14" s="1" t="s">
        <v>31</v>
      </c>
    </row>
    <row r="15" spans="1:34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17"/>
  <sheetViews>
    <sheetView topLeftCell="T1" workbookViewId="0">
      <selection activeCell="AH7" sqref="AH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34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4">
      <c r="C3" s="1" t="s">
        <v>1</v>
      </c>
    </row>
    <row r="4" spans="1:3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</row>
    <row r="5" spans="1:3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</row>
    <row r="6" spans="1:34">
      <c r="B6" s="15">
        <f>SUM(D6:MI6)</f>
        <v>-31608.480000000007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</row>
    <row r="7" spans="1:34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</row>
    <row r="8" spans="1:34">
      <c r="A8" s="8">
        <f>B8/F2</f>
        <v>-9.9659943826600414E-3</v>
      </c>
      <c r="B8" s="7">
        <f>SUM(D8:MI8)</f>
        <v>-7905.0267443259436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" si="13">AH6/AH7</f>
        <v>-306.01028277634964</v>
      </c>
    </row>
    <row r="9" spans="1:34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</row>
    <row r="14" spans="1:34">
      <c r="C14" s="1" t="s">
        <v>27</v>
      </c>
      <c r="D14" s="1" t="s">
        <v>28</v>
      </c>
      <c r="E14" s="1" t="s">
        <v>31</v>
      </c>
    </row>
    <row r="15" spans="1:34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34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2:4">
      <c r="B17" s="11">
        <v>42999</v>
      </c>
      <c r="C17">
        <v>500</v>
      </c>
      <c r="D17">
        <v>3.98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远大控股</vt:lpstr>
      <vt:lpstr>沪电股份</vt:lpstr>
      <vt:lpstr>达华智能</vt:lpstr>
      <vt:lpstr>民生银行</vt:lpstr>
      <vt:lpstr>包钢股份</vt:lpstr>
      <vt:lpstr>景兴纸业</vt:lpstr>
      <vt:lpstr>浙江医药</vt:lpstr>
      <vt:lpstr>天宝食品</vt:lpstr>
      <vt:lpstr>中远海发</vt:lpstr>
      <vt:lpstr>st智慧</vt:lpstr>
      <vt:lpstr>宝钢股份</vt:lpstr>
      <vt:lpstr>中国石化</vt:lpstr>
      <vt:lpstr>中国中冶</vt:lpstr>
      <vt:lpstr>远望谷</vt:lpstr>
      <vt:lpstr>巨轮智能</vt:lpstr>
      <vt:lpstr>大金重工</vt:lpstr>
      <vt:lpstr>普邦股份</vt:lpstr>
      <vt:lpstr>万方发展</vt:lpstr>
      <vt:lpstr>贵州茅台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2017-09-22T14:15:47Z</dcterms:modified>
</cp:coreProperties>
</file>