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O8" i="20" l="1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7"/>
  <c r="J8" i="6"/>
  <c r="J8" i="5"/>
  <c r="J8" i="4"/>
  <c r="J8" i="3"/>
  <c r="J8" i="1"/>
  <c r="I8" i="16"/>
  <c r="I8" i="14"/>
  <c r="I8" i="13"/>
  <c r="I8" i="12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<sst xmlns="http://schemas.openxmlformats.org/spreadsheetml/2006/main" count="327" uniqueCount="84">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</sst>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05752"/>
        <c:axId val="2101626152"/>
      </c:lineChart>
      <c:catAx>
        <c:axId val="21016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26152"/>
        <c:crosses val="autoZero"/>
        <c:auto val="1"/>
        <c:lblAlgn val="ctr"/>
        <c:lblOffset val="100"/>
        <c:tickLblSkip val="2"/>
        <c:noMultiLvlLbl val="0"/>
      </c:catAx>
      <c:valAx>
        <c:axId val="210162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60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88040"/>
        <c:axId val="-2102993240"/>
      </c:lineChart>
      <c:catAx>
        <c:axId val="-210298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3240"/>
        <c:crosses val="autoZero"/>
        <c:auto val="1"/>
        <c:lblAlgn val="ctr"/>
        <c:lblOffset val="100"/>
        <c:noMultiLvlLbl val="0"/>
      </c:catAx>
      <c:valAx>
        <c:axId val="-21029932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37880"/>
        <c:axId val="-2103043208"/>
      </c:lineChart>
      <c:catAx>
        <c:axId val="-21030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43208"/>
        <c:crosses val="autoZero"/>
        <c:auto val="1"/>
        <c:lblAlgn val="ctr"/>
        <c:lblOffset val="100"/>
        <c:noMultiLvlLbl val="0"/>
      </c:catAx>
      <c:valAx>
        <c:axId val="-210304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3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03176"/>
        <c:axId val="-2103111512"/>
      </c:lineChart>
      <c:catAx>
        <c:axId val="-210310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11512"/>
        <c:crosses val="autoZero"/>
        <c:auto val="1"/>
        <c:lblAlgn val="ctr"/>
        <c:lblOffset val="100"/>
        <c:noMultiLvlLbl val="0"/>
      </c:catAx>
      <c:valAx>
        <c:axId val="-21031115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75128"/>
        <c:axId val="-2103177704"/>
      </c:lineChart>
      <c:catAx>
        <c:axId val="-210317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77704"/>
        <c:crosses val="autoZero"/>
        <c:auto val="1"/>
        <c:lblAlgn val="ctr"/>
        <c:lblOffset val="100"/>
        <c:noMultiLvlLbl val="0"/>
      </c:catAx>
      <c:valAx>
        <c:axId val="-210317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17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44152"/>
        <c:axId val="-2103241144"/>
      </c:lineChart>
      <c:catAx>
        <c:axId val="-210324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41144"/>
        <c:crosses val="autoZero"/>
        <c:auto val="1"/>
        <c:lblAlgn val="ctr"/>
        <c:lblOffset val="100"/>
        <c:noMultiLvlLbl val="0"/>
      </c:catAx>
      <c:valAx>
        <c:axId val="-2103241144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4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57832"/>
        <c:axId val="2143860840"/>
      </c:lineChart>
      <c:catAx>
        <c:axId val="214385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60840"/>
        <c:crosses val="autoZero"/>
        <c:auto val="1"/>
        <c:lblAlgn val="ctr"/>
        <c:lblOffset val="100"/>
        <c:noMultiLvlLbl val="0"/>
      </c:catAx>
      <c:valAx>
        <c:axId val="214386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85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82328"/>
        <c:axId val="2143968392"/>
      </c:lineChart>
      <c:catAx>
        <c:axId val="209208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68392"/>
        <c:crosses val="autoZero"/>
        <c:auto val="1"/>
        <c:lblAlgn val="ctr"/>
        <c:lblOffset val="100"/>
        <c:noMultiLvlLbl val="0"/>
      </c:catAx>
      <c:valAx>
        <c:axId val="214396839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08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03544"/>
        <c:axId val="-2103305384"/>
      </c:lineChart>
      <c:catAx>
        <c:axId val="-210330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05384"/>
        <c:crosses val="autoZero"/>
        <c:auto val="1"/>
        <c:lblAlgn val="ctr"/>
        <c:lblOffset val="100"/>
        <c:noMultiLvlLbl val="0"/>
      </c:catAx>
      <c:valAx>
        <c:axId val="-210330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0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71048"/>
        <c:axId val="-2103374216"/>
      </c:lineChart>
      <c:catAx>
        <c:axId val="-210337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74216"/>
        <c:crosses val="autoZero"/>
        <c:auto val="1"/>
        <c:lblAlgn val="ctr"/>
        <c:lblOffset val="100"/>
        <c:noMultiLvlLbl val="0"/>
      </c:catAx>
      <c:valAx>
        <c:axId val="-210337421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37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36056"/>
        <c:axId val="-2103439032"/>
      </c:lineChart>
      <c:catAx>
        <c:axId val="-210343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39032"/>
        <c:crosses val="autoZero"/>
        <c:auto val="1"/>
        <c:lblAlgn val="ctr"/>
        <c:lblOffset val="100"/>
        <c:noMultiLvlLbl val="0"/>
      </c:catAx>
      <c:valAx>
        <c:axId val="-210343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43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85880"/>
        <c:axId val="-2102465848"/>
      </c:lineChart>
      <c:catAx>
        <c:axId val="-210248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65848"/>
        <c:crosses val="autoZero"/>
        <c:auto val="1"/>
        <c:lblAlgn val="ctr"/>
        <c:lblOffset val="100"/>
        <c:tickLblSkip val="2"/>
        <c:noMultiLvlLbl val="0"/>
      </c:catAx>
      <c:valAx>
        <c:axId val="-21024658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8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22824"/>
        <c:axId val="-2113055096"/>
      </c:lineChart>
      <c:catAx>
        <c:axId val="-211332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55096"/>
        <c:crosses val="autoZero"/>
        <c:auto val="1"/>
        <c:lblAlgn val="ctr"/>
        <c:lblOffset val="100"/>
        <c:noMultiLvlLbl val="0"/>
      </c:catAx>
      <c:valAx>
        <c:axId val="-21130550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32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53000"/>
        <c:axId val="2133835512"/>
      </c:lineChart>
      <c:catAx>
        <c:axId val="-213435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35512"/>
        <c:crosses val="autoZero"/>
        <c:auto val="1"/>
        <c:lblAlgn val="ctr"/>
        <c:lblOffset val="100"/>
        <c:noMultiLvlLbl val="0"/>
      </c:catAx>
      <c:valAx>
        <c:axId val="213383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35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50168"/>
        <c:axId val="2133351784"/>
      </c:lineChart>
      <c:catAx>
        <c:axId val="208365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51784"/>
        <c:crosses val="autoZero"/>
        <c:auto val="1"/>
        <c:lblAlgn val="ctr"/>
        <c:lblOffset val="100"/>
        <c:noMultiLvlLbl val="0"/>
      </c:catAx>
      <c:valAx>
        <c:axId val="21333517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65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05128"/>
        <c:axId val="2143608136"/>
      </c:lineChart>
      <c:catAx>
        <c:axId val="214360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08136"/>
        <c:crosses val="autoZero"/>
        <c:auto val="1"/>
        <c:lblAlgn val="ctr"/>
        <c:lblOffset val="100"/>
        <c:noMultiLvlLbl val="0"/>
      </c:catAx>
      <c:valAx>
        <c:axId val="214360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60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56760"/>
        <c:axId val="2143359768"/>
      </c:lineChart>
      <c:catAx>
        <c:axId val="214335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59768"/>
        <c:crosses val="autoZero"/>
        <c:auto val="1"/>
        <c:lblAlgn val="ctr"/>
        <c:lblOffset val="100"/>
        <c:noMultiLvlLbl val="0"/>
      </c:catAx>
      <c:valAx>
        <c:axId val="214335976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35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67752"/>
        <c:axId val="-2113088760"/>
      </c:lineChart>
      <c:catAx>
        <c:axId val="-21133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88760"/>
        <c:crosses val="autoZero"/>
        <c:auto val="1"/>
        <c:lblAlgn val="ctr"/>
        <c:lblOffset val="100"/>
        <c:noMultiLvlLbl val="0"/>
      </c:catAx>
      <c:valAx>
        <c:axId val="-211308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3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34248"/>
        <c:axId val="-2112943688"/>
      </c:lineChart>
      <c:catAx>
        <c:axId val="-211293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43688"/>
        <c:crosses val="autoZero"/>
        <c:auto val="1"/>
        <c:lblAlgn val="ctr"/>
        <c:lblOffset val="100"/>
        <c:noMultiLvlLbl val="0"/>
      </c:catAx>
      <c:valAx>
        <c:axId val="-2112943688"/>
        <c:scaling>
          <c:orientation val="minMax"/>
          <c:min val="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3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93048"/>
        <c:axId val="2085282744"/>
      </c:lineChart>
      <c:catAx>
        <c:axId val="210229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82744"/>
        <c:crosses val="autoZero"/>
        <c:auto val="1"/>
        <c:lblAlgn val="ctr"/>
        <c:lblOffset val="100"/>
        <c:noMultiLvlLbl val="0"/>
      </c:catAx>
      <c:valAx>
        <c:axId val="208528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79272"/>
        <c:axId val="2102019272"/>
      </c:lineChart>
      <c:catAx>
        <c:axId val="205427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19272"/>
        <c:crosses val="autoZero"/>
        <c:auto val="1"/>
        <c:lblAlgn val="ctr"/>
        <c:lblOffset val="100"/>
        <c:noMultiLvlLbl val="0"/>
      </c:catAx>
      <c:valAx>
        <c:axId val="210201927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7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39048"/>
        <c:axId val="-2113041976"/>
      </c:lineChart>
      <c:catAx>
        <c:axId val="-21130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41976"/>
        <c:crosses val="autoZero"/>
        <c:auto val="1"/>
        <c:lblAlgn val="ctr"/>
        <c:lblOffset val="100"/>
        <c:noMultiLvlLbl val="0"/>
      </c:catAx>
      <c:valAx>
        <c:axId val="-211304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03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61992"/>
        <c:axId val="-2102435480"/>
      </c:lineChart>
      <c:catAx>
        <c:axId val="-210256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80"/>
        <c:crosses val="autoZero"/>
        <c:auto val="1"/>
        <c:lblAlgn val="ctr"/>
        <c:lblOffset val="100"/>
        <c:noMultiLvlLbl val="0"/>
      </c:catAx>
      <c:valAx>
        <c:axId val="-210243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6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天宝食品!$D$7:$HD$7</c:f>
              <c:numCache>
                <c:formatCode>#,##0.00;[Red]#,##0.00</c:formatCode>
                <c:ptCount val="20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23352"/>
        <c:axId val="-2113129496"/>
      </c:lineChart>
      <c:catAx>
        <c:axId val="-211312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129496"/>
        <c:crosses val="autoZero"/>
        <c:auto val="1"/>
        <c:lblAlgn val="ctr"/>
        <c:lblOffset val="100"/>
        <c:noMultiLvlLbl val="0"/>
      </c:catAx>
      <c:valAx>
        <c:axId val="-21131294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12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06376"/>
        <c:axId val="-2113209576"/>
      </c:lineChart>
      <c:catAx>
        <c:axId val="-211320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09576"/>
        <c:crosses val="autoZero"/>
        <c:auto val="1"/>
        <c:lblAlgn val="ctr"/>
        <c:lblOffset val="100"/>
        <c:noMultiLvlLbl val="0"/>
      </c:catAx>
      <c:valAx>
        <c:axId val="-211320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20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16888"/>
        <c:axId val="-2113331784"/>
      </c:lineChart>
      <c:catAx>
        <c:axId val="-211331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31784"/>
        <c:crosses val="autoZero"/>
        <c:auto val="1"/>
        <c:lblAlgn val="ctr"/>
        <c:lblOffset val="100"/>
        <c:noMultiLvlLbl val="0"/>
      </c:catAx>
      <c:valAx>
        <c:axId val="-211333178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31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28952"/>
        <c:axId val="-2113525944"/>
      </c:lineChart>
      <c:catAx>
        <c:axId val="-211352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525944"/>
        <c:crosses val="autoZero"/>
        <c:auto val="1"/>
        <c:lblAlgn val="ctr"/>
        <c:lblOffset val="100"/>
        <c:noMultiLvlLbl val="0"/>
      </c:catAx>
      <c:valAx>
        <c:axId val="-211352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52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03992"/>
        <c:axId val="-2113619016"/>
      </c:lineChart>
      <c:catAx>
        <c:axId val="-211360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19016"/>
        <c:crosses val="autoZero"/>
        <c:auto val="1"/>
        <c:lblAlgn val="ctr"/>
        <c:lblOffset val="100"/>
        <c:noMultiLvlLbl val="0"/>
      </c:catAx>
      <c:valAx>
        <c:axId val="-21136190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60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75400"/>
        <c:axId val="-2113682424"/>
      </c:lineChart>
      <c:catAx>
        <c:axId val="-211367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82424"/>
        <c:crosses val="autoZero"/>
        <c:auto val="1"/>
        <c:lblAlgn val="ctr"/>
        <c:lblOffset val="100"/>
        <c:noMultiLvlLbl val="0"/>
      </c:catAx>
      <c:valAx>
        <c:axId val="-211368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67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59480"/>
        <c:axId val="-2113767896"/>
      </c:lineChart>
      <c:catAx>
        <c:axId val="-211375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67896"/>
        <c:crosses val="autoZero"/>
        <c:auto val="1"/>
        <c:lblAlgn val="ctr"/>
        <c:lblOffset val="100"/>
        <c:noMultiLvlLbl val="0"/>
      </c:catAx>
      <c:valAx>
        <c:axId val="-21137678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75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19656"/>
        <c:axId val="-2113828536"/>
      </c:lineChart>
      <c:catAx>
        <c:axId val="-21138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28536"/>
        <c:crosses val="autoZero"/>
        <c:auto val="1"/>
        <c:lblAlgn val="ctr"/>
        <c:lblOffset val="100"/>
        <c:noMultiLvlLbl val="0"/>
      </c:catAx>
      <c:valAx>
        <c:axId val="-211382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8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78680"/>
        <c:axId val="-2113882264"/>
      </c:lineChart>
      <c:catAx>
        <c:axId val="-211387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82264"/>
        <c:crosses val="autoZero"/>
        <c:auto val="1"/>
        <c:lblAlgn val="ctr"/>
        <c:lblOffset val="100"/>
        <c:noMultiLvlLbl val="0"/>
      </c:catAx>
      <c:valAx>
        <c:axId val="-211388226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87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901096"/>
        <c:axId val="-2113915624"/>
      </c:barChart>
      <c:catAx>
        <c:axId val="-211390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15624"/>
        <c:crosses val="autoZero"/>
        <c:auto val="1"/>
        <c:lblAlgn val="ctr"/>
        <c:lblOffset val="100"/>
        <c:noMultiLvlLbl val="0"/>
      </c:catAx>
      <c:valAx>
        <c:axId val="-211391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90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60232"/>
        <c:axId val="2110182312"/>
      </c:lineChart>
      <c:catAx>
        <c:axId val="211016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82312"/>
        <c:crosses val="autoZero"/>
        <c:auto val="1"/>
        <c:lblAlgn val="ctr"/>
        <c:lblOffset val="100"/>
        <c:noMultiLvlLbl val="0"/>
      </c:catAx>
      <c:valAx>
        <c:axId val="21101823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16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93416"/>
        <c:axId val="2133573048"/>
      </c:lineChart>
      <c:catAx>
        <c:axId val="208359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73048"/>
        <c:crosses val="autoZero"/>
        <c:auto val="1"/>
        <c:lblAlgn val="ctr"/>
        <c:lblOffset val="100"/>
        <c:noMultiLvlLbl val="0"/>
      </c:catAx>
      <c:valAx>
        <c:axId val="213357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59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91592"/>
        <c:axId val="2133711672"/>
      </c:lineChart>
      <c:catAx>
        <c:axId val="213369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11672"/>
        <c:crosses val="autoZero"/>
        <c:auto val="1"/>
        <c:lblAlgn val="ctr"/>
        <c:lblOffset val="100"/>
        <c:noMultiLvlLbl val="0"/>
      </c:catAx>
      <c:valAx>
        <c:axId val="213371167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69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565544"/>
        <c:axId val="2133794504"/>
      </c:barChart>
      <c:catAx>
        <c:axId val="20835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94504"/>
        <c:crosses val="autoZero"/>
        <c:auto val="1"/>
        <c:lblAlgn val="ctr"/>
        <c:lblOffset val="100"/>
        <c:noMultiLvlLbl val="0"/>
      </c:catAx>
      <c:valAx>
        <c:axId val="213379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56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41272"/>
        <c:axId val="-2122338264"/>
      </c:lineChart>
      <c:catAx>
        <c:axId val="-212234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338264"/>
        <c:crosses val="autoZero"/>
        <c:auto val="1"/>
        <c:lblAlgn val="ctr"/>
        <c:lblOffset val="100"/>
        <c:noMultiLvlLbl val="0"/>
      </c:catAx>
      <c:valAx>
        <c:axId val="-212233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34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05464"/>
        <c:axId val="-2122402456"/>
      </c:lineChart>
      <c:catAx>
        <c:axId val="-21224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02456"/>
        <c:crosses val="autoZero"/>
        <c:auto val="1"/>
        <c:lblAlgn val="ctr"/>
        <c:lblOffset val="100"/>
        <c:noMultiLvlLbl val="0"/>
      </c:catAx>
      <c:valAx>
        <c:axId val="-21224024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4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69032"/>
        <c:axId val="-2122474376"/>
      </c:lineChart>
      <c:catAx>
        <c:axId val="-212246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74376"/>
        <c:crosses val="autoZero"/>
        <c:auto val="1"/>
        <c:lblAlgn val="ctr"/>
        <c:lblOffset val="100"/>
        <c:noMultiLvlLbl val="0"/>
      </c:catAx>
      <c:valAx>
        <c:axId val="-212247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46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34728"/>
        <c:axId val="-2122541496"/>
      </c:lineChart>
      <c:catAx>
        <c:axId val="-212253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41496"/>
        <c:crosses val="autoZero"/>
        <c:auto val="1"/>
        <c:lblAlgn val="ctr"/>
        <c:lblOffset val="100"/>
        <c:noMultiLvlLbl val="0"/>
      </c:catAx>
      <c:valAx>
        <c:axId val="-21225414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53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17720"/>
        <c:axId val="2110433208"/>
      </c:lineChart>
      <c:catAx>
        <c:axId val="211041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33208"/>
        <c:crosses val="autoZero"/>
        <c:auto val="1"/>
        <c:lblAlgn val="ctr"/>
        <c:lblOffset val="100"/>
        <c:noMultiLvlLbl val="0"/>
      </c:catAx>
      <c:valAx>
        <c:axId val="211043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1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62120"/>
        <c:axId val="2110656456"/>
      </c:lineChart>
      <c:catAx>
        <c:axId val="211066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56456"/>
        <c:crosses val="autoZero"/>
        <c:auto val="1"/>
        <c:lblAlgn val="ctr"/>
        <c:lblOffset val="100"/>
        <c:noMultiLvlLbl val="0"/>
      </c:catAx>
      <c:valAx>
        <c:axId val="211065645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66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15848"/>
        <c:axId val="2144276456"/>
      </c:lineChart>
      <c:catAx>
        <c:axId val="208831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76456"/>
        <c:crosses val="autoZero"/>
        <c:auto val="1"/>
        <c:lblAlgn val="ctr"/>
        <c:lblOffset val="100"/>
        <c:noMultiLvlLbl val="0"/>
      </c:catAx>
      <c:valAx>
        <c:axId val="214427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31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28968"/>
        <c:axId val="2143876184"/>
      </c:lineChart>
      <c:catAx>
        <c:axId val="214392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76184"/>
        <c:crosses val="autoZero"/>
        <c:auto val="1"/>
        <c:lblAlgn val="ctr"/>
        <c:lblOffset val="100"/>
        <c:noMultiLvlLbl val="0"/>
      </c:catAx>
      <c:valAx>
        <c:axId val="21438761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92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61704"/>
        <c:axId val="2104621528"/>
      </c:lineChart>
      <c:catAx>
        <c:axId val="213306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21528"/>
        <c:crosses val="autoZero"/>
        <c:auto val="1"/>
        <c:lblAlgn val="ctr"/>
        <c:lblOffset val="100"/>
        <c:noMultiLvlLbl val="0"/>
      </c:catAx>
      <c:valAx>
        <c:axId val="210462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6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5"/>
  <sheetViews>
    <sheetView tabSelected="1" topLeftCell="EO2" workbookViewId="0">
      <selection activeCell="EX5" sqref="EX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5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5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5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</row>
    <row r="5" spans="1:15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</row>
    <row r="6" spans="1:154">
      <c r="A6" s="10"/>
      <c r="B6" s="34">
        <f>SUM(D6:MI6)</f>
        <v>-137161.40999999997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</row>
    <row r="7" spans="1:15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</row>
    <row r="8" spans="1:154">
      <c r="A8" s="8">
        <f>B8/F2</f>
        <v>-4.1219749593892959E-3</v>
      </c>
      <c r="B8" s="7">
        <f>SUM(D8:MI8)</f>
        <v>-2600.141804382768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" si="71">EX6/EX7</f>
        <v>-104.40203892493048</v>
      </c>
    </row>
    <row r="9" spans="1:15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</row>
    <row r="10" spans="1:154">
      <c r="A10" s="10"/>
      <c r="B10" s="10">
        <f>B6/B8</f>
        <v>52.751511386341441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5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5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5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5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5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5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9"/>
  <sheetViews>
    <sheetView topLeftCell="FV1" workbookViewId="0">
      <selection activeCell="GH5" sqref="GH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0">
      <c r="C2" s="1" t="s">
        <v>20</v>
      </c>
      <c r="D2" s="1" t="s">
        <v>7</v>
      </c>
      <c r="E2">
        <v>16.73</v>
      </c>
      <c r="F2">
        <f>E2*10000</f>
        <v>167300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-8061.2900000000072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</row>
    <row r="7" spans="1:19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</row>
    <row r="8" spans="1:190">
      <c r="A8" s="8">
        <f>B8/F2</f>
        <v>-1.1624279170053721E-2</v>
      </c>
      <c r="B8" s="7">
        <f>SUM(D8:MI8)</f>
        <v>-1944.7419051499876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" si="90">GH6/GH7</f>
        <v>162.93584070796462</v>
      </c>
    </row>
    <row r="9" spans="1:19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</row>
    <row r="10" spans="1:190">
      <c r="B10" s="10">
        <f>B6/B8</f>
        <v>4.1451721581421275</v>
      </c>
    </row>
    <row r="12" spans="1:190">
      <c r="C12" s="17" t="s">
        <v>26</v>
      </c>
      <c r="D12" s="17" t="s">
        <v>27</v>
      </c>
    </row>
    <row r="13" spans="1:190">
      <c r="C13" s="10">
        <v>400</v>
      </c>
      <c r="D13" s="10">
        <v>8.4030000000000005</v>
      </c>
    </row>
    <row r="14" spans="1:190">
      <c r="A14" s="1" t="s">
        <v>29</v>
      </c>
      <c r="B14" s="23">
        <v>42991</v>
      </c>
      <c r="C14">
        <v>2000</v>
      </c>
      <c r="D14">
        <v>4.75</v>
      </c>
    </row>
    <row r="15" spans="1:190">
      <c r="A15" s="1" t="s">
        <v>29</v>
      </c>
      <c r="B15" s="11">
        <v>42993</v>
      </c>
      <c r="C15">
        <v>2000</v>
      </c>
      <c r="D15">
        <v>4.71</v>
      </c>
    </row>
    <row r="16" spans="1:19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20"/>
  <sheetViews>
    <sheetView topLeftCell="FV1" workbookViewId="0">
      <selection activeCell="GH5" sqref="GH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9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-73232.679999999964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</row>
    <row r="7" spans="1:19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</row>
    <row r="8" spans="1:190">
      <c r="A8" s="8">
        <f>B8/F2</f>
        <v>-4.61493102827744E-2</v>
      </c>
      <c r="B8" s="7">
        <f>SUM(D8:MI8)</f>
        <v>-4370.3396837787359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" si="89">GH6/GH7</f>
        <v>117.14456391875748</v>
      </c>
    </row>
    <row r="9" spans="1:19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</row>
    <row r="10" spans="1:190">
      <c r="B10">
        <f>B6/B8</f>
        <v>16.756747827134717</v>
      </c>
    </row>
    <row r="16" spans="1:19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4"/>
  <sheetViews>
    <sheetView topLeftCell="FX1" workbookViewId="0">
      <selection activeCell="GH5" sqref="GH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0">
      <c r="C2" s="1" t="s">
        <v>11</v>
      </c>
      <c r="D2" s="1" t="s">
        <v>7</v>
      </c>
      <c r="E2">
        <v>4.05</v>
      </c>
      <c r="F2">
        <f>E2*10000</f>
        <v>40500</v>
      </c>
    </row>
    <row r="3" spans="1:190">
      <c r="C3" s="1" t="s">
        <v>1</v>
      </c>
    </row>
    <row r="4" spans="1:19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 s="27" customFormat="1">
      <c r="B6" s="28">
        <f>SUM(D6:MI6)</f>
        <v>-26557.689999999984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</row>
    <row r="7" spans="1:19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</row>
    <row r="8" spans="1:190">
      <c r="A8" s="8">
        <f>B8/F2</f>
        <v>-5.746329356975579E-2</v>
      </c>
      <c r="B8" s="7">
        <f>SUM(D8:MI8)</f>
        <v>-2327.2633895751096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" si="89">GH6/GH7</f>
        <v>-13.70620239390642</v>
      </c>
    </row>
    <row r="9" spans="1:19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</row>
    <row r="10" spans="1:190">
      <c r="B10" s="10">
        <f>B6/B8</f>
        <v>11.411553208358011</v>
      </c>
    </row>
    <row r="12" spans="1:190">
      <c r="C12" s="17" t="s">
        <v>26</v>
      </c>
      <c r="D12" s="17" t="s">
        <v>27</v>
      </c>
    </row>
    <row r="13" spans="1:190">
      <c r="C13" s="10">
        <v>300</v>
      </c>
      <c r="D13" s="10">
        <v>27.286999999999999</v>
      </c>
    </row>
    <row r="14" spans="1:19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4"/>
  <sheetViews>
    <sheetView topLeftCell="FM1" workbookViewId="0">
      <selection activeCell="FY5" sqref="FY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81">
      <c r="C2" s="1" t="s">
        <v>8</v>
      </c>
      <c r="D2" s="1" t="s">
        <v>7</v>
      </c>
      <c r="E2">
        <v>220.39</v>
      </c>
      <c r="F2">
        <f>E2*10000</f>
        <v>2203900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</row>
    <row r="6" spans="1:181">
      <c r="B6" s="15">
        <f>SUM(D6:MI6)</f>
        <v>-153171.7699999999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</row>
    <row r="7" spans="1:18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</row>
    <row r="8" spans="1:181">
      <c r="A8" s="8">
        <f>B8/F2</f>
        <v>-2.8701561446675773E-2</v>
      </c>
      <c r="B8" s="7">
        <f>SUM(D8:MI8)</f>
        <v>-63255.371272328739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</row>
    <row r="9" spans="1:18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</row>
    <row r="10" spans="1:181">
      <c r="T10" s="22" t="s">
        <v>49</v>
      </c>
      <c r="FE10" t="s">
        <v>82</v>
      </c>
    </row>
    <row r="13" spans="1:181">
      <c r="C13" s="1" t="s">
        <v>26</v>
      </c>
      <c r="D13" s="1" t="s">
        <v>27</v>
      </c>
      <c r="E13" s="1" t="s">
        <v>47</v>
      </c>
    </row>
    <row r="14" spans="1:18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5"/>
  <sheetViews>
    <sheetView topLeftCell="FW1" workbookViewId="0">
      <selection activeCell="GH5" sqref="GH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0">
      <c r="C2" s="1" t="s">
        <v>9</v>
      </c>
      <c r="D2" s="1" t="s">
        <v>7</v>
      </c>
      <c r="E2">
        <v>9.6</v>
      </c>
      <c r="F2">
        <f>E2*10000</f>
        <v>96000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-82830.37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</row>
    <row r="7" spans="1:19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</row>
    <row r="8" spans="1:190">
      <c r="A8" s="8">
        <f>B8/F2</f>
        <v>-0.14702551594819818</v>
      </c>
      <c r="B8" s="7">
        <f>SUM(D8:MI8)</f>
        <v>-14114.449531027025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</row>
    <row r="9" spans="1:19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</row>
    <row r="12" spans="1:190">
      <c r="C12" s="1" t="s">
        <v>26</v>
      </c>
      <c r="D12" s="1" t="s">
        <v>27</v>
      </c>
      <c r="E12" s="1" t="s">
        <v>30</v>
      </c>
    </row>
    <row r="13" spans="1:19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90">
      <c r="C14" s="12"/>
      <c r="D14" s="13"/>
      <c r="E14" s="13"/>
    </row>
    <row r="15" spans="1:19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5"/>
  <sheetViews>
    <sheetView topLeftCell="EY1" workbookViewId="0">
      <selection activeCell="FJ5" sqref="FJ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6">
      <c r="C2" s="1" t="s">
        <v>15</v>
      </c>
      <c r="D2" s="1" t="s">
        <v>7</v>
      </c>
      <c r="E2">
        <v>3.89</v>
      </c>
      <c r="F2">
        <f>E2*10000</f>
        <v>38900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</row>
    <row r="6" spans="1:166">
      <c r="B6" s="15">
        <f>SUM(D6:MI6)</f>
        <v>-4918.7699999999995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</row>
    <row r="7" spans="1:16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</row>
    <row r="8" spans="1:166">
      <c r="A8" s="8">
        <f>B8/F2</f>
        <v>-1.5455464735492103E-2</v>
      </c>
      <c r="B8" s="7">
        <f>SUM(D8:MI8)</f>
        <v>-601.21757821064284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</row>
    <row r="9" spans="1:16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</row>
    <row r="10" spans="1:166">
      <c r="CD10" s="1" t="s">
        <v>76</v>
      </c>
      <c r="FB10" t="s">
        <v>82</v>
      </c>
    </row>
    <row r="14" spans="1:166">
      <c r="C14" s="1" t="s">
        <v>26</v>
      </c>
      <c r="D14" s="17" t="s">
        <v>27</v>
      </c>
      <c r="E14" s="1" t="s">
        <v>30</v>
      </c>
    </row>
    <row r="15" spans="1:16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8"/>
  <sheetViews>
    <sheetView topLeftCell="FX1" workbookViewId="0">
      <selection activeCell="GH5" sqref="GH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-67512.330000000075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</row>
    <row r="7" spans="1:19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</row>
    <row r="8" spans="1:190">
      <c r="A8" s="8">
        <f>B8/F2</f>
        <v>-2.3641579273862772E-2</v>
      </c>
      <c r="B8" s="7">
        <f>SUM(D8:MI8)</f>
        <v>-18752.500680027948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" si="87">GH6/GH7</f>
        <v>570.7467948717948</v>
      </c>
    </row>
    <row r="9" spans="1:19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</row>
    <row r="14" spans="1:190">
      <c r="C14" s="1" t="s">
        <v>26</v>
      </c>
      <c r="D14" s="1" t="s">
        <v>27</v>
      </c>
      <c r="E14" s="1" t="s">
        <v>30</v>
      </c>
    </row>
    <row r="15" spans="1:19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9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5"/>
  <sheetViews>
    <sheetView topLeftCell="FS1" workbookViewId="0">
      <selection activeCell="GG5" sqref="GG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9">
      <c r="C2" s="1" t="s">
        <v>14</v>
      </c>
      <c r="D2" s="1" t="s">
        <v>7</v>
      </c>
      <c r="E2">
        <v>19.88</v>
      </c>
      <c r="F2">
        <f>E2*10000</f>
        <v>198800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</row>
    <row r="6" spans="1:189">
      <c r="B6" s="15">
        <f>SUM(D6:MI6)</f>
        <v>-34420.05000000001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</row>
    <row r="7" spans="1:18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</row>
    <row r="8" spans="1:189">
      <c r="A8" s="8">
        <f>B8/F2</f>
        <v>-3.7823989683669262E-2</v>
      </c>
      <c r="B8" s="7">
        <f>SUM(D8:MI8)</f>
        <v>-7519.4091491134495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</row>
    <row r="9" spans="1:18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</row>
    <row r="10" spans="1:18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89">
      <c r="C13" s="17" t="s">
        <v>26</v>
      </c>
      <c r="D13" s="17" t="s">
        <v>27</v>
      </c>
      <c r="E13" s="1" t="s">
        <v>35</v>
      </c>
    </row>
    <row r="14" spans="1:18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4"/>
  <sheetViews>
    <sheetView topLeftCell="FV1" workbookViewId="0">
      <selection activeCell="GH5" sqref="GH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9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-62313.810000000005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</row>
    <row r="7" spans="1:19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</row>
    <row r="8" spans="1:190">
      <c r="A8" s="8">
        <f>B8/F2</f>
        <v>-9.6197671725203396E-3</v>
      </c>
      <c r="B8" s="7">
        <f>SUM(D8:MI8)</f>
        <v>-17174.170333100563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" si="89">GH6/GH7</f>
        <v>-375.15544041450778</v>
      </c>
    </row>
    <row r="9" spans="1:19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</row>
    <row r="10" spans="1:190">
      <c r="B10">
        <f>B6/B8</f>
        <v>3.6283447055314082</v>
      </c>
      <c r="U10" s="1" t="s">
        <v>51</v>
      </c>
      <c r="V10" s="1" t="s">
        <v>41</v>
      </c>
    </row>
    <row r="12" spans="1:190">
      <c r="C12" s="1" t="s">
        <v>26</v>
      </c>
      <c r="D12" s="1" t="s">
        <v>27</v>
      </c>
    </row>
    <row r="13" spans="1:190">
      <c r="C13">
        <v>800</v>
      </c>
      <c r="D13">
        <v>9.1660000000000004</v>
      </c>
    </row>
    <row r="14" spans="1:19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3"/>
  <sheetViews>
    <sheetView topLeftCell="FD1" workbookViewId="0">
      <selection activeCell="FT5" sqref="FT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6">
      <c r="C2" s="1" t="s">
        <v>53</v>
      </c>
      <c r="D2" s="1" t="s">
        <v>7</v>
      </c>
      <c r="E2">
        <v>12.56</v>
      </c>
      <c r="F2">
        <f>E2*10000</f>
        <v>125600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</row>
    <row r="6" spans="1:176">
      <c r="B6" s="15">
        <f>SUM(D6:MI6)</f>
        <v>486580.48000000021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</row>
    <row r="7" spans="1:17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</row>
    <row r="8" spans="1:176">
      <c r="A8" s="8">
        <f>B8/F2</f>
        <v>6.5472404693212981E-3</v>
      </c>
      <c r="B8" s="7">
        <f>SUM(D8:MI8)</f>
        <v>822.33340294675509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" si="82">FT6/FT7</f>
        <v>-9.1723143082659692E-3</v>
      </c>
    </row>
    <row r="9" spans="1:17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</row>
    <row r="10" spans="1:176">
      <c r="B10">
        <f>B6/B8</f>
        <v>591.70705975992757</v>
      </c>
    </row>
    <row r="12" spans="1:176">
      <c r="C12" s="17" t="s">
        <v>26</v>
      </c>
      <c r="D12" s="17" t="s">
        <v>27</v>
      </c>
    </row>
    <row r="13" spans="1:17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4"/>
  <sheetViews>
    <sheetView topLeftCell="FS1" workbookViewId="0">
      <selection activeCell="GH5" sqref="GH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90">
      <c r="C2" s="1" t="s">
        <v>19</v>
      </c>
      <c r="D2" s="1" t="s">
        <v>7</v>
      </c>
      <c r="E2">
        <v>19.34</v>
      </c>
      <c r="F2">
        <f>E2*10000</f>
        <v>193400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-28505.749999999985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</row>
    <row r="7" spans="1:19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</row>
    <row r="8" spans="1:190">
      <c r="A8" s="8">
        <f>B8/F2</f>
        <v>-5.3586093262066502E-2</v>
      </c>
      <c r="B8" s="7">
        <f>SUM(D8:MI8)</f>
        <v>-10363.550436883661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" si="89">GH6/GH7</f>
        <v>26.610687022900763</v>
      </c>
    </row>
    <row r="9" spans="1:19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</row>
    <row r="10" spans="1:190">
      <c r="DY10" s="1" t="s">
        <v>41</v>
      </c>
    </row>
    <row r="12" spans="1:190">
      <c r="C12" s="17" t="s">
        <v>26</v>
      </c>
      <c r="D12" s="17" t="s">
        <v>27</v>
      </c>
    </row>
    <row r="13" spans="1:190">
      <c r="C13" s="10">
        <v>600</v>
      </c>
      <c r="D13" s="10">
        <v>7.2480000000000002</v>
      </c>
    </row>
    <row r="14" spans="1:19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4"/>
  <sheetViews>
    <sheetView topLeftCell="FU1" workbookViewId="0">
      <selection activeCell="GH5" sqref="GH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90">
      <c r="C2" s="1" t="s">
        <v>21</v>
      </c>
      <c r="D2" s="1" t="s">
        <v>7</v>
      </c>
      <c r="E2">
        <v>5.4</v>
      </c>
      <c r="F2">
        <f>E2*10000</f>
        <v>54000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-5991.4100000000035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</row>
    <row r="7" spans="1:19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</row>
    <row r="8" spans="1:190">
      <c r="A8" s="8">
        <f>B8/F2</f>
        <v>-1.9806322298413979E-2</v>
      </c>
      <c r="B8" s="7">
        <f>SUM(D8:MI8)</f>
        <v>-1069.5414041143549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" si="89">GH6/GH7</f>
        <v>-3.4629213483146066</v>
      </c>
    </row>
    <row r="9" spans="1:19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</row>
    <row r="12" spans="1:190">
      <c r="C12" s="17" t="s">
        <v>26</v>
      </c>
      <c r="D12" s="17" t="s">
        <v>27</v>
      </c>
    </row>
    <row r="13" spans="1:190">
      <c r="C13" s="10">
        <v>300</v>
      </c>
      <c r="D13" s="10">
        <v>8.4870000000000001</v>
      </c>
    </row>
    <row r="14" spans="1:19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3"/>
  <sheetViews>
    <sheetView topLeftCell="EX1" workbookViewId="0">
      <selection activeCell="FO5" sqref="FO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1">
      <c r="C2" s="1" t="s">
        <v>58</v>
      </c>
      <c r="D2" s="1" t="s">
        <v>7</v>
      </c>
      <c r="E2">
        <v>7.83</v>
      </c>
      <c r="F2">
        <f>E2*10000</f>
        <v>78300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</row>
    <row r="6" spans="1:171">
      <c r="B6" s="15">
        <f>SUM(D6:MI6)</f>
        <v>-7592.68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</row>
    <row r="7" spans="1:17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</row>
    <row r="8" spans="1:171">
      <c r="A8" s="8">
        <f>B8/F2</f>
        <v>-8.1153692508068292E-3</v>
      </c>
      <c r="B8" s="7">
        <f>SUM(D8:MI8)</f>
        <v>-635.43341233817478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" si="80">FO6/FO7</f>
        <v>6.6423927178153441</v>
      </c>
    </row>
    <row r="9" spans="1:17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</row>
    <row r="12" spans="1:171">
      <c r="C12" s="17" t="s">
        <v>26</v>
      </c>
      <c r="D12" s="17" t="s">
        <v>27</v>
      </c>
    </row>
    <row r="13" spans="1:17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J1" workbookViewId="0">
      <selection activeCell="BX5" sqref="BX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-113550.54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-2.9194416040825861E-2</v>
      </c>
      <c r="B8" s="7">
        <f>SUM(D8:MI8)</f>
        <v>-1909.3148090700113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P1" workbookViewId="0">
      <selection activeCell="BX5" sqref="BX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-24594.67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-2.475167576996124E-3</v>
      </c>
      <c r="B8" s="7">
        <f>SUM(D8:MI8)</f>
        <v>-257.66494476529653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7"/>
  <sheetViews>
    <sheetView topLeftCell="FW3" workbookViewId="0">
      <selection activeCell="GH5" sqref="GH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9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111606.15000000001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</row>
    <row r="7" spans="1:19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</row>
    <row r="8" spans="1:190">
      <c r="A8" s="8">
        <f>B8/F2</f>
        <v>2.001831169928811E-3</v>
      </c>
      <c r="B8" s="7">
        <f>SUM(D8:MI8)</f>
        <v>19129.09829360573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</row>
    <row r="9" spans="1:19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</row>
    <row r="10" spans="1:190">
      <c r="B10" s="10">
        <f>B6/B8</f>
        <v>5.834365440910851</v>
      </c>
    </row>
    <row r="12" spans="1:190">
      <c r="C12" s="17" t="s">
        <v>26</v>
      </c>
      <c r="D12" s="17" t="s">
        <v>27</v>
      </c>
    </row>
    <row r="13" spans="1:190">
      <c r="C13" s="10">
        <v>1000</v>
      </c>
      <c r="D13" s="10">
        <v>7.5910000000000002</v>
      </c>
    </row>
    <row r="14" spans="1:190">
      <c r="C14">
        <v>900</v>
      </c>
      <c r="D14">
        <v>5.9</v>
      </c>
    </row>
    <row r="15" spans="1:190">
      <c r="A15" s="1" t="s">
        <v>28</v>
      </c>
      <c r="B15" s="38">
        <v>11232</v>
      </c>
      <c r="C15">
        <v>1900</v>
      </c>
      <c r="D15">
        <v>6</v>
      </c>
    </row>
    <row r="16" spans="1:19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7"/>
  <sheetViews>
    <sheetView topLeftCell="FU1" workbookViewId="0">
      <selection activeCell="GH5" sqref="GH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0">
      <c r="C2" s="1" t="s">
        <v>17</v>
      </c>
      <c r="D2" s="1" t="s">
        <v>7</v>
      </c>
      <c r="E2">
        <v>220.9</v>
      </c>
      <c r="F2">
        <f>E2*10000</f>
        <v>2209000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110274.29999999987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</row>
    <row r="7" spans="1:19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</row>
    <row r="8" spans="1:190">
      <c r="A8" s="8">
        <f>B8/F2</f>
        <v>5.5979762129740457E-3</v>
      </c>
      <c r="B8" s="7">
        <f>SUM(D8:MI8)</f>
        <v>12365.929454459667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" si="89">GH6/GH7</f>
        <v>-1061.7232346241458</v>
      </c>
    </row>
    <row r="9" spans="1:19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</row>
    <row r="10" spans="1:190">
      <c r="B10" s="10">
        <f>B6/B8</f>
        <v>8.9175909021727744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90">
      <c r="AB11" s="1" t="s">
        <v>61</v>
      </c>
    </row>
    <row r="13" spans="1:190">
      <c r="C13" s="17" t="s">
        <v>26</v>
      </c>
      <c r="D13" s="17" t="s">
        <v>27</v>
      </c>
      <c r="E13" s="1" t="s">
        <v>28</v>
      </c>
    </row>
    <row r="14" spans="1:19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9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9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5"/>
  <sheetViews>
    <sheetView topLeftCell="EW1" workbookViewId="0">
      <selection activeCell="FK5" sqref="FK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7">
      <c r="C2" s="1" t="s">
        <v>33</v>
      </c>
      <c r="D2" s="1" t="s">
        <v>7</v>
      </c>
      <c r="E2">
        <v>11.94</v>
      </c>
      <c r="F2">
        <f>E2*10000</f>
        <v>119400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</row>
    <row r="6" spans="1:167">
      <c r="B6" s="15">
        <f>SUM(D6:MI6)</f>
        <v>-32092.220000000008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</row>
    <row r="7" spans="1:16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</row>
    <row r="8" spans="1:167">
      <c r="A8" s="8">
        <f>B8/F2</f>
        <v>-6.0711651889379888E-2</v>
      </c>
      <c r="B8" s="7">
        <f>SUM(D8:MI8)</f>
        <v>-7248.9712355919582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" si="78">FK6/FK7</f>
        <v>16</v>
      </c>
    </row>
    <row r="9" spans="1:16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</row>
    <row r="10" spans="1:167">
      <c r="B10">
        <f>B6/B8</f>
        <v>4.4271413083320539</v>
      </c>
      <c r="DF10" t="s">
        <v>82</v>
      </c>
    </row>
    <row r="12" spans="1:167">
      <c r="C12" s="17" t="s">
        <v>26</v>
      </c>
      <c r="D12" s="17" t="s">
        <v>27</v>
      </c>
    </row>
    <row r="13" spans="1:167">
      <c r="C13" s="10">
        <v>800</v>
      </c>
      <c r="D13" s="10">
        <v>14.318</v>
      </c>
    </row>
    <row r="14" spans="1:16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7"/>
  <sheetViews>
    <sheetView topLeftCell="FU1" workbookViewId="0">
      <selection activeCell="GH5" sqref="GH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</row>
    <row r="6" spans="1:190">
      <c r="B6" s="15">
        <f>SUM(D6:MI6)</f>
        <v>71890.589999999924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</row>
    <row r="7" spans="1:19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</row>
    <row r="8" spans="1:190">
      <c r="A8" s="8">
        <f>B8/F2</f>
        <v>2.5160431488103086E-3</v>
      </c>
      <c r="B8" s="7">
        <f>SUM(D8:MI8)</f>
        <v>7435.4107133642237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" si="89">GH6/GH7</f>
        <v>114.08942065491183</v>
      </c>
    </row>
    <row r="9" spans="1:19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</row>
    <row r="10" spans="1:190">
      <c r="B10">
        <f>B6/B8</f>
        <v>9.6686777329980647</v>
      </c>
      <c r="AJ10" t="s">
        <v>65</v>
      </c>
    </row>
    <row r="12" spans="1:190">
      <c r="C12" s="17" t="s">
        <v>26</v>
      </c>
      <c r="D12" s="17" t="s">
        <v>27</v>
      </c>
      <c r="E12" s="1" t="s">
        <v>30</v>
      </c>
    </row>
    <row r="13" spans="1:19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90">
      <c r="A14" s="1" t="s">
        <v>29</v>
      </c>
      <c r="B14" s="16">
        <v>43040</v>
      </c>
      <c r="C14">
        <v>1700</v>
      </c>
      <c r="D14">
        <v>8.23</v>
      </c>
    </row>
    <row r="15" spans="1:190">
      <c r="A15" s="1" t="s">
        <v>29</v>
      </c>
      <c r="B15" s="16">
        <v>43054</v>
      </c>
      <c r="C15">
        <v>2400</v>
      </c>
      <c r="D15">
        <v>8.34</v>
      </c>
    </row>
    <row r="16" spans="1:19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5"/>
  <sheetViews>
    <sheetView topLeftCell="DS1" workbookViewId="0">
      <selection activeCell="EB5" sqref="EB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3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</row>
    <row r="6" spans="1:132">
      <c r="B6" s="15">
        <f>SUM(D6:MI6)</f>
        <v>2579.6000000000331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</row>
    <row r="7" spans="1:13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</row>
    <row r="8" spans="1:132">
      <c r="A8" s="8">
        <f>B8/F2</f>
        <v>-5.3313255539361358E-2</v>
      </c>
      <c r="B8" s="7">
        <f>SUM(D8:MI8)</f>
        <v>-3054.8495424054063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</row>
    <row r="9" spans="1:13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</row>
    <row r="10" spans="1:132">
      <c r="B10" s="10">
        <f>B6/B8</f>
        <v>-0.84442783979758329</v>
      </c>
      <c r="CC10" s="1" t="s">
        <v>75</v>
      </c>
      <c r="CD10" s="1" t="s">
        <v>83</v>
      </c>
    </row>
    <row r="12" spans="1:132">
      <c r="C12" s="1" t="s">
        <v>26</v>
      </c>
      <c r="D12" s="1" t="s">
        <v>27</v>
      </c>
      <c r="E12" s="1" t="s">
        <v>28</v>
      </c>
    </row>
    <row r="13" spans="1:13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32">
      <c r="A14" s="1" t="s">
        <v>29</v>
      </c>
      <c r="B14" s="11">
        <v>42999</v>
      </c>
      <c r="C14">
        <v>1000</v>
      </c>
      <c r="D14">
        <v>18.510000000000002</v>
      </c>
    </row>
    <row r="15" spans="1:13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2018-05-21T13:49:03Z</dcterms:modified>
</cp:coreProperties>
</file>