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T8" i="20" l="1"/>
  <c r="KT9" i="20"/>
  <c r="LM8" i="16"/>
  <c r="LM9" i="16"/>
  <c r="LM8" i="14"/>
  <c r="LM9" i="14"/>
  <c r="IV8" i="8"/>
  <c r="IV9" i="8"/>
  <c r="LM8" i="11"/>
  <c r="LM9" i="11"/>
  <c r="LL8" i="9"/>
  <c r="LL9" i="9"/>
  <c r="LM8" i="2"/>
  <c r="LM9" i="2"/>
  <c r="KO8" i="10"/>
  <c r="KO9" i="10"/>
  <c r="LM8" i="4"/>
  <c r="LM9" i="4"/>
  <c r="LD8" i="3"/>
  <c r="LD9" i="3"/>
  <c r="LM8" i="6"/>
  <c r="LM9" i="6"/>
  <c r="LM8" i="7"/>
  <c r="LM9" i="7"/>
  <c r="FH8" i="1"/>
  <c r="FH9" i="1"/>
  <c r="KP8" i="18"/>
  <c r="KP9" i="18"/>
  <c r="LM8" i="15"/>
  <c r="LM9" i="15"/>
  <c r="LM8" i="13"/>
  <c r="LM9" i="13"/>
  <c r="LM8" i="12"/>
  <c r="LM9" i="12"/>
  <c r="LM8" i="5"/>
  <c r="LM9" i="5"/>
  <c r="FN8" i="23"/>
  <c r="FN9" i="23"/>
  <c r="HC8" i="22"/>
  <c r="HC9" i="22"/>
  <c r="KY8" i="19"/>
  <c r="KY9" i="19"/>
  <c r="IZ8" i="21"/>
  <c r="IZ9" i="21"/>
  <c r="IY8" i="21"/>
  <c r="IY9" i="21"/>
  <c r="KX8" i="19"/>
  <c r="KX9" i="19"/>
  <c r="HB8" i="22"/>
  <c r="HB9" i="22"/>
  <c r="FM8" i="23"/>
  <c r="FM9" i="23"/>
  <c r="LL8" i="5"/>
  <c r="LL9" i="5"/>
  <c r="LL8" i="12"/>
  <c r="LL9" i="12"/>
  <c r="LL8" i="13"/>
  <c r="LL9" i="13"/>
  <c r="LL8" i="15"/>
  <c r="LL9" i="15"/>
  <c r="KO8" i="18"/>
  <c r="KO9" i="18"/>
  <c r="FG8" i="1"/>
  <c r="FG9" i="1"/>
  <c r="LL8" i="7"/>
  <c r="LL9" i="7"/>
  <c r="LL8" i="6"/>
  <c r="LL9" i="6"/>
  <c r="LC8" i="3"/>
  <c r="LC9" i="3"/>
  <c r="LL8" i="4"/>
  <c r="LL9" i="4"/>
  <c r="KN8" i="10"/>
  <c r="KN9" i="10"/>
  <c r="LL8" i="2"/>
  <c r="LL9" i="2"/>
  <c r="LK8" i="9"/>
  <c r="LK9" i="9"/>
  <c r="LL8" i="11"/>
  <c r="LL9" i="11"/>
  <c r="IU8" i="8"/>
  <c r="IU9" i="8"/>
  <c r="LL8" i="14"/>
  <c r="LL9" i="14"/>
  <c r="LL8" i="16"/>
  <c r="LL9" i="16"/>
  <c r="KS8" i="20"/>
  <c r="KS9" i="20"/>
  <c r="KR8" i="20"/>
  <c r="KR9" i="20"/>
  <c r="LK8" i="16"/>
  <c r="LK9" i="16"/>
  <c r="LK8" i="14"/>
  <c r="LK9" i="14"/>
  <c r="IT8" i="8"/>
  <c r="IT9" i="8"/>
  <c r="LK8" i="11"/>
  <c r="LK9" i="11"/>
  <c r="LJ8" i="9"/>
  <c r="LJ9" i="9"/>
  <c r="LK8" i="2"/>
  <c r="LK9" i="2"/>
  <c r="KM8" i="10"/>
  <c r="KM9" i="10"/>
  <c r="LK8" i="4"/>
  <c r="LK9" i="4"/>
  <c r="LB8" i="3"/>
  <c r="LB9" i="3"/>
  <c r="LK8" i="6"/>
  <c r="LK9" i="6"/>
  <c r="LK8" i="7"/>
  <c r="LK9" i="7"/>
  <c r="FF8" i="1"/>
  <c r="FF9" i="1"/>
  <c r="KN8" i="18"/>
  <c r="KN9" i="18"/>
  <c r="LK8" i="15"/>
  <c r="LK9" i="15"/>
  <c r="LK8" i="13"/>
  <c r="LK9" i="13"/>
  <c r="LK8" i="12"/>
  <c r="LK9" i="12"/>
  <c r="LK8" i="5"/>
  <c r="LK9" i="5"/>
  <c r="FL8" i="23"/>
  <c r="FL9" i="23"/>
  <c r="HA8" i="22"/>
  <c r="HA9" i="22"/>
  <c r="KW8" i="19"/>
  <c r="KW9" i="19"/>
  <c r="IX8" i="21"/>
  <c r="IX9" i="21"/>
  <c r="IW8" i="21"/>
  <c r="IW9" i="21"/>
  <c r="KV8" i="19"/>
  <c r="KV9" i="19"/>
  <c r="GZ8" i="22"/>
  <c r="GZ9" i="22"/>
  <c r="FK8" i="23"/>
  <c r="FK9" i="23"/>
  <c r="LJ8" i="5"/>
  <c r="LJ9" i="5"/>
  <c r="LJ8" i="12"/>
  <c r="LJ9" i="12"/>
  <c r="LJ8" i="13"/>
  <c r="LJ9" i="13"/>
  <c r="LJ8" i="15"/>
  <c r="LJ9" i="15"/>
  <c r="KM8" i="18"/>
  <c r="KM9" i="18"/>
  <c r="FE8" i="1"/>
  <c r="FE9" i="1"/>
  <c r="LJ8" i="7"/>
  <c r="LJ9" i="7"/>
  <c r="LJ8" i="6"/>
  <c r="LJ9" i="6"/>
  <c r="LA8" i="3"/>
  <c r="LA9" i="3"/>
  <c r="LJ8" i="4"/>
  <c r="LJ9" i="4"/>
  <c r="KL8" i="10"/>
  <c r="KL9" i="10"/>
  <c r="LJ8" i="2"/>
  <c r="LJ9" i="2"/>
  <c r="LI8" i="9"/>
  <c r="LI9" i="9"/>
  <c r="LJ8" i="11"/>
  <c r="LJ9" i="11"/>
  <c r="IS8" i="8"/>
  <c r="IS9" i="8"/>
  <c r="LJ8" i="14"/>
  <c r="LJ9" i="14"/>
  <c r="LJ8" i="16"/>
  <c r="LJ9" i="16"/>
  <c r="KQ8" i="20"/>
  <c r="KQ9" i="20"/>
  <c r="KP8" i="20"/>
  <c r="KP9" i="20"/>
  <c r="LI8" i="16"/>
  <c r="LI9" i="16"/>
  <c r="LI8" i="14"/>
  <c r="LI9" i="14"/>
  <c r="IR8" i="8"/>
  <c r="IR9" i="8"/>
  <c r="LI8" i="11"/>
  <c r="LI9" i="11"/>
  <c r="LH8" i="9"/>
  <c r="LH9" i="9"/>
  <c r="LI8" i="2"/>
  <c r="LI9" i="2"/>
  <c r="KK8" i="10"/>
  <c r="KK9" i="10"/>
  <c r="LI8" i="4"/>
  <c r="LI9" i="4"/>
  <c r="KZ8" i="3"/>
  <c r="KZ9" i="3"/>
  <c r="LI8" i="6"/>
  <c r="LI9" i="6"/>
  <c r="LI8" i="7"/>
  <c r="LI9" i="7"/>
  <c r="FD8" i="1"/>
  <c r="FD9" i="1"/>
  <c r="KL8" i="18"/>
  <c r="KL9" i="18"/>
  <c r="LI8" i="15"/>
  <c r="LI9" i="15"/>
  <c r="LI8" i="13"/>
  <c r="LI9" i="13"/>
  <c r="LI8" i="12"/>
  <c r="LI9" i="12"/>
  <c r="LI8" i="5"/>
  <c r="LI9" i="5"/>
  <c r="FJ8" i="23"/>
  <c r="FJ9" i="23"/>
  <c r="GY8" i="22"/>
  <c r="GY9" i="22"/>
  <c r="KU8" i="19"/>
  <c r="KU9" i="19"/>
  <c r="IV8" i="21"/>
  <c r="IV9" i="21"/>
  <c r="IU8" i="21"/>
  <c r="IU9" i="21"/>
  <c r="KT8" i="19"/>
  <c r="KT9" i="19"/>
  <c r="GX8" i="22"/>
  <c r="GX9" i="22"/>
  <c r="FI8" i="23"/>
  <c r="FI9" i="23"/>
  <c r="LH8" i="5"/>
  <c r="LH9" i="5"/>
  <c r="LH8" i="12"/>
  <c r="LH9" i="12"/>
  <c r="LH8" i="13"/>
  <c r="LH9" i="13"/>
  <c r="LH8" i="15"/>
  <c r="LH9" i="15"/>
  <c r="KK8" i="18"/>
  <c r="KK9" i="18"/>
  <c r="FC8" i="1"/>
  <c r="FC9" i="1"/>
  <c r="LH8" i="7"/>
  <c r="LH9" i="7"/>
  <c r="LH8" i="6"/>
  <c r="LH9" i="6"/>
  <c r="KY8" i="3"/>
  <c r="KY9" i="3"/>
  <c r="LH8" i="4"/>
  <c r="LH9" i="4"/>
  <c r="KJ8" i="10"/>
  <c r="KJ9" i="10"/>
  <c r="LH8" i="2"/>
  <c r="LH9" i="2"/>
  <c r="LG8" i="9"/>
  <c r="LG9" i="9"/>
  <c r="LH8" i="11"/>
  <c r="LH9" i="11"/>
  <c r="IQ8" i="8"/>
  <c r="IQ9" i="8"/>
  <c r="LH8" i="14"/>
  <c r="LH9" i="14"/>
  <c r="LH8" i="16"/>
  <c r="LH9" i="16"/>
  <c r="KO8" i="20"/>
  <c r="KO9" i="20"/>
  <c r="KN8" i="20"/>
  <c r="KN9" i="20"/>
  <c r="LG8" i="16"/>
  <c r="LG9" i="16"/>
  <c r="LG8" i="14"/>
  <c r="LG9" i="14"/>
  <c r="IP8" i="8"/>
  <c r="IP9" i="8"/>
  <c r="LG8" i="11"/>
  <c r="LG9" i="11"/>
  <c r="LF8" i="9"/>
  <c r="LF9" i="9"/>
  <c r="LG8" i="2"/>
  <c r="LG9" i="2"/>
  <c r="KI8" i="10"/>
  <c r="KI9" i="10"/>
  <c r="LG8" i="4"/>
  <c r="LG9" i="4"/>
  <c r="KX8" i="3"/>
  <c r="KX9" i="3"/>
  <c r="LG8" i="6"/>
  <c r="LG9" i="6"/>
  <c r="LG8" i="7"/>
  <c r="LG9" i="7"/>
  <c r="FB8" i="1"/>
  <c r="FB9" i="1"/>
  <c r="KJ8" i="18"/>
  <c r="KJ9" i="18"/>
  <c r="LG8" i="15"/>
  <c r="LG9" i="15"/>
  <c r="LG8" i="13"/>
  <c r="LG9" i="13"/>
  <c r="LG8" i="12"/>
  <c r="LG9" i="12"/>
  <c r="LG8" i="5"/>
  <c r="LG9" i="5"/>
  <c r="FH8" i="23"/>
  <c r="FH9" i="23"/>
  <c r="GW8" i="22"/>
  <c r="GW9" i="22"/>
  <c r="KS8" i="19"/>
  <c r="KS9" i="19"/>
  <c r="IT8" i="21"/>
  <c r="IT9" i="21"/>
  <c r="IS8" i="21"/>
  <c r="IS9" i="21"/>
  <c r="KR8" i="19"/>
  <c r="KR9" i="19"/>
  <c r="GV8" i="22"/>
  <c r="GV9" i="22"/>
  <c r="FG8" i="23"/>
  <c r="FG9" i="23"/>
  <c r="LF8" i="5"/>
  <c r="LF9" i="5"/>
  <c r="LF8" i="12"/>
  <c r="LF9" i="12"/>
  <c r="LF8" i="13"/>
  <c r="LF9" i="13"/>
  <c r="LF8" i="15"/>
  <c r="LF9" i="15"/>
  <c r="KI8" i="18"/>
  <c r="KI9" i="18"/>
  <c r="FA8" i="1"/>
  <c r="FA9" i="1"/>
  <c r="LF8" i="7"/>
  <c r="LF9" i="7"/>
  <c r="LF8" i="6"/>
  <c r="LF9" i="6"/>
  <c r="KW8" i="3"/>
  <c r="KW9" i="3"/>
  <c r="LF8" i="4"/>
  <c r="LF9" i="4"/>
  <c r="KH8" i="10"/>
  <c r="KH9" i="10"/>
  <c r="LF8" i="2"/>
  <c r="LF9" i="2"/>
  <c r="LE8" i="9"/>
  <c r="LE9" i="9"/>
  <c r="LF8" i="11"/>
  <c r="LF9" i="11"/>
  <c r="IO8" i="8"/>
  <c r="IO9" i="8"/>
  <c r="LF8" i="14"/>
  <c r="LF9" i="14"/>
  <c r="LF8" i="16"/>
  <c r="LF9" i="16"/>
  <c r="KM8" i="20"/>
  <c r="KM9" i="20"/>
  <c r="KL8" i="20"/>
  <c r="KL9" i="20"/>
  <c r="LE8" i="16"/>
  <c r="LE9" i="16"/>
  <c r="LE8" i="14"/>
  <c r="LE9" i="14"/>
  <c r="IN8" i="8"/>
  <c r="IN9" i="8"/>
  <c r="LE8" i="11"/>
  <c r="LE9" i="11"/>
  <c r="LD8" i="9"/>
  <c r="LD9" i="9"/>
  <c r="LE8" i="2"/>
  <c r="LE9" i="2"/>
  <c r="KG8" i="10"/>
  <c r="KG9" i="10"/>
  <c r="LE8" i="4"/>
  <c r="LE9" i="4"/>
  <c r="KV8" i="3"/>
  <c r="KV9" i="3"/>
  <c r="LE8" i="6"/>
  <c r="LE9" i="6"/>
  <c r="LE8" i="7"/>
  <c r="LE9" i="7"/>
  <c r="EZ8" i="1"/>
  <c r="EZ9" i="1"/>
  <c r="KH8" i="18"/>
  <c r="KH9" i="18"/>
  <c r="LE8" i="15"/>
  <c r="LE9" i="15"/>
  <c r="LE8" i="13"/>
  <c r="LE9" i="13"/>
  <c r="LE8" i="12"/>
  <c r="LE9" i="12"/>
  <c r="LE8" i="5"/>
  <c r="LE9" i="5"/>
  <c r="FF8" i="23"/>
  <c r="FF9" i="23"/>
  <c r="GU8" i="22"/>
  <c r="GU9" i="22"/>
  <c r="KQ8" i="19"/>
  <c r="KQ9" i="19"/>
  <c r="IR8" i="21"/>
  <c r="IR9" i="21"/>
  <c r="KK8" i="20"/>
  <c r="KK9" i="20"/>
  <c r="LD8" i="16"/>
  <c r="LD9" i="16"/>
  <c r="LD8" i="14"/>
  <c r="LD9" i="14"/>
  <c r="IM8" i="8"/>
  <c r="IM9" i="8"/>
  <c r="LD8" i="11"/>
  <c r="LD9" i="11"/>
  <c r="LC8" i="9"/>
  <c r="LC9" i="9"/>
  <c r="LD8" i="2"/>
  <c r="LD9" i="2"/>
  <c r="KF8" i="10"/>
  <c r="KF9" i="10"/>
  <c r="LD8" i="4"/>
  <c r="LD9" i="4"/>
  <c r="KU8" i="3"/>
  <c r="KU9" i="3"/>
  <c r="LD8" i="6"/>
  <c r="LD9" i="6"/>
  <c r="LD8" i="7"/>
  <c r="LD9" i="7"/>
  <c r="EY8" i="1"/>
  <c r="EY9" i="1"/>
  <c r="KG8" i="18"/>
  <c r="KG9" i="18"/>
  <c r="LD8" i="15"/>
  <c r="LD9" i="15"/>
  <c r="LD8" i="13"/>
  <c r="LD9" i="13"/>
  <c r="LD8" i="12"/>
  <c r="LD9" i="12"/>
  <c r="LD8" i="5"/>
  <c r="LD9" i="5"/>
  <c r="GT8" i="22"/>
  <c r="GT9" i="22"/>
  <c r="KP8" i="19"/>
  <c r="KP9" i="19"/>
  <c r="IQ8" i="21"/>
  <c r="IQ9" i="21"/>
  <c r="IP8" i="21"/>
  <c r="IP9" i="21"/>
  <c r="KO8" i="19"/>
  <c r="KO9" i="19"/>
  <c r="GS8" i="22"/>
  <c r="GS9" i="22"/>
  <c r="LC8" i="5"/>
  <c r="LC9" i="5"/>
  <c r="LC8" i="12"/>
  <c r="LC9" i="12"/>
  <c r="LC8" i="13"/>
  <c r="LC9" i="13"/>
  <c r="LC8" i="15"/>
  <c r="LC9" i="15"/>
  <c r="KF8" i="18"/>
  <c r="KF9" i="18"/>
  <c r="EX8" i="1"/>
  <c r="EX9" i="1"/>
  <c r="LC8" i="7"/>
  <c r="LC9" i="7"/>
  <c r="LC8" i="6"/>
  <c r="LC9" i="6"/>
  <c r="KT8" i="3"/>
  <c r="KT9" i="3"/>
  <c r="LC8" i="4"/>
  <c r="LC9" i="4"/>
  <c r="KE8" i="10"/>
  <c r="KE9" i="10"/>
  <c r="LC8" i="2"/>
  <c r="LC9" i="2"/>
  <c r="LB8" i="9"/>
  <c r="LB9" i="9"/>
  <c r="LC8" i="11"/>
  <c r="LC9" i="11"/>
  <c r="IL8" i="8"/>
  <c r="IL9" i="8"/>
  <c r="LC8" i="14"/>
  <c r="LC9" i="14"/>
  <c r="LC8" i="16"/>
  <c r="LC9" i="16"/>
  <c r="KJ8" i="20"/>
  <c r="KJ9" i="20"/>
  <c r="KI8" i="20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<sst xmlns="http://schemas.openxmlformats.org/spreadsheetml/2006/main" count="360" uniqueCount="96">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</sst>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00312"/>
        <c:axId val="-2102997384"/>
      </c:lineChart>
      <c:catAx>
        <c:axId val="-208330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7384"/>
        <c:crosses val="autoZero"/>
        <c:auto val="1"/>
        <c:lblAlgn val="ctr"/>
        <c:lblOffset val="100"/>
        <c:tickLblSkip val="2"/>
        <c:noMultiLvlLbl val="0"/>
      </c:catAx>
      <c:valAx>
        <c:axId val="-210299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34488"/>
        <c:axId val="2130719544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13688"/>
        <c:axId val="-2026707144"/>
      </c:lineChart>
      <c:catAx>
        <c:axId val="2100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07144"/>
        <c:crosses val="autoZero"/>
        <c:auto val="1"/>
        <c:lblAlgn val="ctr"/>
        <c:lblOffset val="100"/>
        <c:noMultiLvlLbl val="0"/>
      </c:catAx>
      <c:valAx>
        <c:axId val="-202670714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45176"/>
        <c:axId val="-2038535640"/>
      </c:lineChart>
      <c:catAx>
        <c:axId val="213404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5640"/>
        <c:crosses val="autoZero"/>
        <c:auto val="1"/>
        <c:lblAlgn val="ctr"/>
        <c:lblOffset val="100"/>
        <c:noMultiLvlLbl val="0"/>
      </c:catAx>
      <c:valAx>
        <c:axId val="-203853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4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7.0</c:v>
                </c:pt>
                <c:pt idx="122">
                  <c:v>6.94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87384"/>
        <c:axId val="-2102907912"/>
      </c:lineChart>
      <c:catAx>
        <c:axId val="21338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07912"/>
        <c:crosses val="autoZero"/>
        <c:auto val="1"/>
        <c:lblAlgn val="ctr"/>
        <c:lblOffset val="100"/>
        <c:noMultiLvlLbl val="0"/>
      </c:catAx>
      <c:valAx>
        <c:axId val="-2102907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68504"/>
        <c:axId val="2139179864"/>
      </c:lineChart>
      <c:catAx>
        <c:axId val="-212166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30312"/>
        <c:axId val="-2026500216"/>
      </c:lineChart>
      <c:catAx>
        <c:axId val="-21216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00216"/>
        <c:crosses val="autoZero"/>
        <c:auto val="1"/>
        <c:lblAlgn val="ctr"/>
        <c:lblOffset val="100"/>
        <c:noMultiLvlLbl val="0"/>
      </c:catAx>
      <c:valAx>
        <c:axId val="-202650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65432"/>
        <c:axId val="2133898376"/>
      </c:lineChart>
      <c:catAx>
        <c:axId val="214036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8376"/>
        <c:crosses val="autoZero"/>
        <c:auto val="1"/>
        <c:lblAlgn val="ctr"/>
        <c:lblOffset val="100"/>
        <c:noMultiLvlLbl val="0"/>
      </c:catAx>
      <c:valAx>
        <c:axId val="2133898376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6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62888"/>
        <c:axId val="2133880792"/>
      </c:lineChart>
      <c:catAx>
        <c:axId val="-21242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80792"/>
        <c:crosses val="autoZero"/>
        <c:auto val="1"/>
        <c:lblAlgn val="ctr"/>
        <c:lblOffset val="100"/>
        <c:noMultiLvlLbl val="0"/>
      </c:catAx>
      <c:valAx>
        <c:axId val="2133880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63464"/>
        <c:axId val="2140311112"/>
      </c:lineChart>
      <c:catAx>
        <c:axId val="-202806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11112"/>
        <c:crosses val="autoZero"/>
        <c:auto val="1"/>
        <c:lblAlgn val="ctr"/>
        <c:lblOffset val="100"/>
        <c:noMultiLvlLbl val="0"/>
      </c:catAx>
      <c:valAx>
        <c:axId val="214031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05256"/>
        <c:axId val="2133874168"/>
      </c:lineChart>
      <c:catAx>
        <c:axId val="-203940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74168"/>
        <c:crosses val="autoZero"/>
        <c:auto val="1"/>
        <c:lblAlgn val="ctr"/>
        <c:lblOffset val="100"/>
        <c:noMultiLvlLbl val="0"/>
      </c:catAx>
      <c:valAx>
        <c:axId val="21338741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0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89896"/>
        <c:axId val="-2026740680"/>
      </c:lineChart>
      <c:catAx>
        <c:axId val="213078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40680"/>
        <c:crosses val="autoZero"/>
        <c:auto val="1"/>
        <c:lblAlgn val="ctr"/>
        <c:lblOffset val="100"/>
        <c:tickLblSkip val="2"/>
        <c:noMultiLvlLbl val="0"/>
      </c:catAx>
      <c:valAx>
        <c:axId val="-202674068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8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  <c:pt idx="294">
                  <c:v>-55015.39000000002</c:v>
                </c:pt>
                <c:pt idx="295">
                  <c:v>-55866.88000000002</c:v>
                </c:pt>
                <c:pt idx="296">
                  <c:v>-56281.16000000002</c:v>
                </c:pt>
                <c:pt idx="297">
                  <c:v>-55956.74000000002</c:v>
                </c:pt>
                <c:pt idx="298">
                  <c:v>-56311.71000000002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70648"/>
        <c:axId val="2142403816"/>
      </c:lineChart>
      <c:catAx>
        <c:axId val="-21027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03816"/>
        <c:crosses val="autoZero"/>
        <c:auto val="1"/>
        <c:lblAlgn val="ctr"/>
        <c:lblOffset val="100"/>
        <c:noMultiLvlLbl val="0"/>
      </c:catAx>
      <c:valAx>
        <c:axId val="214240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77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23016"/>
        <c:axId val="2134351000"/>
      </c:lineChart>
      <c:catAx>
        <c:axId val="-212382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51000"/>
        <c:crosses val="autoZero"/>
        <c:auto val="1"/>
        <c:lblAlgn val="ctr"/>
        <c:lblOffset val="100"/>
        <c:noMultiLvlLbl val="0"/>
      </c:catAx>
      <c:valAx>
        <c:axId val="213435100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82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  <c:pt idx="156">
                  <c:v>-33075.06999999996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87576"/>
        <c:axId val="-2038514152"/>
      </c:lineChart>
      <c:catAx>
        <c:axId val="-203928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14152"/>
        <c:crosses val="autoZero"/>
        <c:auto val="1"/>
        <c:lblAlgn val="ctr"/>
        <c:lblOffset val="100"/>
        <c:noMultiLvlLbl val="0"/>
      </c:catAx>
      <c:valAx>
        <c:axId val="-203851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69432"/>
        <c:axId val="-2083000568"/>
      </c:lineChart>
      <c:catAx>
        <c:axId val="-202796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00568"/>
        <c:crosses val="autoZero"/>
        <c:auto val="1"/>
        <c:lblAlgn val="ctr"/>
        <c:lblOffset val="100"/>
        <c:noMultiLvlLbl val="0"/>
      </c:catAx>
      <c:valAx>
        <c:axId val="-2083000568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96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  <c:pt idx="317">
                  <c:v>-200822.4399999999</c:v>
                </c:pt>
                <c:pt idx="318">
                  <c:v>-202903.22</c:v>
                </c:pt>
                <c:pt idx="319">
                  <c:v>-197942.1399999999</c:v>
                </c:pt>
                <c:pt idx="320">
                  <c:v>-199535.4999999999</c:v>
                </c:pt>
                <c:pt idx="321">
                  <c:v>-200276.6699999999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69240"/>
        <c:axId val="-2039460504"/>
      </c:lineChart>
      <c:catAx>
        <c:axId val="-20285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60504"/>
        <c:crosses val="autoZero"/>
        <c:auto val="1"/>
        <c:lblAlgn val="ctr"/>
        <c:lblOffset val="100"/>
        <c:noMultiLvlLbl val="0"/>
      </c:catAx>
      <c:valAx>
        <c:axId val="-203946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56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  <c:pt idx="317">
                  <c:v>9.41</c:v>
                </c:pt>
                <c:pt idx="318">
                  <c:v>9.5</c:v>
                </c:pt>
                <c:pt idx="319">
                  <c:v>10.0</c:v>
                </c:pt>
                <c:pt idx="320">
                  <c:v>10.0</c:v>
                </c:pt>
                <c:pt idx="321">
                  <c:v>9.93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66792"/>
        <c:axId val="2138159560"/>
      </c:lineChart>
      <c:catAx>
        <c:axId val="-202666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59560"/>
        <c:crosses val="autoZero"/>
        <c:auto val="1"/>
        <c:lblAlgn val="ctr"/>
        <c:lblOffset val="100"/>
        <c:noMultiLvlLbl val="0"/>
      </c:catAx>
      <c:valAx>
        <c:axId val="213815956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6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  <c:pt idx="317">
                  <c:v>-37426.96999999997</c:v>
                </c:pt>
                <c:pt idx="318">
                  <c:v>-37817.67999999997</c:v>
                </c:pt>
                <c:pt idx="319">
                  <c:v>-37784.77999999997</c:v>
                </c:pt>
                <c:pt idx="320">
                  <c:v>-37550.39999999997</c:v>
                </c:pt>
                <c:pt idx="321">
                  <c:v>-37631.70999999997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07624"/>
        <c:axId val="-2122257416"/>
      </c:lineChart>
      <c:catAx>
        <c:axId val="-20267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57416"/>
        <c:crosses val="autoZero"/>
        <c:auto val="1"/>
        <c:lblAlgn val="ctr"/>
        <c:lblOffset val="100"/>
        <c:noMultiLvlLbl val="0"/>
      </c:catAx>
      <c:valAx>
        <c:axId val="-212225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0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43288"/>
        <c:axId val="-2103607608"/>
      </c:lineChart>
      <c:catAx>
        <c:axId val="-210434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07608"/>
        <c:crosses val="autoZero"/>
        <c:auto val="1"/>
        <c:lblAlgn val="ctr"/>
        <c:lblOffset val="100"/>
        <c:noMultiLvlLbl val="0"/>
      </c:catAx>
      <c:valAx>
        <c:axId val="-21036076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4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  <c:pt idx="308">
                  <c:v>-335295.3</c:v>
                </c:pt>
                <c:pt idx="309">
                  <c:v>-343955.3099999999</c:v>
                </c:pt>
                <c:pt idx="310">
                  <c:v>-343683.6299999999</c:v>
                </c:pt>
                <c:pt idx="311">
                  <c:v>-343676.22</c:v>
                </c:pt>
                <c:pt idx="312">
                  <c:v>-344809.53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56408"/>
        <c:axId val="-2103061560"/>
      </c:lineChart>
      <c:catAx>
        <c:axId val="-21033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61560"/>
        <c:crosses val="autoZero"/>
        <c:auto val="1"/>
        <c:lblAlgn val="ctr"/>
        <c:lblOffset val="100"/>
        <c:noMultiLvlLbl val="0"/>
      </c:catAx>
      <c:valAx>
        <c:axId val="-210306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5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80216"/>
        <c:axId val="-2124171336"/>
      </c:lineChart>
      <c:catAx>
        <c:axId val="-212438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71336"/>
        <c:crosses val="autoZero"/>
        <c:auto val="1"/>
        <c:lblAlgn val="ctr"/>
        <c:lblOffset val="100"/>
        <c:noMultiLvlLbl val="0"/>
      </c:catAx>
      <c:valAx>
        <c:axId val="-212417133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8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67272"/>
        <c:axId val="-2027040280"/>
      </c:lineChart>
      <c:catAx>
        <c:axId val="-202716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40280"/>
        <c:crosses val="autoZero"/>
        <c:auto val="1"/>
        <c:lblAlgn val="ctr"/>
        <c:lblOffset val="100"/>
        <c:noMultiLvlLbl val="0"/>
      </c:catAx>
      <c:valAx>
        <c:axId val="-202704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  <c:pt idx="317">
                  <c:v>-117888.21</c:v>
                </c:pt>
                <c:pt idx="318">
                  <c:v>-117257.94</c:v>
                </c:pt>
                <c:pt idx="319">
                  <c:v>-116260.67</c:v>
                </c:pt>
                <c:pt idx="320">
                  <c:v>-115458.66</c:v>
                </c:pt>
                <c:pt idx="321">
                  <c:v>-117586.88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89784"/>
        <c:axId val="-2121619608"/>
      </c:lineChart>
      <c:catAx>
        <c:axId val="-21072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9608"/>
        <c:crosses val="autoZero"/>
        <c:auto val="1"/>
        <c:lblAlgn val="ctr"/>
        <c:lblOffset val="100"/>
        <c:noMultiLvlLbl val="0"/>
      </c:catAx>
      <c:valAx>
        <c:axId val="-212161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53688"/>
        <c:axId val="-2026237416"/>
      </c:lineChart>
      <c:catAx>
        <c:axId val="-210615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37416"/>
        <c:crosses val="autoZero"/>
        <c:auto val="1"/>
        <c:lblAlgn val="ctr"/>
        <c:lblOffset val="100"/>
        <c:noMultiLvlLbl val="0"/>
      </c:catAx>
      <c:valAx>
        <c:axId val="-202623741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5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  <c:pt idx="293">
                  <c:v>-16543.8</c:v>
                </c:pt>
                <c:pt idx="294">
                  <c:v>-16755.71</c:v>
                </c:pt>
                <c:pt idx="295">
                  <c:v>-16404.44</c:v>
                </c:pt>
                <c:pt idx="296">
                  <c:v>-15817.2</c:v>
                </c:pt>
                <c:pt idx="297">
                  <c:v>-15890.48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58200"/>
        <c:axId val="-2124592008"/>
      </c:lineChart>
      <c:catAx>
        <c:axId val="-21248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2008"/>
        <c:crosses val="autoZero"/>
        <c:auto val="1"/>
        <c:lblAlgn val="ctr"/>
        <c:lblOffset val="100"/>
        <c:noMultiLvlLbl val="0"/>
      </c:catAx>
      <c:valAx>
        <c:axId val="-21245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24264"/>
        <c:axId val="-2039243464"/>
      </c:lineChart>
      <c:catAx>
        <c:axId val="-208282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43464"/>
        <c:crosses val="autoZero"/>
        <c:auto val="1"/>
        <c:lblAlgn val="ctr"/>
        <c:lblOffset val="100"/>
        <c:noMultiLvlLbl val="0"/>
      </c:catAx>
      <c:valAx>
        <c:axId val="-2039243464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2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53384"/>
        <c:axId val="-2121993160"/>
      </c:lineChart>
      <c:catAx>
        <c:axId val="-20267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93160"/>
        <c:crosses val="autoZero"/>
        <c:auto val="1"/>
        <c:lblAlgn val="ctr"/>
        <c:lblOffset val="100"/>
        <c:noMultiLvlLbl val="0"/>
      </c:catAx>
      <c:valAx>
        <c:axId val="-21219931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5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  <c:pt idx="317">
                  <c:v>-86571.97000000009</c:v>
                </c:pt>
                <c:pt idx="318">
                  <c:v>-86557.59000000008</c:v>
                </c:pt>
                <c:pt idx="319">
                  <c:v>-86365.53000000009</c:v>
                </c:pt>
                <c:pt idx="320">
                  <c:v>-86728.79000000008</c:v>
                </c:pt>
                <c:pt idx="321">
                  <c:v>-86856.19000000007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47064"/>
        <c:axId val="-2027660152"/>
      </c:lineChart>
      <c:catAx>
        <c:axId val="-202754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60152"/>
        <c:crosses val="autoZero"/>
        <c:auto val="1"/>
        <c:lblAlgn val="ctr"/>
        <c:lblOffset val="100"/>
        <c:noMultiLvlLbl val="0"/>
      </c:catAx>
      <c:valAx>
        <c:axId val="-202766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4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2.3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24776"/>
        <c:axId val="2132998744"/>
      </c:lineChart>
      <c:catAx>
        <c:axId val="-210392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8744"/>
        <c:crosses val="autoZero"/>
        <c:auto val="1"/>
        <c:lblAlgn val="ctr"/>
        <c:lblOffset val="100"/>
        <c:noMultiLvlLbl val="0"/>
      </c:catAx>
      <c:valAx>
        <c:axId val="213299874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2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  <c:pt idx="320">
                  <c:v>-59378.93999999998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70472"/>
        <c:axId val="-2028792968"/>
      </c:lineChart>
      <c:catAx>
        <c:axId val="-20282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92968"/>
        <c:crosses val="autoZero"/>
        <c:auto val="1"/>
        <c:lblAlgn val="ctr"/>
        <c:lblOffset val="100"/>
        <c:noMultiLvlLbl val="0"/>
      </c:catAx>
      <c:valAx>
        <c:axId val="-202879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7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07448"/>
        <c:axId val="-2121316024"/>
      </c:lineChart>
      <c:catAx>
        <c:axId val="-202680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316024"/>
        <c:crosses val="autoZero"/>
        <c:auto val="1"/>
        <c:lblAlgn val="ctr"/>
        <c:lblOffset val="100"/>
        <c:noMultiLvlLbl val="0"/>
      </c:catAx>
      <c:valAx>
        <c:axId val="-21213160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0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  <c:pt idx="317">
                  <c:v>-126011.28</c:v>
                </c:pt>
                <c:pt idx="318">
                  <c:v>-126301.89</c:v>
                </c:pt>
                <c:pt idx="319">
                  <c:v>-127436.45</c:v>
                </c:pt>
                <c:pt idx="320">
                  <c:v>-127255.46</c:v>
                </c:pt>
                <c:pt idx="321">
                  <c:v>-128279.2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78840"/>
        <c:axId val="-2083327912"/>
      </c:lineChart>
      <c:catAx>
        <c:axId val="-20393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27912"/>
        <c:crosses val="autoZero"/>
        <c:auto val="1"/>
        <c:lblAlgn val="ctr"/>
        <c:lblOffset val="100"/>
        <c:noMultiLvlLbl val="0"/>
      </c:catAx>
      <c:valAx>
        <c:axId val="-208332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7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11416"/>
        <c:axId val="-2103463272"/>
      </c:lineChart>
      <c:catAx>
        <c:axId val="-202611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63272"/>
        <c:crosses val="autoZero"/>
        <c:auto val="1"/>
        <c:lblAlgn val="ctr"/>
        <c:lblOffset val="100"/>
        <c:noMultiLvlLbl val="0"/>
      </c:catAx>
      <c:valAx>
        <c:axId val="-21034632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1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33320"/>
        <c:axId val="-2028837784"/>
      </c:lineChart>
      <c:catAx>
        <c:axId val="-208263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37784"/>
        <c:crosses val="autoZero"/>
        <c:auto val="1"/>
        <c:lblAlgn val="ctr"/>
        <c:lblOffset val="100"/>
        <c:noMultiLvlLbl val="0"/>
      </c:catAx>
      <c:valAx>
        <c:axId val="-20288377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  <c:pt idx="248">
                  <c:v>-207752.55</c:v>
                </c:pt>
                <c:pt idx="249">
                  <c:v>-208587.53</c:v>
                </c:pt>
                <c:pt idx="250">
                  <c:v>-207758.38</c:v>
                </c:pt>
                <c:pt idx="251">
                  <c:v>-207915.48</c:v>
                </c:pt>
                <c:pt idx="252">
                  <c:v>-208141.26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26904"/>
        <c:axId val="-2104345544"/>
      </c:lineChart>
      <c:catAx>
        <c:axId val="-202652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45544"/>
        <c:crosses val="autoZero"/>
        <c:auto val="1"/>
        <c:lblAlgn val="ctr"/>
        <c:lblOffset val="100"/>
        <c:noMultiLvlLbl val="0"/>
      </c:catAx>
      <c:valAx>
        <c:axId val="-21043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25720"/>
        <c:axId val="-2028437672"/>
      </c:lineChart>
      <c:catAx>
        <c:axId val="213462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37672"/>
        <c:crosses val="autoZero"/>
        <c:auto val="1"/>
        <c:lblAlgn val="ctr"/>
        <c:lblOffset val="100"/>
        <c:noMultiLvlLbl val="0"/>
      </c:catAx>
      <c:valAx>
        <c:axId val="-20284376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2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</c:v>
                </c:pt>
                <c:pt idx="318">
                  <c:v>-38965.55</c:v>
                </c:pt>
                <c:pt idx="319">
                  <c:v>-38598.3</c:v>
                </c:pt>
                <c:pt idx="320">
                  <c:v>-38554.98</c:v>
                </c:pt>
                <c:pt idx="321">
                  <c:v>-38986.55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79768"/>
        <c:axId val="-2052648040"/>
      </c:lineChart>
      <c:catAx>
        <c:axId val="-205297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8040"/>
        <c:crosses val="autoZero"/>
        <c:auto val="1"/>
        <c:lblAlgn val="ctr"/>
        <c:lblOffset val="100"/>
        <c:noMultiLvlLbl val="0"/>
      </c:catAx>
      <c:valAx>
        <c:axId val="-205264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7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  <c:pt idx="317">
                  <c:v>2.01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25352"/>
        <c:axId val="2134787688"/>
      </c:lineChart>
      <c:catAx>
        <c:axId val="-20830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87688"/>
        <c:crosses val="autoZero"/>
        <c:auto val="1"/>
        <c:lblAlgn val="ctr"/>
        <c:lblOffset val="100"/>
        <c:noMultiLvlLbl val="0"/>
      </c:catAx>
      <c:valAx>
        <c:axId val="213478768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  <c:pt idx="317">
                  <c:v>-7891.410000000001</c:v>
                </c:pt>
                <c:pt idx="318">
                  <c:v>-7788.000000000001</c:v>
                </c:pt>
                <c:pt idx="319">
                  <c:v>-7736.590000000001</c:v>
                </c:pt>
                <c:pt idx="320">
                  <c:v>-7643.610000000001</c:v>
                </c:pt>
                <c:pt idx="321">
                  <c:v>-7697.390000000001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49656"/>
        <c:axId val="2134811048"/>
      </c:lineChart>
      <c:catAx>
        <c:axId val="-20288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11048"/>
        <c:crosses val="autoZero"/>
        <c:auto val="1"/>
        <c:lblAlgn val="ctr"/>
        <c:lblOffset val="100"/>
        <c:noMultiLvlLbl val="0"/>
      </c:catAx>
      <c:valAx>
        <c:axId val="213481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22776"/>
        <c:axId val="-2121604552"/>
      </c:lineChart>
      <c:catAx>
        <c:axId val="-2026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4552"/>
        <c:crosses val="autoZero"/>
        <c:auto val="1"/>
        <c:lblAlgn val="ctr"/>
        <c:lblOffset val="100"/>
        <c:noMultiLvlLbl val="0"/>
      </c:catAx>
      <c:valAx>
        <c:axId val="-21216045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  <c:pt idx="298">
                  <c:v>-43781.77000000001</c:v>
                </c:pt>
                <c:pt idx="299">
                  <c:v>-44076.82000000001</c:v>
                </c:pt>
                <c:pt idx="300">
                  <c:v>-44155.46000000001</c:v>
                </c:pt>
                <c:pt idx="301">
                  <c:v>-43741.74000000001</c:v>
                </c:pt>
                <c:pt idx="302">
                  <c:v>-43953.29000000002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08712"/>
        <c:axId val="-2038888136"/>
      </c:lineChart>
      <c:catAx>
        <c:axId val="-210290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8136"/>
        <c:crosses val="autoZero"/>
        <c:auto val="1"/>
        <c:lblAlgn val="ctr"/>
        <c:lblOffset val="100"/>
        <c:noMultiLvlLbl val="0"/>
      </c:catAx>
      <c:valAx>
        <c:axId val="-203888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0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10.04</c:v>
                </c:pt>
                <c:pt idx="115">
                  <c:v>10.12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05560"/>
        <c:axId val="-2028986952"/>
      </c:lineChart>
      <c:catAx>
        <c:axId val="-202800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6952"/>
        <c:crosses val="autoZero"/>
        <c:auto val="1"/>
        <c:lblAlgn val="ctr"/>
        <c:lblOffset val="100"/>
        <c:noMultiLvlLbl val="0"/>
      </c:catAx>
      <c:valAx>
        <c:axId val="-202898695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0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80072"/>
        <c:axId val="-2038703176"/>
      </c:lineChart>
      <c:catAx>
        <c:axId val="21318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03176"/>
        <c:crosses val="autoZero"/>
        <c:auto val="1"/>
        <c:lblAlgn val="ctr"/>
        <c:lblOffset val="100"/>
        <c:noMultiLvlLbl val="0"/>
      </c:catAx>
      <c:valAx>
        <c:axId val="-20387031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33768"/>
        <c:axId val="-2123473768"/>
      </c:lineChart>
      <c:catAx>
        <c:axId val="-210293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73768"/>
        <c:crosses val="autoZero"/>
        <c:auto val="1"/>
        <c:lblAlgn val="ctr"/>
        <c:lblOffset val="100"/>
        <c:noMultiLvlLbl val="0"/>
      </c:catAx>
      <c:valAx>
        <c:axId val="-212347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3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46024"/>
        <c:axId val="-2125358184"/>
      </c:lineChart>
      <c:catAx>
        <c:axId val="21347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58184"/>
        <c:crosses val="autoZero"/>
        <c:auto val="1"/>
        <c:lblAlgn val="ctr"/>
        <c:lblOffset val="100"/>
        <c:noMultiLvlLbl val="0"/>
      </c:catAx>
      <c:valAx>
        <c:axId val="-212535818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4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59928"/>
        <c:axId val="-2125366504"/>
      </c:lineChart>
      <c:catAx>
        <c:axId val="-20833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6504"/>
        <c:crosses val="autoZero"/>
        <c:auto val="1"/>
        <c:lblAlgn val="ctr"/>
        <c:lblOffset val="100"/>
        <c:noMultiLvlLbl val="0"/>
      </c:catAx>
      <c:valAx>
        <c:axId val="-212536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5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04616"/>
        <c:axId val="-2084823352"/>
      </c:lineChart>
      <c:catAx>
        <c:axId val="-20854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23352"/>
        <c:crosses val="autoZero"/>
        <c:auto val="1"/>
        <c:lblAlgn val="ctr"/>
        <c:lblOffset val="100"/>
        <c:noMultiLvlLbl val="0"/>
      </c:catAx>
      <c:valAx>
        <c:axId val="-208482335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0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49016"/>
        <c:axId val="-2026601672"/>
      </c:lineChart>
      <c:catAx>
        <c:axId val="21329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01672"/>
        <c:crosses val="autoZero"/>
        <c:auto val="1"/>
        <c:lblAlgn val="ctr"/>
        <c:lblOffset val="100"/>
        <c:noMultiLvlLbl val="0"/>
      </c:catAx>
      <c:valAx>
        <c:axId val="-202660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45"/>
  <sheetViews>
    <sheetView topLeftCell="IN1" workbookViewId="0">
      <selection activeCell="IZ7" sqref="I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6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6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6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</row>
    <row r="5" spans="1:26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</row>
    <row r="6" spans="1:260">
      <c r="A6" s="10"/>
      <c r="B6" s="34">
        <f>SUM(D6:MI6)</f>
        <v>-656891.92000000027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</row>
    <row r="7" spans="1:26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</row>
    <row r="8" spans="1:260">
      <c r="A8" s="8">
        <f>B8/F2</f>
        <v>-2.2427423708931967E-2</v>
      </c>
      <c r="B8" s="7">
        <f>SUM(D8:MI8)</f>
        <v>-14147.218875594284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" si="123">IZ6/IZ7</f>
        <v>-124.90174999999999</v>
      </c>
    </row>
    <row r="9" spans="1:26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</row>
    <row r="10" spans="1:260">
      <c r="A10" s="10"/>
      <c r="B10" s="10">
        <f>B6/B8</f>
        <v>46.432583377445354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6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6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6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6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6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6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5"/>
  <sheetViews>
    <sheetView topLeftCell="EU1" workbookViewId="0">
      <selection activeCell="FH7" sqref="FH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6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</row>
    <row r="6" spans="1:164">
      <c r="B6" s="15">
        <f>SUM(D6:MI6)</f>
        <v>-35601.029999999962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</row>
    <row r="7" spans="1:16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</row>
    <row r="8" spans="1:164">
      <c r="A8" s="8">
        <f>B8/F2</f>
        <v>-0.15159613376990197</v>
      </c>
      <c r="B8" s="7">
        <f>SUM(D8:MI8)</f>
        <v>-8686.4584650153847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" si="76">FH6/FH7</f>
        <v>24.633781763826608</v>
      </c>
    </row>
    <row r="9" spans="1:16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</row>
    <row r="10" spans="1:164">
      <c r="B10" s="10">
        <f>B6/B8</f>
        <v>4.0984516467076562</v>
      </c>
      <c r="CC10" s="1" t="s">
        <v>75</v>
      </c>
      <c r="CD10" s="1" t="s">
        <v>83</v>
      </c>
      <c r="EU10" t="s">
        <v>82</v>
      </c>
    </row>
    <row r="12" spans="1:164">
      <c r="C12" s="1" t="s">
        <v>26</v>
      </c>
      <c r="D12" s="1" t="s">
        <v>27</v>
      </c>
      <c r="E12" s="1" t="s">
        <v>28</v>
      </c>
    </row>
    <row r="13" spans="1:16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64">
      <c r="A14" s="1" t="s">
        <v>29</v>
      </c>
      <c r="B14" s="11">
        <v>42999</v>
      </c>
      <c r="C14">
        <v>1000</v>
      </c>
      <c r="D14">
        <v>18.510000000000002</v>
      </c>
    </row>
    <row r="15" spans="1:16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20"/>
  <sheetViews>
    <sheetView topLeftCell="LA1" workbookViewId="0">
      <selection activeCell="LM7" sqref="LM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2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</row>
    <row r="6" spans="1:325">
      <c r="B6" s="15">
        <f>SUM(D6:MI6)</f>
        <v>-200276.66999999993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</row>
    <row r="7" spans="1:32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</row>
    <row r="8" spans="1:325">
      <c r="A8" s="8">
        <f>B8/F2</f>
        <v>-0.16645013705587386</v>
      </c>
      <c r="B8" s="7">
        <f>SUM(D8:MI8)</f>
        <v>-15762.827979191256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" si="154">LM6/LM7</f>
        <v>-74.639476334340387</v>
      </c>
    </row>
    <row r="9" spans="1:32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</row>
    <row r="10" spans="1:325">
      <c r="B10">
        <f>B6/B8</f>
        <v>12.705630630771848</v>
      </c>
      <c r="HX10" t="s">
        <v>93</v>
      </c>
    </row>
    <row r="16" spans="1:32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14"/>
  <sheetViews>
    <sheetView topLeftCell="KY1" workbookViewId="0">
      <selection activeCell="LM7" sqref="L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5">
      <c r="C2" s="1" t="s">
        <v>11</v>
      </c>
      <c r="D2" s="1" t="s">
        <v>7</v>
      </c>
      <c r="E2">
        <v>4.05</v>
      </c>
      <c r="F2">
        <f>E2*10000</f>
        <v>40500</v>
      </c>
    </row>
    <row r="3" spans="1:325">
      <c r="C3" s="1" t="s">
        <v>1</v>
      </c>
    </row>
    <row r="4" spans="1:32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</row>
    <row r="6" spans="1:325" s="27" customFormat="1">
      <c r="B6" s="28">
        <f>SUM(D6:MI6)</f>
        <v>-37631.709999999977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</row>
    <row r="7" spans="1:32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</row>
    <row r="8" spans="1:325">
      <c r="A8" s="8">
        <f>B8/F2</f>
        <v>-9.4284904548756834E-2</v>
      </c>
      <c r="B8" s="7">
        <f>SUM(D8:MI8)</f>
        <v>-3818.5386342246516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" si="155">LM6/LM7</f>
        <v>-11.261772853185596</v>
      </c>
    </row>
    <row r="9" spans="1:32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</row>
    <row r="10" spans="1:325">
      <c r="B10" s="10">
        <f>B6/B8</f>
        <v>9.8550030796378305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25">
      <c r="C12" s="17" t="s">
        <v>26</v>
      </c>
      <c r="D12" s="17" t="s">
        <v>27</v>
      </c>
    </row>
    <row r="13" spans="1:325">
      <c r="C13" s="10">
        <v>300</v>
      </c>
      <c r="D13" s="10">
        <v>27.286999999999999</v>
      </c>
    </row>
    <row r="14" spans="1:32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4"/>
  <sheetViews>
    <sheetView topLeftCell="KP1" workbookViewId="0">
      <selection activeCell="LC39" sqref="LC39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16">
      <c r="C2" s="1" t="s">
        <v>8</v>
      </c>
      <c r="D2" s="1" t="s">
        <v>7</v>
      </c>
      <c r="E2">
        <v>220.39</v>
      </c>
      <c r="F2">
        <f>E2*10000</f>
        <v>2203900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</row>
    <row r="6" spans="1:316">
      <c r="B6" s="15">
        <f>SUM(D6:MI6)</f>
        <v>-344809.52999999997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</row>
    <row r="7" spans="1:31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</row>
    <row r="8" spans="1:316">
      <c r="A8" s="8">
        <f>B8/F2</f>
        <v>-8.3053212166158422E-2</v>
      </c>
      <c r="B8" s="7">
        <f>SUM(D8:MI8)</f>
        <v>-183040.97429299654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" si="150">LD6/LD7</f>
        <v>-726.48076923076917</v>
      </c>
    </row>
    <row r="9" spans="1:31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</row>
    <row r="10" spans="1:316">
      <c r="T10" s="22" t="s">
        <v>49</v>
      </c>
      <c r="FE10" t="s">
        <v>82</v>
      </c>
      <c r="HJ10" t="s">
        <v>91</v>
      </c>
      <c r="JM10" t="s">
        <v>41</v>
      </c>
    </row>
    <row r="13" spans="1:316">
      <c r="C13" s="1" t="s">
        <v>26</v>
      </c>
      <c r="D13" s="1" t="s">
        <v>27</v>
      </c>
      <c r="E13" s="1" t="s">
        <v>47</v>
      </c>
    </row>
    <row r="14" spans="1:31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15"/>
  <sheetViews>
    <sheetView topLeftCell="KY1" workbookViewId="0">
      <selection activeCell="LM7" sqref="L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5">
      <c r="C2" s="1" t="s">
        <v>9</v>
      </c>
      <c r="D2" s="1" t="s">
        <v>7</v>
      </c>
      <c r="E2">
        <v>9.6</v>
      </c>
      <c r="F2">
        <f>E2*10000</f>
        <v>96000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</row>
    <row r="6" spans="1:325">
      <c r="B6" s="15">
        <f>SUM(D6:MI6)</f>
        <v>-117586.88000000002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</row>
    <row r="7" spans="1:32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</row>
    <row r="8" spans="1:325">
      <c r="A8" s="8">
        <f>B8/F2</f>
        <v>-0.24157613236838835</v>
      </c>
      <c r="B8" s="7">
        <f>SUM(D8:MI8)</f>
        <v>-23191.308707365282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" si="154">LM6/LM7</f>
        <v>-552.78441558441557</v>
      </c>
    </row>
    <row r="9" spans="1:32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</row>
    <row r="10" spans="1:325">
      <c r="KU10" s="1" t="s">
        <v>41</v>
      </c>
      <c r="KV10" s="1" t="s">
        <v>41</v>
      </c>
    </row>
    <row r="12" spans="1:325">
      <c r="C12" s="1" t="s">
        <v>26</v>
      </c>
      <c r="D12" s="1" t="s">
        <v>27</v>
      </c>
      <c r="E12" s="1" t="s">
        <v>30</v>
      </c>
    </row>
    <row r="13" spans="1:32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25">
      <c r="C14" s="12"/>
      <c r="D14" s="13"/>
      <c r="E14" s="13"/>
    </row>
    <row r="15" spans="1:32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O15"/>
  <sheetViews>
    <sheetView topLeftCell="KA2" workbookViewId="0">
      <selection activeCell="KO7" sqref="K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1">
      <c r="C2" s="1" t="s">
        <v>15</v>
      </c>
      <c r="D2" s="1" t="s">
        <v>7</v>
      </c>
      <c r="E2">
        <v>3.89</v>
      </c>
      <c r="F2">
        <f>E2*10000</f>
        <v>38900</v>
      </c>
    </row>
    <row r="3" spans="1:301">
      <c r="C3" s="1" t="s">
        <v>1</v>
      </c>
    </row>
    <row r="4" spans="1:3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</row>
    <row r="5" spans="1:3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43435</v>
      </c>
      <c r="KN5" s="9">
        <v>43436</v>
      </c>
      <c r="KO5" s="9">
        <v>43437</v>
      </c>
    </row>
    <row r="6" spans="1:301">
      <c r="B6" s="15">
        <f>SUM(D6:MI6)</f>
        <v>-15890.480000000003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</row>
    <row r="7" spans="1:30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</row>
    <row r="8" spans="1:301">
      <c r="A8" s="8">
        <f>B8/F2</f>
        <v>-0.13430402139138004</v>
      </c>
      <c r="B8" s="7">
        <f>SUM(D8:MI8)</f>
        <v>-5224.4264321246828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" si="143">KO6/KO7</f>
        <v>-23.638709677419353</v>
      </c>
    </row>
    <row r="9" spans="1:30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</row>
    <row r="10" spans="1:30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01">
      <c r="C14" s="1" t="s">
        <v>26</v>
      </c>
      <c r="D14" s="17" t="s">
        <v>27</v>
      </c>
      <c r="E14" s="1" t="s">
        <v>30</v>
      </c>
    </row>
    <row r="15" spans="1:30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18"/>
  <sheetViews>
    <sheetView topLeftCell="KX1" workbookViewId="0">
      <selection activeCell="LM7" sqref="LM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2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</row>
    <row r="6" spans="1:325">
      <c r="B6" s="15">
        <f>SUM(D6:MI6)</f>
        <v>-86856.190000000075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</row>
    <row r="7" spans="1:32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</row>
    <row r="8" spans="1:325">
      <c r="A8" s="8">
        <f>B8/F2</f>
        <v>-3.3528464319439948E-2</v>
      </c>
      <c r="B8" s="7">
        <f>SUM(D8:MI8)</f>
        <v>-26594.777898179764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" si="152">LM6/LM7</f>
        <v>-53.755274261603375</v>
      </c>
    </row>
    <row r="9" spans="1:32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</row>
    <row r="14" spans="1:325">
      <c r="C14" s="1" t="s">
        <v>26</v>
      </c>
      <c r="D14" s="1" t="s">
        <v>27</v>
      </c>
      <c r="E14" s="1" t="s">
        <v>30</v>
      </c>
    </row>
    <row r="15" spans="1:32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2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15"/>
  <sheetViews>
    <sheetView topLeftCell="KY1" workbookViewId="0">
      <selection activeCell="LL7" sqref="LL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24">
      <c r="C2" s="1" t="s">
        <v>14</v>
      </c>
      <c r="D2" s="1" t="s">
        <v>7</v>
      </c>
      <c r="E2">
        <v>19.88</v>
      </c>
      <c r="F2">
        <f>E2*10000</f>
        <v>198800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</row>
    <row r="6" spans="1:324">
      <c r="B6" s="15">
        <f>SUM(D6:MI6)</f>
        <v>-59378.939999999988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</row>
    <row r="7" spans="1:32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</row>
    <row r="8" spans="1:324">
      <c r="A8" s="8">
        <f>B8/F2</f>
        <v>-7.0746557546175551E-2</v>
      </c>
      <c r="B8" s="7">
        <f>SUM(D8:MI8)</f>
        <v>-14064.415640179699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" si="153">LL6/LL7</f>
        <v>-160.5258855585831</v>
      </c>
    </row>
    <row r="9" spans="1:32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</row>
    <row r="10" spans="1:32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24">
      <c r="C13" s="17" t="s">
        <v>26</v>
      </c>
      <c r="D13" s="17" t="s">
        <v>27</v>
      </c>
      <c r="E13" s="1" t="s">
        <v>35</v>
      </c>
    </row>
    <row r="14" spans="1:32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2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14"/>
  <sheetViews>
    <sheetView topLeftCell="KX1" workbookViewId="0">
      <selection activeCell="LM7" sqref="LM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2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</row>
    <row r="6" spans="1:325">
      <c r="B6" s="15">
        <f>SUM(D6:MI6)</f>
        <v>-128279.20000000001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</row>
    <row r="7" spans="1:32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</row>
    <row r="8" spans="1:325">
      <c r="A8" s="8">
        <f>B8/F2</f>
        <v>-2.0815480220394797E-2</v>
      </c>
      <c r="B8" s="7">
        <f>SUM(D8:MI8)</f>
        <v>-37161.876837470831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" si="154">LM6/LM7</f>
        <v>-327.07348242811503</v>
      </c>
    </row>
    <row r="9" spans="1:32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</row>
    <row r="10" spans="1:325">
      <c r="B10">
        <f>B6/B8</f>
        <v>3.4519031576643711</v>
      </c>
      <c r="U10" s="1" t="s">
        <v>51</v>
      </c>
      <c r="V10" s="1" t="s">
        <v>41</v>
      </c>
      <c r="HV10" t="s">
        <v>92</v>
      </c>
    </row>
    <row r="12" spans="1:325">
      <c r="C12" s="1" t="s">
        <v>26</v>
      </c>
      <c r="D12" s="1" t="s">
        <v>27</v>
      </c>
    </row>
    <row r="13" spans="1:325">
      <c r="C13">
        <v>800</v>
      </c>
      <c r="D13">
        <v>9.1660000000000004</v>
      </c>
    </row>
    <row r="14" spans="1:32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4"/>
  <sheetViews>
    <sheetView topLeftCell="IF2" workbookViewId="0">
      <selection activeCell="IV7" sqref="IV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56">
      <c r="C2" s="1" t="s">
        <v>13</v>
      </c>
      <c r="D2" s="1" t="s">
        <v>7</v>
      </c>
      <c r="E2">
        <v>6.98</v>
      </c>
      <c r="F2">
        <f>E2*10000</f>
        <v>69800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</row>
    <row r="6" spans="1:256">
      <c r="B6" s="15">
        <f>SUM(D6:MI6)</f>
        <v>-208141.25999999998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</row>
    <row r="7" spans="1:25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</row>
    <row r="8" spans="1:256">
      <c r="A8" s="8">
        <f>B8/F2</f>
        <v>-0.33176390716518839</v>
      </c>
      <c r="B8" s="7">
        <f>SUM(D8:MI8)</f>
        <v>-23157.120720130151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" si="119">IV6/IV7</f>
        <v>-35.333333333333336</v>
      </c>
    </row>
    <row r="9" spans="1:25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</row>
    <row r="10" spans="1:25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56">
      <c r="C12" s="1" t="s">
        <v>26</v>
      </c>
      <c r="D12" s="1" t="s">
        <v>27</v>
      </c>
    </row>
    <row r="13" spans="1:256">
      <c r="C13">
        <v>400</v>
      </c>
      <c r="D13">
        <v>27.524999999999999</v>
      </c>
      <c r="G13" s="1" t="s">
        <v>31</v>
      </c>
    </row>
    <row r="14" spans="1:25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3"/>
  <sheetViews>
    <sheetView topLeftCell="KL1" workbookViewId="0">
      <selection activeCell="KY7" sqref="KY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1">
      <c r="C2" s="1" t="s">
        <v>53</v>
      </c>
      <c r="D2" s="1" t="s">
        <v>7</v>
      </c>
      <c r="E2">
        <v>12.56</v>
      </c>
      <c r="F2">
        <f>E2*10000</f>
        <v>125600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</row>
    <row r="6" spans="1:311">
      <c r="B6" s="15">
        <f>SUM(D6:MI6)</f>
        <v>529706.85999999975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</row>
    <row r="7" spans="1:31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</row>
    <row r="8" spans="1:311">
      <c r="A8" s="8">
        <f>B8/F2</f>
        <v>7.0612672232048162E-3</v>
      </c>
      <c r="B8" s="7">
        <f>SUM(D8:MI8)</f>
        <v>886.89516323452494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" si="147">KY6/KY7</f>
        <v>0.24392722504507455</v>
      </c>
    </row>
    <row r="9" spans="1:31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</row>
    <row r="10" spans="1:311">
      <c r="B10">
        <f>B6/B8</f>
        <v>597.25983629017423</v>
      </c>
      <c r="GM10" t="s">
        <v>89</v>
      </c>
      <c r="JX10" s="1" t="s">
        <v>95</v>
      </c>
    </row>
    <row r="12" spans="1:311">
      <c r="C12" s="17" t="s">
        <v>26</v>
      </c>
      <c r="D12" s="17" t="s">
        <v>27</v>
      </c>
    </row>
    <row r="13" spans="1:31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14"/>
  <sheetViews>
    <sheetView topLeftCell="KW1" workbookViewId="0">
      <selection activeCell="LM7" sqref="LM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25">
      <c r="C2" s="1" t="s">
        <v>19</v>
      </c>
      <c r="D2" s="1" t="s">
        <v>7</v>
      </c>
      <c r="E2">
        <v>19.34</v>
      </c>
      <c r="F2">
        <f>E2*10000</f>
        <v>193400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</row>
    <row r="6" spans="1:325">
      <c r="B6" s="15">
        <f>SUM(D6:MI6)</f>
        <v>-38986.550000000003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</row>
    <row r="7" spans="1:32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</row>
    <row r="8" spans="1:325">
      <c r="A8" s="8">
        <f>B8/F2</f>
        <v>-7.9030995294474549E-2</v>
      </c>
      <c r="B8" s="7">
        <f>SUM(D8:MI8)</f>
        <v>-15284.594489951378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" si="154">LM6/LM7</f>
        <v>-209.5</v>
      </c>
    </row>
    <row r="9" spans="1:32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</row>
    <row r="10" spans="1:325">
      <c r="DY10" s="1" t="s">
        <v>41</v>
      </c>
    </row>
    <row r="12" spans="1:325">
      <c r="C12" s="17" t="s">
        <v>26</v>
      </c>
      <c r="D12" s="17" t="s">
        <v>27</v>
      </c>
    </row>
    <row r="13" spans="1:325">
      <c r="C13" s="10">
        <v>600</v>
      </c>
      <c r="D13" s="10">
        <v>7.2480000000000002</v>
      </c>
    </row>
    <row r="14" spans="1:32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14"/>
  <sheetViews>
    <sheetView topLeftCell="KU1" workbookViewId="0">
      <selection activeCell="LM7" sqref="LM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25">
      <c r="C2" s="1" t="s">
        <v>21</v>
      </c>
      <c r="D2" s="1" t="s">
        <v>7</v>
      </c>
      <c r="E2">
        <v>5.4</v>
      </c>
      <c r="F2">
        <f>E2*10000</f>
        <v>54000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</row>
    <row r="6" spans="1:325">
      <c r="B6" s="15">
        <f>SUM(D6:MI6)</f>
        <v>-7697.3900000000012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</row>
    <row r="7" spans="1:32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</row>
    <row r="8" spans="1:325">
      <c r="A8" s="8">
        <f>B8/F2</f>
        <v>-2.8318253527667273E-2</v>
      </c>
      <c r="B8" s="7">
        <f>SUM(D8:MI8)</f>
        <v>-1529.1856904940328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" si="154">LM6/LM7</f>
        <v>-14.04177545691906</v>
      </c>
    </row>
    <row r="9" spans="1:32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</row>
    <row r="12" spans="1:325">
      <c r="C12" s="17" t="s">
        <v>26</v>
      </c>
      <c r="D12" s="17" t="s">
        <v>27</v>
      </c>
    </row>
    <row r="13" spans="1:325">
      <c r="C13" s="10">
        <v>300</v>
      </c>
      <c r="D13" s="10">
        <v>8.4870000000000001</v>
      </c>
    </row>
    <row r="14" spans="1:32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3"/>
  <sheetViews>
    <sheetView tabSelected="1" topLeftCell="KF1" workbookViewId="0">
      <selection activeCell="KT7" sqref="K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06">
      <c r="C2" s="1" t="s">
        <v>58</v>
      </c>
      <c r="D2" s="1" t="s">
        <v>7</v>
      </c>
      <c r="E2">
        <v>7.83</v>
      </c>
      <c r="F2">
        <f>E2*10000</f>
        <v>78300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</row>
    <row r="6" spans="1:306">
      <c r="B6" s="15">
        <f>SUM(D6:MI6)</f>
        <v>-43953.290000000015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</row>
    <row r="7" spans="1:30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</row>
    <row r="8" spans="1:306">
      <c r="A8" s="8">
        <f>B8/F2</f>
        <v>-4.7437861582915922E-2</v>
      </c>
      <c r="B8" s="7">
        <f>SUM(D8:MI8)</f>
        <v>-3714.3845619423169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" si="145">KT6/KT7</f>
        <v>-20.186068702290076</v>
      </c>
    </row>
    <row r="9" spans="1:30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</row>
    <row r="10" spans="1:306">
      <c r="GF10" t="s">
        <v>88</v>
      </c>
    </row>
    <row r="11" spans="1:306">
      <c r="GF11" t="s">
        <v>87</v>
      </c>
    </row>
    <row r="12" spans="1:306">
      <c r="C12" s="17" t="s">
        <v>26</v>
      </c>
      <c r="D12" s="17" t="s">
        <v>27</v>
      </c>
    </row>
    <row r="13" spans="1:30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3"/>
  <sheetViews>
    <sheetView topLeftCell="GQ1" workbookViewId="0">
      <selection activeCell="HC7" sqref="H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1">
      <c r="C2" s="1" t="s">
        <v>80</v>
      </c>
      <c r="D2" s="1" t="s">
        <v>7</v>
      </c>
      <c r="E2">
        <v>6.54</v>
      </c>
      <c r="F2">
        <f>E2*10000</f>
        <v>65400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</row>
    <row r="6" spans="1:211">
      <c r="B6" s="15">
        <f>SUM(D6:MI6)</f>
        <v>-175868.18000000017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</row>
    <row r="7" spans="1:21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</row>
    <row r="8" spans="1:211">
      <c r="A8" s="8">
        <f>B8/F2</f>
        <v>-4.845245925042841E-2</v>
      </c>
      <c r="B8" s="7">
        <f>SUM(D8:MI8)</f>
        <v>-3168.7908349780182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" si="99">HC6/HC7</f>
        <v>-10.703711790393013</v>
      </c>
    </row>
    <row r="9" spans="1:21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</row>
    <row r="12" spans="1:211">
      <c r="C12" s="17" t="s">
        <v>26</v>
      </c>
      <c r="D12" s="17" t="s">
        <v>27</v>
      </c>
    </row>
    <row r="13" spans="1:21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3"/>
  <sheetViews>
    <sheetView topLeftCell="FB1" workbookViewId="0">
      <selection activeCell="FN7" sqref="F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0">
      <c r="C2" s="1" t="s">
        <v>81</v>
      </c>
      <c r="D2" s="1" t="s">
        <v>7</v>
      </c>
      <c r="E2">
        <v>10.41</v>
      </c>
      <c r="F2">
        <f>E2*10000</f>
        <v>104100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</row>
    <row r="6" spans="1:170">
      <c r="B6" s="15">
        <f>SUM(D6:MI6)</f>
        <v>-125760.63999999997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</row>
    <row r="7" spans="1:17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</row>
    <row r="8" spans="1:170">
      <c r="A8" s="8">
        <f>B8/F2</f>
        <v>-1.3211964144369929E-2</v>
      </c>
      <c r="B8" s="7">
        <f>SUM(D8:MI8)</f>
        <v>-1375.3654674289096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</row>
    <row r="9" spans="1:17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</row>
    <row r="10" spans="1:170">
      <c r="FE10" t="s">
        <v>82</v>
      </c>
    </row>
    <row r="12" spans="1:170">
      <c r="C12" s="17" t="s">
        <v>26</v>
      </c>
      <c r="D12" s="17" t="s">
        <v>27</v>
      </c>
    </row>
    <row r="13" spans="1:17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17"/>
  <sheetViews>
    <sheetView topLeftCell="KY1" workbookViewId="0">
      <selection activeCell="LM7" sqref="LM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2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</row>
    <row r="6" spans="1:325">
      <c r="B6" s="15">
        <f>SUM(D6:MI6)</f>
        <v>-233647.56999999995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</row>
    <row r="7" spans="1:32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</row>
    <row r="8" spans="1:325">
      <c r="A8" s="8">
        <f>B8/F2</f>
        <v>-3.610059174498872E-3</v>
      </c>
      <c r="B8" s="7">
        <f>SUM(D8:MI8)</f>
        <v>-34497.003459676322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" si="156">LM6/LM7</f>
        <v>-765.13232830820778</v>
      </c>
    </row>
    <row r="9" spans="1:32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</row>
    <row r="10" spans="1:325">
      <c r="B10" s="10">
        <f>B6/B8</f>
        <v>6.7729816090580588</v>
      </c>
      <c r="GS10" t="s">
        <v>85</v>
      </c>
      <c r="JK10" t="s">
        <v>94</v>
      </c>
    </row>
    <row r="12" spans="1:325">
      <c r="C12" s="17" t="s">
        <v>26</v>
      </c>
      <c r="D12" s="17" t="s">
        <v>27</v>
      </c>
    </row>
    <row r="13" spans="1:325">
      <c r="C13" s="10">
        <v>1000</v>
      </c>
      <c r="D13" s="10">
        <v>7.5910000000000002</v>
      </c>
    </row>
    <row r="14" spans="1:325">
      <c r="C14">
        <v>900</v>
      </c>
      <c r="D14">
        <v>5.9</v>
      </c>
    </row>
    <row r="15" spans="1:325">
      <c r="A15" s="1" t="s">
        <v>28</v>
      </c>
      <c r="B15" s="38">
        <v>11232</v>
      </c>
      <c r="C15">
        <v>1900</v>
      </c>
      <c r="D15">
        <v>6</v>
      </c>
    </row>
    <row r="16" spans="1:32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17"/>
  <sheetViews>
    <sheetView topLeftCell="KZ1" workbookViewId="0">
      <selection activeCell="LM7" sqref="L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5">
      <c r="C2" s="1" t="s">
        <v>17</v>
      </c>
      <c r="D2" s="1" t="s">
        <v>7</v>
      </c>
      <c r="E2">
        <v>220.9</v>
      </c>
      <c r="F2">
        <f>E2*10000</f>
        <v>2209000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</row>
    <row r="6" spans="1:325">
      <c r="B6" s="15">
        <f>SUM(D6:MI6)</f>
        <v>-77643.070000000109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</row>
    <row r="7" spans="1:32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</row>
    <row r="8" spans="1:325">
      <c r="A8" s="8">
        <f>B8/F2</f>
        <v>-5.8170356212473911E-3</v>
      </c>
      <c r="B8" s="7">
        <f>SUM(D8:MI8)</f>
        <v>-12849.831687335487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" si="152">LM6/LM7</f>
        <v>-131.24495677233429</v>
      </c>
    </row>
    <row r="9" spans="1:32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</row>
    <row r="10" spans="1:325">
      <c r="B10" s="10">
        <f>B6/B8</f>
        <v>6.0423414009790823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25">
      <c r="AB11" s="1" t="s">
        <v>61</v>
      </c>
    </row>
    <row r="13" spans="1:325">
      <c r="C13" s="17" t="s">
        <v>26</v>
      </c>
      <c r="D13" s="17" t="s">
        <v>27</v>
      </c>
      <c r="E13" s="1" t="s">
        <v>28</v>
      </c>
    </row>
    <row r="14" spans="1:32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2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2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17"/>
  <sheetViews>
    <sheetView topLeftCell="KY1" workbookViewId="0">
      <selection activeCell="LM7" sqref="L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</row>
    <row r="6" spans="1:325">
      <c r="B6" s="15">
        <f>SUM(D6:MI6)</f>
        <v>-33035.20000000007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</row>
    <row r="7" spans="1:32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</row>
    <row r="8" spans="1:325">
      <c r="A8" s="8">
        <f>B8/F2</f>
        <v>-2.6084160262441576E-3</v>
      </c>
      <c r="B8" s="7">
        <f>SUM(D8:MI8)</f>
        <v>-7708.3910407567346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" si="154">LM6/LM7</f>
        <v>-303.98531810766724</v>
      </c>
    </row>
    <row r="9" spans="1:32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</row>
    <row r="10" spans="1:325">
      <c r="B10">
        <f>B6/B8</f>
        <v>4.2856154838710667</v>
      </c>
      <c r="AJ10" t="s">
        <v>65</v>
      </c>
      <c r="HN10" t="s">
        <v>90</v>
      </c>
    </row>
    <row r="12" spans="1:325">
      <c r="C12" s="17" t="s">
        <v>26</v>
      </c>
      <c r="D12" s="17" t="s">
        <v>27</v>
      </c>
      <c r="E12" s="1" t="s">
        <v>30</v>
      </c>
    </row>
    <row r="13" spans="1:32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25">
      <c r="A14" s="1" t="s">
        <v>29</v>
      </c>
      <c r="B14" s="16">
        <v>43040</v>
      </c>
      <c r="C14">
        <v>1700</v>
      </c>
      <c r="D14">
        <v>8.23</v>
      </c>
    </row>
    <row r="15" spans="1:325">
      <c r="A15" s="1" t="s">
        <v>29</v>
      </c>
      <c r="B15" s="16">
        <v>43054</v>
      </c>
      <c r="C15">
        <v>2400</v>
      </c>
      <c r="D15">
        <v>8.34</v>
      </c>
    </row>
    <row r="16" spans="1:32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19"/>
  <sheetViews>
    <sheetView topLeftCell="KZ1" workbookViewId="0">
      <selection activeCell="LM7" sqref="L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5">
      <c r="C2" s="1" t="s">
        <v>20</v>
      </c>
      <c r="D2" s="1" t="s">
        <v>7</v>
      </c>
      <c r="E2">
        <v>16.73</v>
      </c>
      <c r="F2">
        <f>E2*10000</f>
        <v>167300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</row>
    <row r="6" spans="1:325">
      <c r="B6" s="15">
        <f>SUM(D6:MI6)</f>
        <v>-74789.590000000011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</row>
    <row r="7" spans="1:32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</row>
    <row r="8" spans="1:325">
      <c r="A8" s="8">
        <f>B8/F2</f>
        <v>-6.7406098595040084E-2</v>
      </c>
      <c r="B8" s="7">
        <f>SUM(D8:MI8)</f>
        <v>-11277.040294950206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" si="156">LM6/LM7</f>
        <v>-114.44125326370757</v>
      </c>
    </row>
    <row r="9" spans="1:32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</row>
    <row r="10" spans="1:325">
      <c r="B10" s="10">
        <f>B6/B8</f>
        <v>6.6320229460819045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25">
      <c r="C12" s="17" t="s">
        <v>26</v>
      </c>
      <c r="D12" s="17" t="s">
        <v>27</v>
      </c>
    </row>
    <row r="13" spans="1:325">
      <c r="C13" s="10">
        <v>400</v>
      </c>
      <c r="D13" s="10">
        <v>8.4030000000000005</v>
      </c>
    </row>
    <row r="14" spans="1:325">
      <c r="A14" s="1" t="s">
        <v>29</v>
      </c>
      <c r="B14" s="23">
        <v>42991</v>
      </c>
      <c r="C14">
        <v>2000</v>
      </c>
      <c r="D14">
        <v>4.75</v>
      </c>
    </row>
    <row r="15" spans="1:325">
      <c r="A15" s="1" t="s">
        <v>29</v>
      </c>
      <c r="B15" s="11">
        <v>42993</v>
      </c>
      <c r="C15">
        <v>2000</v>
      </c>
      <c r="D15">
        <v>4.71</v>
      </c>
    </row>
    <row r="16" spans="1:32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5"/>
  <sheetViews>
    <sheetView topLeftCell="KC1" workbookViewId="0">
      <selection activeCell="KP7" sqref="K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2">
      <c r="C2" s="1" t="s">
        <v>33</v>
      </c>
      <c r="D2" s="1" t="s">
        <v>7</v>
      </c>
      <c r="E2">
        <v>11.94</v>
      </c>
      <c r="F2">
        <f>E2*10000</f>
        <v>119400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</row>
    <row r="6" spans="1:302">
      <c r="B6" s="15">
        <f>SUM(D6:MI6)</f>
        <v>-56311.710000000021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</row>
    <row r="7" spans="1:30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</row>
    <row r="8" spans="1:302">
      <c r="A8" s="8">
        <f>B8/F2</f>
        <v>-0.13099356849486121</v>
      </c>
      <c r="B8" s="7">
        <f>SUM(D8:MI8)</f>
        <v>-15640.63207828643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" si="143">KP6/KP7</f>
        <v>-129.08000000000001</v>
      </c>
    </row>
    <row r="9" spans="1:30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</row>
    <row r="10" spans="1:302">
      <c r="B10">
        <f>B6/B8</f>
        <v>3.6003474615438606</v>
      </c>
      <c r="DF10" t="s">
        <v>82</v>
      </c>
    </row>
    <row r="12" spans="1:302">
      <c r="C12" s="17" t="s">
        <v>26</v>
      </c>
      <c r="D12" s="17" t="s">
        <v>27</v>
      </c>
    </row>
    <row r="13" spans="1:302">
      <c r="C13" s="10">
        <v>800</v>
      </c>
      <c r="D13" s="10">
        <v>14.318</v>
      </c>
    </row>
    <row r="14" spans="1:30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0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2018-12-05T14:19:30Z</dcterms:modified>
</cp:coreProperties>
</file>