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520" yWindow="20" windowWidth="25600" windowHeight="16060" tabRatio="996"/>
  </bookViews>
  <sheets>
    <sheet name="民生银行" sheetId="13" r:id="rId1"/>
    <sheet name="美的集团" sheetId="21" r:id="rId2"/>
    <sheet name="达华智能" sheetId="1" r:id="rId3"/>
    <sheet name="沪电股份" sheetId="15" r:id="rId4"/>
    <sheet name="宝钢股份" sheetId="12" r:id="rId5"/>
    <sheet name="浙江医药" sheetId="7" r:id="rId6"/>
    <sheet name="远大控股" sheetId="6" r:id="rId7"/>
    <sheet name="包钢股份" sheetId="3" r:id="rId8"/>
    <sheet name="景兴纸业" sheetId="4" r:id="rId9"/>
    <sheet name="天宝食品" sheetId="10" r:id="rId10"/>
    <sheet name="中远海发" sheetId="2" r:id="rId11"/>
    <sheet name="st智慧" sheetId="9" r:id="rId12"/>
    <sheet name="中国石化" sheetId="5" r:id="rId13"/>
    <sheet name="中国中冶" sheetId="11" r:id="rId14"/>
    <sheet name="远望谷" sheetId="8" r:id="rId15"/>
    <sheet name="巨轮智能" sheetId="14" r:id="rId16"/>
    <sheet name="大金重工" sheetId="16" r:id="rId17"/>
    <sheet name="普邦股份" sheetId="18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U8" i="20" l="1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0"/>
  <c r="B8" i="9"/>
  <c r="B8" i="8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<sst xmlns="http://schemas.openxmlformats.org/spreadsheetml/2006/main" count="292" uniqueCount="72">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</sst>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7" fillId="0" borderId="0" xfId="0" applyFont="1" applyFill="1"/>
  </cellXfs>
  <cellStyles count="1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民生银行!$D$9:$CD$9</c:f>
              <c:numCache>
                <c:formatCode>[Red]0.00;[Green]\-0.00</c:formatCode>
                <c:ptCount val="7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821352"/>
        <c:axId val="-2104747960"/>
      </c:lineChart>
      <c:catAx>
        <c:axId val="178382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747960"/>
        <c:crosses val="autoZero"/>
        <c:auto val="1"/>
        <c:lblAlgn val="ctr"/>
        <c:lblOffset val="100"/>
        <c:noMultiLvlLbl val="0"/>
      </c:catAx>
      <c:valAx>
        <c:axId val="-2104747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3821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沪电股份!$D$9:$CD$9</c:f>
              <c:numCache>
                <c:formatCode>[Red]0.00;[Green]\-0.00</c:formatCode>
                <c:ptCount val="7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257688"/>
        <c:axId val="-2099364200"/>
      </c:lineChart>
      <c:catAx>
        <c:axId val="2029257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364200"/>
        <c:crosses val="autoZero"/>
        <c:auto val="1"/>
        <c:lblAlgn val="ctr"/>
        <c:lblOffset val="100"/>
        <c:noMultiLvlLbl val="0"/>
      </c:catAx>
      <c:valAx>
        <c:axId val="-2099364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29257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沪电股份!$D$7:$CD$7</c:f>
              <c:numCache>
                <c:formatCode>#,##0.00;[Red]#,##0.00</c:formatCode>
                <c:ptCount val="7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242952"/>
        <c:axId val="1761006664"/>
      </c:lineChart>
      <c:catAx>
        <c:axId val="2029242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1006664"/>
        <c:crosses val="autoZero"/>
        <c:auto val="1"/>
        <c:lblAlgn val="ctr"/>
        <c:lblOffset val="100"/>
        <c:noMultiLvlLbl val="0"/>
      </c:catAx>
      <c:valAx>
        <c:axId val="1761006664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29242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沪电股份!$D$6:$CD$6</c:f>
              <c:numCache>
                <c:formatCode>[Red]0.00;[Green]\-0.00</c:formatCode>
                <c:ptCount val="79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1068408"/>
        <c:axId val="1783699512"/>
      </c:barChart>
      <c:catAx>
        <c:axId val="1761068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699512"/>
        <c:crosses val="autoZero"/>
        <c:auto val="1"/>
        <c:lblAlgn val="ctr"/>
        <c:lblOffset val="100"/>
        <c:noMultiLvlLbl val="0"/>
      </c:catAx>
      <c:valAx>
        <c:axId val="1783699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1068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宝钢股份!$D$9:$CD$9</c:f>
              <c:numCache>
                <c:formatCode>[Red]0.00;[Green]\-0.00</c:formatCode>
                <c:ptCount val="7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422296"/>
        <c:axId val="1772397912"/>
      </c:lineChart>
      <c:catAx>
        <c:axId val="1772422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397912"/>
        <c:crosses val="autoZero"/>
        <c:auto val="1"/>
        <c:lblAlgn val="ctr"/>
        <c:lblOffset val="100"/>
        <c:noMultiLvlLbl val="0"/>
      </c:catAx>
      <c:valAx>
        <c:axId val="1772397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422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宝钢股份!$D$7:$CD$7</c:f>
              <c:numCache>
                <c:formatCode>#,##0.00;[Red]#,##0.00</c:formatCode>
                <c:ptCount val="7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745944"/>
        <c:axId val="2043748952"/>
      </c:lineChart>
      <c:catAx>
        <c:axId val="204374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748952"/>
        <c:crosses val="autoZero"/>
        <c:auto val="1"/>
        <c:lblAlgn val="ctr"/>
        <c:lblOffset val="100"/>
        <c:noMultiLvlLbl val="0"/>
      </c:catAx>
      <c:valAx>
        <c:axId val="204374895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43745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宝钢股份!$D$6:$CD$6</c:f>
              <c:numCache>
                <c:formatCode>[Red]0.00;[Green]\-0.00</c:formatCode>
                <c:ptCount val="79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0585304"/>
        <c:axId val="1761358616"/>
      </c:barChart>
      <c:catAx>
        <c:axId val="1760585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1358616"/>
        <c:crosses val="autoZero"/>
        <c:auto val="1"/>
        <c:lblAlgn val="ctr"/>
        <c:lblOffset val="100"/>
        <c:noMultiLvlLbl val="0"/>
      </c:catAx>
      <c:valAx>
        <c:axId val="176135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0585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浙江医药!$D$9:$CD$9</c:f>
              <c:numCache>
                <c:formatCode>[Red]0.00;[Green]\-0.00</c:formatCode>
                <c:ptCount val="7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983864"/>
        <c:axId val="1760876200"/>
      </c:lineChart>
      <c:catAx>
        <c:axId val="1760983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0876200"/>
        <c:crosses val="autoZero"/>
        <c:auto val="1"/>
        <c:lblAlgn val="ctr"/>
        <c:lblOffset val="100"/>
        <c:noMultiLvlLbl val="0"/>
      </c:catAx>
      <c:valAx>
        <c:axId val="1760876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0983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浙江医药!$D$7:$CD$7</c:f>
              <c:numCache>
                <c:formatCode>#,##0.00;[Red]#,##0.00</c:formatCode>
                <c:ptCount val="7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002872"/>
        <c:axId val="1784005880"/>
      </c:lineChart>
      <c:catAx>
        <c:axId val="178400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005880"/>
        <c:crosses val="autoZero"/>
        <c:auto val="1"/>
        <c:lblAlgn val="ctr"/>
        <c:lblOffset val="100"/>
        <c:noMultiLvlLbl val="0"/>
      </c:catAx>
      <c:valAx>
        <c:axId val="1784005880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4002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浙江医药!$D$6:$CD$6</c:f>
              <c:numCache>
                <c:formatCode>[Red]0.00;[Green]\-0.00</c:formatCode>
                <c:ptCount val="79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500680"/>
        <c:axId val="-2101116248"/>
      </c:barChart>
      <c:catAx>
        <c:axId val="1773500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116248"/>
        <c:crosses val="autoZero"/>
        <c:auto val="1"/>
        <c:lblAlgn val="ctr"/>
        <c:lblOffset val="100"/>
        <c:noMultiLvlLbl val="0"/>
      </c:catAx>
      <c:valAx>
        <c:axId val="-2101116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500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远大控股!$D$9:$CD$9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264792"/>
        <c:axId val="1773247096"/>
      </c:lineChart>
      <c:catAx>
        <c:axId val="-2101264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247096"/>
        <c:crosses val="autoZero"/>
        <c:auto val="1"/>
        <c:lblAlgn val="ctr"/>
        <c:lblOffset val="100"/>
        <c:noMultiLvlLbl val="0"/>
      </c:catAx>
      <c:valAx>
        <c:axId val="1773247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1264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民生银行!$D$7:$CD$7</c:f>
              <c:numCache>
                <c:formatCode>#,##0.00;[Red]#,##0.00</c:formatCode>
                <c:ptCount val="7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335912"/>
        <c:axId val="1773410792"/>
      </c:lineChart>
      <c:catAx>
        <c:axId val="1773335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410792"/>
        <c:crosses val="autoZero"/>
        <c:auto val="1"/>
        <c:lblAlgn val="ctr"/>
        <c:lblOffset val="100"/>
        <c:noMultiLvlLbl val="0"/>
      </c:catAx>
      <c:valAx>
        <c:axId val="17734107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3335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8374897195227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远大控股!$D$7:$CD$7</c:f>
              <c:numCache>
                <c:formatCode>#,##0.00;[Red]#,##0.00</c:formatCode>
                <c:ptCount val="7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387224"/>
        <c:axId val="1773715400"/>
      </c:lineChart>
      <c:catAx>
        <c:axId val="1773387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715400"/>
        <c:crosses val="autoZero"/>
        <c:auto val="1"/>
        <c:lblAlgn val="ctr"/>
        <c:lblOffset val="100"/>
        <c:noMultiLvlLbl val="0"/>
      </c:catAx>
      <c:valAx>
        <c:axId val="1773715400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3387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远大控股!$D$6:$CD$6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908312"/>
        <c:axId val="1774014600"/>
      </c:barChart>
      <c:catAx>
        <c:axId val="1773908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4014600"/>
        <c:crosses val="autoZero"/>
        <c:auto val="1"/>
        <c:lblAlgn val="ctr"/>
        <c:lblOffset val="100"/>
        <c:noMultiLvlLbl val="0"/>
      </c:catAx>
      <c:valAx>
        <c:axId val="1774014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908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包钢股份!$D$9:$CD$9</c:f>
              <c:numCache>
                <c:formatCode>[Red]0.00;[Green]\-0.00</c:formatCode>
                <c:ptCount val="7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047336"/>
        <c:axId val="1773645128"/>
      </c:lineChart>
      <c:catAx>
        <c:axId val="1774047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645128"/>
        <c:crosses val="autoZero"/>
        <c:auto val="1"/>
        <c:lblAlgn val="ctr"/>
        <c:lblOffset val="100"/>
        <c:noMultiLvlLbl val="0"/>
      </c:catAx>
      <c:valAx>
        <c:axId val="1773645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4047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包钢股份!$D$7:$CD$7</c:f>
              <c:numCache>
                <c:formatCode>General</c:formatCode>
                <c:ptCount val="7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005352"/>
        <c:axId val="1774008360"/>
      </c:lineChart>
      <c:catAx>
        <c:axId val="1774005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4008360"/>
        <c:crosses val="autoZero"/>
        <c:auto val="1"/>
        <c:lblAlgn val="ctr"/>
        <c:lblOffset val="100"/>
        <c:noMultiLvlLbl val="0"/>
      </c:catAx>
      <c:valAx>
        <c:axId val="1774008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4005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包钢股份!$D$6:$CD$6</c:f>
              <c:numCache>
                <c:formatCode>[Red]0.00;[Green]\-0.00</c:formatCode>
                <c:ptCount val="79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3053480"/>
        <c:axId val="-2095995304"/>
      </c:barChart>
      <c:catAx>
        <c:axId val="204305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995304"/>
        <c:crosses val="autoZero"/>
        <c:auto val="1"/>
        <c:lblAlgn val="ctr"/>
        <c:lblOffset val="100"/>
        <c:noMultiLvlLbl val="0"/>
      </c:catAx>
      <c:valAx>
        <c:axId val="-2095995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43053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景兴纸业!$D$9:$CD$9</c:f>
              <c:numCache>
                <c:formatCode>[Red]0.00;[Green]\-0.00</c:formatCode>
                <c:ptCount val="7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752872"/>
        <c:axId val="-2095217704"/>
      </c:lineChart>
      <c:catAx>
        <c:axId val="204275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217704"/>
        <c:crosses val="autoZero"/>
        <c:auto val="1"/>
        <c:lblAlgn val="ctr"/>
        <c:lblOffset val="100"/>
        <c:noMultiLvlLbl val="0"/>
      </c:catAx>
      <c:valAx>
        <c:axId val="-2095217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42752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713688637116753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景兴纸业!$D$7:$CD$7</c:f>
              <c:numCache>
                <c:formatCode>General</c:formatCode>
                <c:ptCount val="7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071416"/>
        <c:axId val="-2095210632"/>
      </c:lineChart>
      <c:catAx>
        <c:axId val="2040071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210632"/>
        <c:crosses val="autoZero"/>
        <c:auto val="1"/>
        <c:lblAlgn val="ctr"/>
        <c:lblOffset val="100"/>
        <c:noMultiLvlLbl val="0"/>
      </c:catAx>
      <c:valAx>
        <c:axId val="-2095210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071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景兴纸业!$D$6:$CD$6</c:f>
              <c:numCache>
                <c:formatCode>[Red]0.00;[Green]\-0.00</c:formatCode>
                <c:ptCount val="79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453016"/>
        <c:axId val="-2095524024"/>
      </c:barChart>
      <c:catAx>
        <c:axId val="-2095453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524024"/>
        <c:crosses val="autoZero"/>
        <c:auto val="1"/>
        <c:lblAlgn val="ctr"/>
        <c:lblOffset val="100"/>
        <c:noMultiLvlLbl val="0"/>
      </c:catAx>
      <c:valAx>
        <c:axId val="-2095524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453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天宝食品!$D$9:$CD$9</c:f>
              <c:numCache>
                <c:formatCode>[Red]0.00;[Green]\-0.00</c:formatCode>
                <c:ptCount val="79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653992"/>
        <c:axId val="-2095929496"/>
      </c:lineChart>
      <c:catAx>
        <c:axId val="2042653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929496"/>
        <c:crosses val="autoZero"/>
        <c:auto val="1"/>
        <c:lblAlgn val="ctr"/>
        <c:lblOffset val="100"/>
        <c:noMultiLvlLbl val="0"/>
      </c:catAx>
      <c:valAx>
        <c:axId val="-2095929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4265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天宝食品!$D$7:$CD$7</c:f>
              <c:numCache>
                <c:formatCode>#,##0.00;[Red]#,##0.00</c:formatCode>
                <c:ptCount val="79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597656"/>
        <c:axId val="-2095594744"/>
      </c:lineChart>
      <c:catAx>
        <c:axId val="-2095597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594744"/>
        <c:crosses val="autoZero"/>
        <c:auto val="1"/>
        <c:lblAlgn val="ctr"/>
        <c:lblOffset val="100"/>
        <c:noMultiLvlLbl val="0"/>
      </c:catAx>
      <c:valAx>
        <c:axId val="-20955947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597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民生银行!$D$6:$CD$6</c:f>
              <c:numCache>
                <c:formatCode>[Red]0.00;[Green]\-0.00</c:formatCode>
                <c:ptCount val="79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7876968"/>
        <c:axId val="1788397400"/>
      </c:barChart>
      <c:catAx>
        <c:axId val="1787876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397400"/>
        <c:crosses val="autoZero"/>
        <c:auto val="1"/>
        <c:lblAlgn val="ctr"/>
        <c:lblOffset val="100"/>
        <c:noMultiLvlLbl val="0"/>
      </c:catAx>
      <c:valAx>
        <c:axId val="1788397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7876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天宝食品!$D$6:$CD$6</c:f>
              <c:numCache>
                <c:formatCode>[Red]0.00;[Green]\-0.00</c:formatCode>
                <c:ptCount val="79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1366456"/>
        <c:axId val="1761557272"/>
      </c:barChart>
      <c:catAx>
        <c:axId val="1761366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1557272"/>
        <c:crosses val="autoZero"/>
        <c:auto val="1"/>
        <c:lblAlgn val="ctr"/>
        <c:lblOffset val="100"/>
        <c:noMultiLvlLbl val="0"/>
      </c:catAx>
      <c:valAx>
        <c:axId val="1761557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1366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中远海发!$D$9:$CD$9</c:f>
              <c:numCache>
                <c:formatCode>[Red]0.00;[Green]\-0.00</c:formatCode>
                <c:ptCount val="7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157912"/>
        <c:axId val="1773570360"/>
      </c:lineChart>
      <c:catAx>
        <c:axId val="1774157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570360"/>
        <c:crosses val="autoZero"/>
        <c:auto val="1"/>
        <c:lblAlgn val="ctr"/>
        <c:lblOffset val="100"/>
        <c:noMultiLvlLbl val="0"/>
      </c:catAx>
      <c:valAx>
        <c:axId val="1773570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4157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中远海发!$D$7:$CD$7</c:f>
              <c:numCache>
                <c:formatCode>General</c:formatCode>
                <c:ptCount val="7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824024"/>
        <c:axId val="1773168568"/>
      </c:lineChart>
      <c:catAx>
        <c:axId val="1773824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168568"/>
        <c:crosses val="autoZero"/>
        <c:auto val="1"/>
        <c:lblAlgn val="ctr"/>
        <c:lblOffset val="100"/>
        <c:noMultiLvlLbl val="0"/>
      </c:catAx>
      <c:valAx>
        <c:axId val="1773168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3824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中远海发!$D$6:$CD$6</c:f>
              <c:numCache>
                <c:formatCode>[Red]0.00;[Green]\-0.00</c:formatCode>
                <c:ptCount val="79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705256"/>
        <c:axId val="1773970168"/>
      </c:barChart>
      <c:catAx>
        <c:axId val="1773705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970168"/>
        <c:crosses val="autoZero"/>
        <c:auto val="1"/>
        <c:lblAlgn val="ctr"/>
        <c:lblOffset val="100"/>
        <c:noMultiLvlLbl val="0"/>
      </c:catAx>
      <c:valAx>
        <c:axId val="1773970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705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st智慧!$D$9:$CD$9</c:f>
              <c:numCache>
                <c:formatCode>[Red]0.00;[Green]\-0.00</c:formatCode>
                <c:ptCount val="7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049208"/>
        <c:axId val="-2104596104"/>
      </c:lineChart>
      <c:catAx>
        <c:axId val="1761049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596104"/>
        <c:crosses val="autoZero"/>
        <c:auto val="1"/>
        <c:lblAlgn val="ctr"/>
        <c:lblOffset val="100"/>
        <c:noMultiLvlLbl val="0"/>
      </c:catAx>
      <c:valAx>
        <c:axId val="-2104596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1049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st智慧!$D$7:$CD$7</c:f>
              <c:numCache>
                <c:formatCode>#,##0.00;[Red]#,##0.00</c:formatCode>
                <c:ptCount val="7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523048"/>
        <c:axId val="1783826840"/>
      </c:lineChart>
      <c:catAx>
        <c:axId val="178452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826840"/>
        <c:crosses val="autoZero"/>
        <c:auto val="1"/>
        <c:lblAlgn val="ctr"/>
        <c:lblOffset val="100"/>
        <c:noMultiLvlLbl val="0"/>
      </c:catAx>
      <c:valAx>
        <c:axId val="178382684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4523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st智慧!$D$6:$CD$6</c:f>
              <c:numCache>
                <c:formatCode>[Red]0.00;[Green]\-0.00</c:formatCode>
                <c:ptCount val="79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4012792"/>
        <c:axId val="1784015800"/>
      </c:barChart>
      <c:catAx>
        <c:axId val="1784012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015800"/>
        <c:crosses val="autoZero"/>
        <c:auto val="1"/>
        <c:lblAlgn val="ctr"/>
        <c:lblOffset val="100"/>
        <c:noMultiLvlLbl val="0"/>
      </c:catAx>
      <c:valAx>
        <c:axId val="1784015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4012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中国石化!$D$9:$CD$9</c:f>
              <c:numCache>
                <c:formatCode>[Red]0.00;[Green]\-0.00</c:formatCode>
                <c:ptCount val="7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621000"/>
        <c:axId val="1772903800"/>
      </c:lineChart>
      <c:catAx>
        <c:axId val="177262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903800"/>
        <c:crosses val="autoZero"/>
        <c:auto val="1"/>
        <c:lblAlgn val="ctr"/>
        <c:lblOffset val="100"/>
        <c:noMultiLvlLbl val="0"/>
      </c:catAx>
      <c:valAx>
        <c:axId val="1772903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621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中国石化!$D$7:$CD$7</c:f>
              <c:numCache>
                <c:formatCode>#,##0.00;[Red]#,##0.00</c:formatCode>
                <c:ptCount val="7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442536"/>
        <c:axId val="1772957752"/>
      </c:lineChart>
      <c:catAx>
        <c:axId val="1772442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957752"/>
        <c:crosses val="autoZero"/>
        <c:auto val="1"/>
        <c:lblAlgn val="ctr"/>
        <c:lblOffset val="100"/>
        <c:noMultiLvlLbl val="0"/>
      </c:catAx>
      <c:valAx>
        <c:axId val="17729577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2442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中国石化!$D$6:$CD$6</c:f>
              <c:numCache>
                <c:formatCode>[Red]0.00;[Green]\-0.00</c:formatCode>
                <c:ptCount val="79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2668632"/>
        <c:axId val="2043906936"/>
      </c:barChart>
      <c:catAx>
        <c:axId val="1772668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906936"/>
        <c:crosses val="autoZero"/>
        <c:auto val="1"/>
        <c:lblAlgn val="ctr"/>
        <c:lblOffset val="100"/>
        <c:noMultiLvlLbl val="0"/>
      </c:catAx>
      <c:valAx>
        <c:axId val="2043906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668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美的集团!$D$9:$AE$9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954664"/>
        <c:axId val="1773788040"/>
      </c:lineChart>
      <c:catAx>
        <c:axId val="1773954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788040"/>
        <c:crosses val="autoZero"/>
        <c:auto val="1"/>
        <c:lblAlgn val="ctr"/>
        <c:lblOffset val="100"/>
        <c:noMultiLvlLbl val="0"/>
      </c:catAx>
      <c:valAx>
        <c:axId val="1773788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954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中国中冶!$D$9:$CD$9</c:f>
              <c:numCache>
                <c:formatCode>[Red]0.00;[Green]\-0.00</c:formatCode>
                <c:ptCount val="7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894440"/>
        <c:axId val="1773078600"/>
      </c:lineChart>
      <c:catAx>
        <c:axId val="1772894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078600"/>
        <c:crosses val="autoZero"/>
        <c:auto val="1"/>
        <c:lblAlgn val="ctr"/>
        <c:lblOffset val="100"/>
        <c:noMultiLvlLbl val="0"/>
      </c:catAx>
      <c:valAx>
        <c:axId val="1773078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894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中国中冶!$D$7:$CD$7</c:f>
              <c:numCache>
                <c:formatCode>#,##0.00;[Red]#,##0.00</c:formatCode>
                <c:ptCount val="7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847560"/>
        <c:axId val="1772247704"/>
      </c:lineChart>
      <c:catAx>
        <c:axId val="2043847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247704"/>
        <c:crosses val="autoZero"/>
        <c:auto val="1"/>
        <c:lblAlgn val="ctr"/>
        <c:lblOffset val="100"/>
        <c:noMultiLvlLbl val="0"/>
      </c:catAx>
      <c:valAx>
        <c:axId val="17722477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43847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中国中冶!$D$6:$CD$6</c:f>
              <c:numCache>
                <c:formatCode>[Red]0.00;[Green]\-0.00</c:formatCode>
                <c:ptCount val="79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2763256"/>
        <c:axId val="1772571752"/>
      </c:barChart>
      <c:catAx>
        <c:axId val="1772763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571752"/>
        <c:crosses val="autoZero"/>
        <c:auto val="1"/>
        <c:lblAlgn val="ctr"/>
        <c:lblOffset val="100"/>
        <c:noMultiLvlLbl val="0"/>
      </c:catAx>
      <c:valAx>
        <c:axId val="1772571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763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远望谷!$D$9:$CD$9</c:f>
              <c:numCache>
                <c:formatCode>[Red]0.00;[Green]\-0.00</c:formatCode>
                <c:ptCount val="79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541928"/>
        <c:axId val="1772544616"/>
      </c:lineChart>
      <c:catAx>
        <c:axId val="1772541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544616"/>
        <c:crosses val="autoZero"/>
        <c:auto val="1"/>
        <c:lblAlgn val="ctr"/>
        <c:lblOffset val="100"/>
        <c:noMultiLvlLbl val="0"/>
      </c:catAx>
      <c:valAx>
        <c:axId val="1772544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541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远望谷!$D$7:$CD$7</c:f>
              <c:numCache>
                <c:formatCode>#,##0.00;[Red]#,##0.00</c:formatCode>
                <c:ptCount val="79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4640584"/>
        <c:axId val="1772574936"/>
      </c:lineChart>
      <c:catAx>
        <c:axId val="2044640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574936"/>
        <c:crosses val="autoZero"/>
        <c:auto val="1"/>
        <c:lblAlgn val="ctr"/>
        <c:lblOffset val="100"/>
        <c:noMultiLvlLbl val="0"/>
      </c:catAx>
      <c:valAx>
        <c:axId val="1772574936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44640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远望谷!$D$6:$CD$6</c:f>
              <c:numCache>
                <c:formatCode>[Red]0.00;[Green]\-0.00</c:formatCode>
                <c:ptCount val="79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116104"/>
        <c:axId val="2044456744"/>
      </c:barChart>
      <c:catAx>
        <c:axId val="1773116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4456744"/>
        <c:crosses val="autoZero"/>
        <c:auto val="1"/>
        <c:lblAlgn val="ctr"/>
        <c:lblOffset val="100"/>
        <c:noMultiLvlLbl val="0"/>
      </c:catAx>
      <c:valAx>
        <c:axId val="2044456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116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巨轮智能!$D$9:$CD$9</c:f>
              <c:numCache>
                <c:formatCode>[Red]0.00;[Green]\-0.00</c:formatCode>
                <c:ptCount val="7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653656"/>
        <c:axId val="1773839480"/>
      </c:lineChart>
      <c:catAx>
        <c:axId val="177365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839480"/>
        <c:crosses val="autoZero"/>
        <c:auto val="1"/>
        <c:lblAlgn val="ctr"/>
        <c:lblOffset val="100"/>
        <c:noMultiLvlLbl val="0"/>
      </c:catAx>
      <c:valAx>
        <c:axId val="1773839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653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巨轮智能!$D$7:$CD$7</c:f>
              <c:numCache>
                <c:formatCode>#,##0.00;[Red]#,##0.00</c:formatCode>
                <c:ptCount val="7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719048"/>
        <c:axId val="1773889560"/>
      </c:lineChart>
      <c:catAx>
        <c:axId val="177371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889560"/>
        <c:crosses val="autoZero"/>
        <c:auto val="1"/>
        <c:lblAlgn val="ctr"/>
        <c:lblOffset val="100"/>
        <c:noMultiLvlLbl val="0"/>
      </c:catAx>
      <c:valAx>
        <c:axId val="177388956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3719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巨轮智能!$D$6:$CD$6</c:f>
              <c:numCache>
                <c:formatCode>[Red]0.00;[Green]\-0.00</c:formatCode>
                <c:ptCount val="79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95848"/>
        <c:axId val="1773698856"/>
      </c:barChart>
      <c:catAx>
        <c:axId val="1773695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698856"/>
        <c:crosses val="autoZero"/>
        <c:auto val="1"/>
        <c:lblAlgn val="ctr"/>
        <c:lblOffset val="100"/>
        <c:noMultiLvlLbl val="0"/>
      </c:catAx>
      <c:valAx>
        <c:axId val="1773698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695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大金重工!$D$9:$CD$9</c:f>
              <c:numCache>
                <c:formatCode>[Red]0.00;[Green]\-0.00</c:formatCode>
                <c:ptCount val="7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377624"/>
        <c:axId val="1773836376"/>
      </c:lineChart>
      <c:catAx>
        <c:axId val="177337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836376"/>
        <c:crosses val="autoZero"/>
        <c:auto val="1"/>
        <c:lblAlgn val="ctr"/>
        <c:lblOffset val="100"/>
        <c:noMultiLvlLbl val="0"/>
      </c:catAx>
      <c:valAx>
        <c:axId val="1773836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377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美的集团!$D$7:$AE$7</c:f>
              <c:numCache>
                <c:formatCode>#,##0.00;[Red]#,##0.00</c:formatCode>
                <c:ptCount val="2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171032"/>
        <c:axId val="1773371736"/>
      </c:lineChart>
      <c:catAx>
        <c:axId val="1774171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371736"/>
        <c:crosses val="autoZero"/>
        <c:auto val="1"/>
        <c:lblAlgn val="ctr"/>
        <c:lblOffset val="100"/>
        <c:noMultiLvlLbl val="0"/>
      </c:catAx>
      <c:valAx>
        <c:axId val="177337173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4171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大金重工!$D$7:$CD$7</c:f>
              <c:numCache>
                <c:formatCode>#,##0.00;[Red]#,##0.00</c:formatCode>
                <c:ptCount val="7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669720"/>
        <c:axId val="-2101272120"/>
      </c:lineChart>
      <c:catAx>
        <c:axId val="1773669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272120"/>
        <c:crosses val="autoZero"/>
        <c:auto val="1"/>
        <c:lblAlgn val="ctr"/>
        <c:lblOffset val="100"/>
        <c:noMultiLvlLbl val="0"/>
      </c:catAx>
      <c:valAx>
        <c:axId val="-210127212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3669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大金重工!$D$6:$CD$6</c:f>
              <c:numCache>
                <c:formatCode>[Red]0.00;[Green]\-0.00</c:formatCode>
                <c:ptCount val="79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306808"/>
        <c:axId val="1773966600"/>
      </c:barChart>
      <c:catAx>
        <c:axId val="1773306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966600"/>
        <c:crosses val="autoZero"/>
        <c:auto val="1"/>
        <c:lblAlgn val="ctr"/>
        <c:lblOffset val="100"/>
        <c:noMultiLvlLbl val="0"/>
      </c:catAx>
      <c:valAx>
        <c:axId val="1773966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306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普邦股份!$D$9:$CD$9</c:f>
              <c:numCache>
                <c:formatCode>[Red]0.00;[Green]\-0.00</c:formatCode>
                <c:ptCount val="7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514776"/>
        <c:axId val="1773241048"/>
      </c:lineChart>
      <c:catAx>
        <c:axId val="1773514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241048"/>
        <c:crosses val="autoZero"/>
        <c:auto val="1"/>
        <c:lblAlgn val="ctr"/>
        <c:lblOffset val="100"/>
        <c:noMultiLvlLbl val="0"/>
      </c:catAx>
      <c:valAx>
        <c:axId val="1773241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514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普邦股份!$D$7:$CD$7</c:f>
              <c:numCache>
                <c:formatCode>#,##0.00;[Red]#,##0.00</c:formatCode>
                <c:ptCount val="7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334600"/>
        <c:axId val="1774102248"/>
      </c:lineChart>
      <c:catAx>
        <c:axId val="177333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4102248"/>
        <c:crosses val="autoZero"/>
        <c:auto val="1"/>
        <c:lblAlgn val="ctr"/>
        <c:lblOffset val="100"/>
        <c:noMultiLvlLbl val="0"/>
      </c:catAx>
      <c:valAx>
        <c:axId val="17741022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3334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普邦股份!$D$6:$CD$6</c:f>
              <c:numCache>
                <c:formatCode>[Red]0.00;[Green]\-0.00</c:formatCode>
                <c:ptCount val="79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1327416"/>
        <c:axId val="1773885224"/>
      </c:barChart>
      <c:catAx>
        <c:axId val="-2101327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885224"/>
        <c:crosses val="autoZero"/>
        <c:auto val="1"/>
        <c:lblAlgn val="ctr"/>
        <c:lblOffset val="100"/>
        <c:noMultiLvlLbl val="0"/>
      </c:catAx>
      <c:valAx>
        <c:axId val="1773885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1327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326232"/>
        <c:axId val="1773331032"/>
      </c:lineChart>
      <c:catAx>
        <c:axId val="1773326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331032"/>
        <c:crosses val="autoZero"/>
        <c:auto val="1"/>
        <c:lblAlgn val="ctr"/>
        <c:lblOffset val="100"/>
        <c:noMultiLvlLbl val="0"/>
      </c:catAx>
      <c:valAx>
        <c:axId val="1773331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326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238776"/>
        <c:axId val="-2101206360"/>
      </c:lineChart>
      <c:catAx>
        <c:axId val="177323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206360"/>
        <c:crosses val="autoZero"/>
        <c:auto val="1"/>
        <c:lblAlgn val="ctr"/>
        <c:lblOffset val="100"/>
        <c:noMultiLvlLbl val="0"/>
      </c:catAx>
      <c:valAx>
        <c:axId val="-2101206360"/>
        <c:scaling>
          <c:orientation val="minMax"/>
          <c:min val="3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3238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贵州茅台!$D$6:$BK$6</c:f>
              <c:numCache>
                <c:formatCode>[Red]0.00;[Green]\-0.00</c:formatCode>
                <c:ptCount val="60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837448"/>
        <c:axId val="-2101172776"/>
      </c:barChart>
      <c:catAx>
        <c:axId val="177383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172776"/>
        <c:crosses val="autoZero"/>
        <c:auto val="1"/>
        <c:lblAlgn val="ctr"/>
        <c:lblOffset val="100"/>
        <c:noMultiLvlLbl val="0"/>
      </c:catAx>
      <c:valAx>
        <c:axId val="-2101172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837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010376"/>
        <c:axId val="1771013128"/>
      </c:lineChart>
      <c:catAx>
        <c:axId val="1771010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1013128"/>
        <c:crosses val="autoZero"/>
        <c:auto val="1"/>
        <c:lblAlgn val="ctr"/>
        <c:lblOffset val="100"/>
        <c:noMultiLvlLbl val="0"/>
      </c:catAx>
      <c:valAx>
        <c:axId val="1771013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101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993592"/>
        <c:axId val="1770996600"/>
      </c:lineChart>
      <c:catAx>
        <c:axId val="1770993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0996600"/>
        <c:crosses val="autoZero"/>
        <c:auto val="1"/>
        <c:lblAlgn val="ctr"/>
        <c:lblOffset val="100"/>
        <c:noMultiLvlLbl val="0"/>
      </c:catAx>
      <c:valAx>
        <c:axId val="1770996600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0993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美的集团!$D$6:$AE$6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1140184"/>
        <c:axId val="-2101296024"/>
      </c:barChart>
      <c:catAx>
        <c:axId val="-2101140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296024"/>
        <c:crosses val="autoZero"/>
        <c:auto val="1"/>
        <c:lblAlgn val="ctr"/>
        <c:lblOffset val="100"/>
        <c:noMultiLvlLbl val="0"/>
      </c:catAx>
      <c:valAx>
        <c:axId val="-2101296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1140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圆通!$D$6:$BL$6</c:f>
              <c:numCache>
                <c:formatCode>[Red]0.00;[Green]\-0.00</c:formatCode>
                <c:ptCount val="61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0966424"/>
        <c:axId val="1770959528"/>
      </c:barChart>
      <c:catAx>
        <c:axId val="1770966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0959528"/>
        <c:crosses val="autoZero"/>
        <c:auto val="1"/>
        <c:lblAlgn val="ctr"/>
        <c:lblOffset val="100"/>
        <c:noMultiLvlLbl val="0"/>
      </c:catAx>
      <c:valAx>
        <c:axId val="1770959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0966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达华智能!$D$9:$CD$9</c:f>
              <c:numCache>
                <c:formatCode>[Red]0.00;[Green]\-0.00</c:formatCode>
                <c:ptCount val="79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630696"/>
        <c:axId val="1783822600"/>
      </c:lineChart>
      <c:catAx>
        <c:axId val="2028630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822600"/>
        <c:crosses val="autoZero"/>
        <c:auto val="1"/>
        <c:lblAlgn val="ctr"/>
        <c:lblOffset val="100"/>
        <c:noMultiLvlLbl val="0"/>
      </c:catAx>
      <c:valAx>
        <c:axId val="1783822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28630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达华智能!$D$7:$CD$7</c:f>
              <c:numCache>
                <c:formatCode>General</c:formatCode>
                <c:ptCount val="79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238824"/>
        <c:axId val="2039267544"/>
      </c:lineChart>
      <c:catAx>
        <c:axId val="202923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9267544"/>
        <c:crosses val="autoZero"/>
        <c:auto val="1"/>
        <c:lblAlgn val="ctr"/>
        <c:lblOffset val="100"/>
        <c:noMultiLvlLbl val="0"/>
      </c:catAx>
      <c:valAx>
        <c:axId val="2039267544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9238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达华智能!$D$6:$CD$6</c:f>
              <c:numCache>
                <c:formatCode>[Red]0.00;[Green]\-0.00</c:formatCode>
                <c:ptCount val="79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665576"/>
        <c:axId val="1761303240"/>
      </c:barChart>
      <c:catAx>
        <c:axId val="2038665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1303240"/>
        <c:crosses val="autoZero"/>
        <c:auto val="1"/>
        <c:lblAlgn val="ctr"/>
        <c:lblOffset val="100"/>
        <c:noMultiLvlLbl val="0"/>
      </c:catAx>
      <c:valAx>
        <c:axId val="1761303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38665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17</xdr:col>
      <xdr:colOff>63500</xdr:colOff>
      <xdr:row>31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17</xdr:col>
      <xdr:colOff>38100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508000</xdr:colOff>
      <xdr:row>15</xdr:row>
      <xdr:rowOff>38100</xdr:rowOff>
    </xdr:from>
    <xdr:to>
      <xdr:col>27</xdr:col>
      <xdr:colOff>584200</xdr:colOff>
      <xdr:row>31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393700</xdr:colOff>
      <xdr:row>14</xdr:row>
      <xdr:rowOff>38100</xdr:rowOff>
    </xdr:from>
    <xdr:to>
      <xdr:col>24</xdr:col>
      <xdr:colOff>723900</xdr:colOff>
      <xdr:row>28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254000</xdr:colOff>
      <xdr:row>14</xdr:row>
      <xdr:rowOff>114300</xdr:rowOff>
    </xdr:from>
    <xdr:to>
      <xdr:col>23</xdr:col>
      <xdr:colOff>736600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</xdr:colOff>
      <xdr:row>31</xdr:row>
      <xdr:rowOff>139700</xdr:rowOff>
    </xdr:from>
    <xdr:to>
      <xdr:col>13</xdr:col>
      <xdr:colOff>609600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13</xdr:col>
      <xdr:colOff>609600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13</xdr:col>
      <xdr:colOff>647700</xdr:colOff>
      <xdr:row>49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17</xdr:row>
      <xdr:rowOff>114300</xdr:rowOff>
    </xdr:from>
    <xdr:to>
      <xdr:col>24</xdr:col>
      <xdr:colOff>304800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N15"/>
  <sheetViews>
    <sheetView tabSelected="1" topLeftCell="A10" workbookViewId="0">
      <selection activeCell="B16" sqref="B16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66">
      <c r="C2" s="1" t="s">
        <v>18</v>
      </c>
      <c r="D2" s="1" t="s">
        <v>7</v>
      </c>
      <c r="E2">
        <v>295.52</v>
      </c>
      <c r="F2">
        <f>E2*10000</f>
        <v>2955200</v>
      </c>
    </row>
    <row r="3" spans="1:66">
      <c r="C3" s="1" t="s">
        <v>1</v>
      </c>
    </row>
    <row r="4" spans="1: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</row>
    <row r="5" spans="1: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</row>
    <row r="6" spans="1:66">
      <c r="B6" s="15">
        <f>SUM(D6:MI6)</f>
        <v>161780.72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</row>
    <row r="7" spans="1:66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</row>
    <row r="8" spans="1:66">
      <c r="A8" s="8">
        <f>B8/F2</f>
        <v>6.5907889279251605E-3</v>
      </c>
      <c r="B8" s="7">
        <f>SUM(D8:MI8)</f>
        <v>19477.099439804435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" si="29">BN6/BN7</f>
        <v>346.8424170616114</v>
      </c>
    </row>
    <row r="9" spans="1:66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</row>
    <row r="10" spans="1:66">
      <c r="B10">
        <f>B6/B8</f>
        <v>8.3062018808291516</v>
      </c>
      <c r="AJ10" t="s">
        <v>66</v>
      </c>
    </row>
    <row r="12" spans="1:66">
      <c r="C12" s="17" t="s">
        <v>27</v>
      </c>
      <c r="D12" s="17" t="s">
        <v>28</v>
      </c>
      <c r="E12" s="1" t="s">
        <v>31</v>
      </c>
    </row>
    <row r="13" spans="1:66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66">
      <c r="A14" s="1" t="s">
        <v>30</v>
      </c>
      <c r="B14" s="16">
        <v>43040</v>
      </c>
      <c r="C14">
        <v>1700</v>
      </c>
      <c r="D14">
        <v>8.23</v>
      </c>
    </row>
    <row r="15" spans="1:66">
      <c r="A15" s="1" t="s">
        <v>30</v>
      </c>
      <c r="B15" s="16">
        <v>43054</v>
      </c>
      <c r="C15">
        <v>2400</v>
      </c>
      <c r="D15">
        <v>8.34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opLeftCell="A18" workbookViewId="0">
      <selection activeCell="BN7" sqref="BN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66">
      <c r="C2" s="1" t="s">
        <v>15</v>
      </c>
      <c r="D2" s="1" t="s">
        <v>7</v>
      </c>
      <c r="E2">
        <v>3.89</v>
      </c>
      <c r="F2">
        <f>E2*10000</f>
        <v>38900</v>
      </c>
    </row>
    <row r="3" spans="1:66">
      <c r="C3" s="1" t="s">
        <v>1</v>
      </c>
    </row>
    <row r="4" spans="1: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</row>
    <row r="5" spans="1: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</row>
    <row r="6" spans="1:66">
      <c r="B6" s="15">
        <f>SUM(D6:MI6)</f>
        <v>-6022.81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</row>
    <row r="7" spans="1:66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</row>
    <row r="8" spans="1:66">
      <c r="A8" s="8">
        <f>B8/F2</f>
        <v>-1.919998232103199E-2</v>
      </c>
      <c r="B8" s="7">
        <f>SUM(D8:MI8)</f>
        <v>-746.87931228814443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" si="29">BN6/BN7</f>
        <v>-3.8151595744680855</v>
      </c>
    </row>
    <row r="9" spans="1:66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</row>
    <row r="14" spans="1:66">
      <c r="C14" s="1" t="s">
        <v>27</v>
      </c>
      <c r="D14" s="17" t="s">
        <v>28</v>
      </c>
      <c r="E14" s="1" t="s">
        <v>31</v>
      </c>
    </row>
    <row r="15" spans="1:66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8"/>
  <sheetViews>
    <sheetView topLeftCell="BF1" workbookViewId="0">
      <selection activeCell="BN7" sqref="BN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66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66">
      <c r="C3" s="1" t="s">
        <v>1</v>
      </c>
    </row>
    <row r="4" spans="1: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</row>
    <row r="5" spans="1: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</row>
    <row r="6" spans="1:66">
      <c r="B6" s="15">
        <f>SUM(D6:MI6)</f>
        <v>-36051.750000000007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</row>
    <row r="7" spans="1:66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</row>
    <row r="8" spans="1:66">
      <c r="A8" s="8">
        <f>B8/F2</f>
        <v>-1.1567479544570091E-2</v>
      </c>
      <c r="B8" s="7">
        <f>SUM(D8:MI8)</f>
        <v>-9175.3247747529949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" si="29">BN6/BN7</f>
        <v>-33.882352941176471</v>
      </c>
    </row>
    <row r="9" spans="1:66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</row>
    <row r="14" spans="1:66">
      <c r="C14" s="1" t="s">
        <v>27</v>
      </c>
      <c r="D14" s="1" t="s">
        <v>28</v>
      </c>
      <c r="E14" s="1" t="s">
        <v>31</v>
      </c>
    </row>
    <row r="15" spans="1:66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66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opLeftCell="BC1" workbookViewId="0">
      <selection activeCell="BN7" sqref="BN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66">
      <c r="C2" s="1" t="s">
        <v>14</v>
      </c>
      <c r="D2" s="1" t="s">
        <v>7</v>
      </c>
      <c r="E2">
        <v>19.88</v>
      </c>
      <c r="F2">
        <f>E2*10000</f>
        <v>198800</v>
      </c>
    </row>
    <row r="3" spans="1:66">
      <c r="C3" s="1" t="s">
        <v>1</v>
      </c>
    </row>
    <row r="4" spans="1: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</row>
    <row r="5" spans="1: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</row>
    <row r="6" spans="1:66">
      <c r="B6" s="15">
        <f>SUM(D6:MI6)</f>
        <v>-4808.8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</row>
    <row r="7" spans="1:66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</row>
    <row r="8" spans="1:66">
      <c r="A8" s="8">
        <f>B8/F2</f>
        <v>-4.8138741171706275E-3</v>
      </c>
      <c r="B8" s="7">
        <f>SUM(D8:MI8)</f>
        <v>-956.99817449352076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" si="29">BN6/BN7</f>
        <v>-65.874501992031881</v>
      </c>
    </row>
    <row r="9" spans="1:66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</row>
    <row r="10" spans="1:66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66">
      <c r="C13" s="17" t="s">
        <v>27</v>
      </c>
      <c r="D13" s="17" t="s">
        <v>28</v>
      </c>
      <c r="E13" s="1" t="s">
        <v>36</v>
      </c>
    </row>
    <row r="14" spans="1:66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66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N15"/>
  <sheetViews>
    <sheetView topLeftCell="BH1" workbookViewId="0">
      <selection activeCell="BN7" sqref="BN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66">
      <c r="C2" s="1" t="s">
        <v>10</v>
      </c>
      <c r="D2" s="1" t="s">
        <v>7</v>
      </c>
      <c r="E2">
        <v>955.58</v>
      </c>
      <c r="F2">
        <f>E2*10000</f>
        <v>9555800</v>
      </c>
    </row>
    <row r="3" spans="1:66">
      <c r="C3" s="1" t="s">
        <v>1</v>
      </c>
    </row>
    <row r="4" spans="1: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</row>
    <row r="5" spans="1: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</row>
    <row r="6" spans="1:66">
      <c r="B6" s="15">
        <f>SUM(D6:MI6)</f>
        <v>125244.59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</row>
    <row r="7" spans="1:66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</row>
    <row r="8" spans="1:66">
      <c r="A8" s="8">
        <f>B8/F2</f>
        <v>2.1978193910181065E-3</v>
      </c>
      <c r="B8" s="7">
        <f>SUM(D8:MI8)</f>
        <v>21001.922536690821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" si="29">BN6/BN7</f>
        <v>-970.83031301482686</v>
      </c>
    </row>
    <row r="9" spans="1:66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</row>
    <row r="10" spans="1:66">
      <c r="B10" s="10">
        <f>B6/B8</f>
        <v>5.9634821422274529</v>
      </c>
    </row>
    <row r="12" spans="1:66">
      <c r="C12" s="17" t="s">
        <v>27</v>
      </c>
      <c r="D12" s="17" t="s">
        <v>28</v>
      </c>
    </row>
    <row r="13" spans="1:66">
      <c r="C13" s="10">
        <v>1000</v>
      </c>
      <c r="D13" s="10">
        <v>7.5910000000000002</v>
      </c>
    </row>
    <row r="14" spans="1:66">
      <c r="C14">
        <v>900</v>
      </c>
      <c r="D14">
        <v>5.9</v>
      </c>
    </row>
    <row r="15" spans="1:66">
      <c r="A15" s="1" t="s">
        <v>29</v>
      </c>
      <c r="B15" s="38">
        <v>11232</v>
      </c>
      <c r="C15">
        <v>1900</v>
      </c>
      <c r="D15">
        <v>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4"/>
  <sheetViews>
    <sheetView topLeftCell="AZ1" workbookViewId="0">
      <selection activeCell="BN7" sqref="BN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66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66">
      <c r="C3" s="1" t="s">
        <v>1</v>
      </c>
    </row>
    <row r="4" spans="1: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</row>
    <row r="5" spans="1: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</row>
    <row r="6" spans="1:66">
      <c r="B6" s="15">
        <f>SUM(D6:MI6)</f>
        <v>10001.150000000005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</row>
    <row r="7" spans="1:66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</row>
    <row r="8" spans="1:66">
      <c r="A8" s="8">
        <f>B8/F2</f>
        <v>9.2720198052442956E-4</v>
      </c>
      <c r="B8" s="7">
        <f>SUM(D8:MI8)</f>
        <v>1505.6832961736209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" si="29">BN6/BN7</f>
        <v>-145.87128712871288</v>
      </c>
    </row>
    <row r="9" spans="1:66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</row>
    <row r="10" spans="1:66">
      <c r="B10">
        <f>B6/B8</f>
        <v>6.6422666874340948</v>
      </c>
      <c r="U10" s="1" t="s">
        <v>52</v>
      </c>
      <c r="V10" s="1" t="s">
        <v>42</v>
      </c>
    </row>
    <row r="12" spans="1:66">
      <c r="C12" s="1" t="s">
        <v>27</v>
      </c>
      <c r="D12" s="1" t="s">
        <v>28</v>
      </c>
    </row>
    <row r="13" spans="1:66">
      <c r="C13">
        <v>800</v>
      </c>
      <c r="D13">
        <v>9.1660000000000004</v>
      </c>
    </row>
    <row r="14" spans="1:66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4"/>
  <sheetViews>
    <sheetView topLeftCell="BC1" workbookViewId="0">
      <selection activeCell="BN7" sqref="BN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66">
      <c r="C2" s="1" t="s">
        <v>13</v>
      </c>
      <c r="D2" s="1" t="s">
        <v>7</v>
      </c>
      <c r="E2">
        <v>6.98</v>
      </c>
      <c r="F2">
        <f>E2*10000</f>
        <v>69800</v>
      </c>
    </row>
    <row r="3" spans="1:66">
      <c r="C3" s="1" t="s">
        <v>1</v>
      </c>
    </row>
    <row r="4" spans="1: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</row>
    <row r="5" spans="1: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</row>
    <row r="6" spans="1:66">
      <c r="B6" s="15">
        <f>SUM(D6:MI6)</f>
        <v>-56698.539999999979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</row>
    <row r="7" spans="1:66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</row>
    <row r="8" spans="1:66">
      <c r="A8" s="8">
        <f>B8/F2</f>
        <v>-7.0886534382601188E-2</v>
      </c>
      <c r="B8" s="7">
        <f>SUM(D8:MI8)</f>
        <v>-4947.8800999055629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" si="29">BN6/BN7</f>
        <v>-51.996996996996998</v>
      </c>
    </row>
    <row r="9" spans="1:66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</row>
    <row r="12" spans="1:66">
      <c r="C12" s="1" t="s">
        <v>27</v>
      </c>
      <c r="D12" s="1" t="s">
        <v>28</v>
      </c>
    </row>
    <row r="13" spans="1:66">
      <c r="C13">
        <v>400</v>
      </c>
      <c r="D13">
        <v>27.524999999999999</v>
      </c>
      <c r="G13" s="1" t="s">
        <v>32</v>
      </c>
    </row>
    <row r="14" spans="1:66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4"/>
  <sheetViews>
    <sheetView topLeftCell="BF1" workbookViewId="0">
      <selection activeCell="BN7" sqref="BN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66">
      <c r="C2" s="1" t="s">
        <v>19</v>
      </c>
      <c r="D2" s="1" t="s">
        <v>7</v>
      </c>
      <c r="E2">
        <v>18.72</v>
      </c>
      <c r="F2">
        <f>E2*10000</f>
        <v>187200</v>
      </c>
    </row>
    <row r="3" spans="1:66">
      <c r="C3" s="1" t="s">
        <v>1</v>
      </c>
    </row>
    <row r="4" spans="1: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</row>
    <row r="5" spans="1: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</row>
    <row r="6" spans="1:66">
      <c r="B6" s="15">
        <f>SUM(D6:MI6)</f>
        <v>-8524.5899999999983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</row>
    <row r="7" spans="1:66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</row>
    <row r="8" spans="1:66">
      <c r="A8" s="8">
        <f>B8/F2</f>
        <v>-1.5214396029906358E-2</v>
      </c>
      <c r="B8" s="7">
        <f>SUM(D8:MI8)</f>
        <v>-2848.1349367984703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" si="29">BN6/BN7</f>
        <v>-128.27424749163879</v>
      </c>
    </row>
    <row r="9" spans="1:66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</row>
    <row r="12" spans="1:66">
      <c r="C12" s="17" t="s">
        <v>27</v>
      </c>
      <c r="D12" s="17" t="s">
        <v>28</v>
      </c>
    </row>
    <row r="13" spans="1:66">
      <c r="C13" s="10">
        <v>600</v>
      </c>
      <c r="D13" s="10">
        <v>7.2480000000000002</v>
      </c>
    </row>
    <row r="14" spans="1:66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4"/>
  <sheetViews>
    <sheetView topLeftCell="BB1" workbookViewId="0">
      <selection activeCell="BN7" sqref="BN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66">
      <c r="C2" s="1" t="s">
        <v>21</v>
      </c>
      <c r="D2" s="1" t="s">
        <v>7</v>
      </c>
      <c r="E2">
        <v>5.4</v>
      </c>
      <c r="F2">
        <f>E2*10000</f>
        <v>54000</v>
      </c>
    </row>
    <row r="3" spans="1:66">
      <c r="C3" s="1" t="s">
        <v>1</v>
      </c>
    </row>
    <row r="4" spans="1: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</row>
    <row r="5" spans="1: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</row>
    <row r="6" spans="1:66">
      <c r="B6" s="15">
        <f>SUM(D6:MI6)</f>
        <v>-4635.5299999999988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</row>
    <row r="7" spans="1:66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</row>
    <row r="8" spans="1:66">
      <c r="A8" s="8">
        <f>B8/F2</f>
        <v>-1.4552890208754648E-2</v>
      </c>
      <c r="B8" s="7">
        <f>SUM(D8:MI8)</f>
        <v>-785.85607127275102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" si="29">BN6/BN7</f>
        <v>-23.330895795246803</v>
      </c>
    </row>
    <row r="9" spans="1:66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</row>
    <row r="12" spans="1:66">
      <c r="C12" s="17" t="s">
        <v>27</v>
      </c>
      <c r="D12" s="17" t="s">
        <v>28</v>
      </c>
    </row>
    <row r="13" spans="1:66">
      <c r="C13" s="10">
        <v>300</v>
      </c>
      <c r="D13" s="10">
        <v>8.4870000000000001</v>
      </c>
    </row>
    <row r="14" spans="1:66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14"/>
  <sheetViews>
    <sheetView topLeftCell="AO1" workbookViewId="0">
      <selection activeCell="BA7" sqref="BA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53">
      <c r="C2" s="1" t="s">
        <v>34</v>
      </c>
      <c r="D2" s="1" t="s">
        <v>7</v>
      </c>
      <c r="E2">
        <v>11.74</v>
      </c>
      <c r="F2">
        <f>E2*10000</f>
        <v>117400</v>
      </c>
    </row>
    <row r="3" spans="1:53">
      <c r="C3" s="1" t="s">
        <v>1</v>
      </c>
    </row>
    <row r="4" spans="1: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</row>
    <row r="5" spans="1:53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</row>
    <row r="6" spans="1:53">
      <c r="B6" s="15">
        <f>SUM(D6:MI6)</f>
        <v>339.1599999999998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</row>
    <row r="7" spans="1:53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</row>
    <row r="8" spans="1:53">
      <c r="A8" s="8">
        <f>B8/F2</f>
        <v>1.8415481476747987E-4</v>
      </c>
      <c r="B8" s="7">
        <f>SUM(D8:MI8)</f>
        <v>21.619775253702137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" si="23">BA6/BA7</f>
        <v>44.044776119402982</v>
      </c>
    </row>
    <row r="9" spans="1:53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</row>
    <row r="12" spans="1:53">
      <c r="C12" s="17" t="s">
        <v>27</v>
      </c>
      <c r="D12" s="17" t="s">
        <v>28</v>
      </c>
    </row>
    <row r="13" spans="1:53">
      <c r="C13" s="10">
        <v>800</v>
      </c>
      <c r="D13" s="10">
        <v>14.318</v>
      </c>
    </row>
    <row r="14" spans="1:53">
      <c r="A14" t="s">
        <v>71</v>
      </c>
      <c r="B14" s="38">
        <v>46661</v>
      </c>
      <c r="C14">
        <v>800</v>
      </c>
      <c r="D14">
        <v>5.52</v>
      </c>
      <c r="E14">
        <v>-7040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AZ13"/>
  <sheetViews>
    <sheetView topLeftCell="AQ1" workbookViewId="0">
      <selection activeCell="AZ7" sqref="AZ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52">
      <c r="C2" s="1" t="s">
        <v>54</v>
      </c>
      <c r="D2" s="1" t="s">
        <v>7</v>
      </c>
      <c r="E2">
        <v>12.56</v>
      </c>
      <c r="F2">
        <f>E2*10000</f>
        <v>125600</v>
      </c>
    </row>
    <row r="3" spans="1:52">
      <c r="C3" s="1" t="s">
        <v>1</v>
      </c>
    </row>
    <row r="4" spans="1: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</row>
    <row r="5" spans="1:52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</row>
    <row r="6" spans="1:52">
      <c r="B6" s="15">
        <f>SUM(D6:MI6)</f>
        <v>363655.11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</row>
    <row r="7" spans="1:52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</row>
    <row r="8" spans="1:52">
      <c r="A8" s="8">
        <f>B8/F2</f>
        <v>5.1163724117666964E-3</v>
      </c>
      <c r="B8" s="7">
        <f>SUM(D8:MI8)</f>
        <v>642.61637491789702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" si="22">AZ6/AZ7</f>
        <v>-9.2232191528545115</v>
      </c>
    </row>
    <row r="9" spans="1:52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</row>
    <row r="10" spans="1:52">
      <c r="B10">
        <f>B6/B8</f>
        <v>565.89767113616097</v>
      </c>
    </row>
    <row r="12" spans="1:52">
      <c r="C12" s="17" t="s">
        <v>27</v>
      </c>
      <c r="D12" s="17" t="s">
        <v>28</v>
      </c>
    </row>
    <row r="13" spans="1:52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AE45"/>
  <sheetViews>
    <sheetView topLeftCell="A6" workbookViewId="0">
      <selection activeCell="AD7" sqref="AD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1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</row>
    <row r="5" spans="1:31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10"/>
    </row>
    <row r="6" spans="1:31">
      <c r="A6" s="10"/>
      <c r="B6" s="34">
        <f>SUM(D6:MI6)</f>
        <v>42567.350000000006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10"/>
    </row>
    <row r="7" spans="1:31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10"/>
    </row>
    <row r="8" spans="1:31">
      <c r="A8" s="8">
        <f>B8/F2</f>
        <v>1.3142421550960679E-3</v>
      </c>
      <c r="B8" s="7">
        <f>SUM(D8:MI8)</f>
        <v>829.02395143459967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/>
    </row>
    <row r="9" spans="1:31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10"/>
    </row>
    <row r="10" spans="1:31">
      <c r="A10" s="10"/>
      <c r="B10" s="10">
        <f>B6/B8</f>
        <v>51.34634521275116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>
      <c r="A15" s="17" t="s">
        <v>29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>
      <c r="A16" s="10"/>
      <c r="B16" s="10"/>
      <c r="C16" s="10"/>
      <c r="D16" s="36"/>
      <c r="E16" s="37"/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/>
      <c r="B17" s="10"/>
      <c r="C17" s="10"/>
      <c r="D17" s="36"/>
      <c r="E17" s="27"/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1"/>
      <c r="G18" s="41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3"/>
  <sheetViews>
    <sheetView topLeftCell="AH1" workbookViewId="0">
      <selection activeCell="AU7" sqref="AU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47">
      <c r="C2" s="1" t="s">
        <v>59</v>
      </c>
      <c r="D2" s="1" t="s">
        <v>7</v>
      </c>
      <c r="E2">
        <v>3.3</v>
      </c>
      <c r="F2">
        <f>E2*10000</f>
        <v>33000</v>
      </c>
    </row>
    <row r="3" spans="1:47">
      <c r="C3" s="1" t="s">
        <v>1</v>
      </c>
    </row>
    <row r="4" spans="1: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</row>
    <row r="5" spans="1:47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</row>
    <row r="6" spans="1:47">
      <c r="B6" s="15">
        <f>SUM(D6:MI6)</f>
        <v>5549.3100000000013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</row>
    <row r="7" spans="1:47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</row>
    <row r="8" spans="1:47">
      <c r="A8" s="8">
        <f>B8/F2</f>
        <v>7.2814745982419191E-3</v>
      </c>
      <c r="B8" s="7">
        <f>SUM(D8:MI8)</f>
        <v>240.28866174198333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" si="20">AU6/AU7</f>
        <v>-86.434092112228697</v>
      </c>
    </row>
    <row r="9" spans="1:47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</row>
    <row r="12" spans="1:47">
      <c r="C12" s="17" t="s">
        <v>27</v>
      </c>
      <c r="D12" s="17" t="s">
        <v>28</v>
      </c>
    </row>
    <row r="13" spans="1:47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N15"/>
  <sheetViews>
    <sheetView topLeftCell="BI1" workbookViewId="0">
      <selection activeCell="BN7" sqref="BN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66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66">
      <c r="C3" s="1" t="s">
        <v>1</v>
      </c>
    </row>
    <row r="4" spans="1: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</row>
    <row r="5" spans="1:66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</row>
    <row r="6" spans="1:66">
      <c r="B6" s="15">
        <f>SUM(D6:MI6)</f>
        <v>81327.140000000014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</row>
    <row r="7" spans="1:66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</row>
    <row r="8" spans="1:66">
      <c r="A8" s="8">
        <f>B8/F2</f>
        <v>7.5096661667210393E-2</v>
      </c>
      <c r="B8" s="7">
        <f>SUM(D8:MI8)</f>
        <v>4303.0387135311557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</row>
    <row r="9" spans="1:66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</row>
    <row r="10" spans="1:66">
      <c r="B10" s="10">
        <f>B6/B8</f>
        <v>18.899932214010086</v>
      </c>
    </row>
    <row r="12" spans="1:66">
      <c r="C12" s="1" t="s">
        <v>27</v>
      </c>
      <c r="D12" s="1" t="s">
        <v>28</v>
      </c>
      <c r="E12" s="1" t="s">
        <v>29</v>
      </c>
    </row>
    <row r="13" spans="1:66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66">
      <c r="A14" s="1" t="s">
        <v>30</v>
      </c>
      <c r="B14" s="11">
        <v>42999</v>
      </c>
      <c r="C14">
        <v>1000</v>
      </c>
      <c r="D14">
        <v>18.510000000000002</v>
      </c>
    </row>
    <row r="15" spans="1:66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N17"/>
  <sheetViews>
    <sheetView workbookViewId="0">
      <selection activeCell="BN7" sqref="BN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66">
      <c r="C2" s="1" t="s">
        <v>20</v>
      </c>
      <c r="D2" s="1" t="s">
        <v>7</v>
      </c>
      <c r="E2">
        <v>16.73</v>
      </c>
      <c r="F2">
        <f>E2*10000</f>
        <v>167300</v>
      </c>
    </row>
    <row r="3" spans="1:66">
      <c r="C3" s="1" t="s">
        <v>1</v>
      </c>
    </row>
    <row r="4" spans="1: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</row>
    <row r="5" spans="1: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</row>
    <row r="6" spans="1:66">
      <c r="B6" s="15">
        <f>SUM(D6:MI6)</f>
        <v>48471.089999999989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</row>
    <row r="7" spans="1:66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</row>
    <row r="8" spans="1:66">
      <c r="A8" s="8">
        <f>B8/F2</f>
        <v>5.7285339889279419E-2</v>
      </c>
      <c r="B8" s="7">
        <f>SUM(D8:MI8)</f>
        <v>9583.8373634764466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" si="29">BN6/BN7</f>
        <v>-433.74093264248705</v>
      </c>
    </row>
    <row r="9" spans="1:66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</row>
    <row r="10" spans="1:66">
      <c r="B10" s="10">
        <f>B6/B8</f>
        <v>5.0575868685669727</v>
      </c>
    </row>
    <row r="12" spans="1:66">
      <c r="C12" s="17" t="s">
        <v>27</v>
      </c>
      <c r="D12" s="17" t="s">
        <v>28</v>
      </c>
    </row>
    <row r="13" spans="1:66">
      <c r="C13" s="10">
        <v>400</v>
      </c>
      <c r="D13" s="10">
        <v>8.4030000000000005</v>
      </c>
    </row>
    <row r="14" spans="1:66">
      <c r="A14" s="1" t="s">
        <v>30</v>
      </c>
      <c r="B14" s="23">
        <v>42991</v>
      </c>
      <c r="C14">
        <v>2000</v>
      </c>
      <c r="D14">
        <v>4.75</v>
      </c>
    </row>
    <row r="15" spans="1:66">
      <c r="A15" s="1" t="s">
        <v>30</v>
      </c>
      <c r="B15" s="11">
        <v>42993</v>
      </c>
      <c r="C15">
        <v>2000</v>
      </c>
      <c r="D15">
        <v>4.71</v>
      </c>
    </row>
    <row r="16" spans="1:66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N16"/>
  <sheetViews>
    <sheetView topLeftCell="A11" workbookViewId="0">
      <selection activeCell="BN7" sqref="BN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66">
      <c r="C2" s="1" t="s">
        <v>17</v>
      </c>
      <c r="D2" s="1" t="s">
        <v>7</v>
      </c>
      <c r="E2">
        <v>220.9</v>
      </c>
      <c r="F2">
        <f>E2*10000</f>
        <v>2209000</v>
      </c>
    </row>
    <row r="3" spans="1:66">
      <c r="C3" s="1" t="s">
        <v>1</v>
      </c>
    </row>
    <row r="4" spans="1: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</row>
    <row r="5" spans="1: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</row>
    <row r="6" spans="1:66">
      <c r="B6" s="15">
        <f>SUM(D6:MI6)</f>
        <v>159154.82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</row>
    <row r="7" spans="1:66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</row>
    <row r="8" spans="1:66">
      <c r="A8" s="8">
        <f>B8/F2</f>
        <v>8.3938106893814857E-3</v>
      </c>
      <c r="B8" s="7">
        <f>SUM(D8:MI8)</f>
        <v>18541.927812843704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" si="29">BN6/BN7</f>
        <v>2884.7123442808606</v>
      </c>
    </row>
    <row r="9" spans="1:66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</row>
    <row r="10" spans="1:66">
      <c r="B10" s="10">
        <f>B6/B8</f>
        <v>8.5835098489465569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66">
      <c r="AB11" s="1" t="s">
        <v>62</v>
      </c>
    </row>
    <row r="13" spans="1:66">
      <c r="C13" s="17" t="s">
        <v>27</v>
      </c>
      <c r="D13" s="17" t="s">
        <v>28</v>
      </c>
      <c r="E13" s="1" t="s">
        <v>29</v>
      </c>
    </row>
    <row r="14" spans="1:66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66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66">
      <c r="A16" s="1" t="s">
        <v>30</v>
      </c>
      <c r="B16" s="38">
        <v>46661</v>
      </c>
      <c r="C16">
        <v>1100</v>
      </c>
      <c r="D16">
        <v>7.69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N20"/>
  <sheetViews>
    <sheetView topLeftCell="BC1" workbookViewId="0">
      <selection activeCell="BN7" sqref="BN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66">
      <c r="C2" s="1" t="s">
        <v>12</v>
      </c>
      <c r="D2" s="1" t="s">
        <v>7</v>
      </c>
      <c r="E2">
        <v>9.36</v>
      </c>
      <c r="F2">
        <f>E2*10000</f>
        <v>93600</v>
      </c>
    </row>
    <row r="3" spans="1:66">
      <c r="C3" s="1" t="s">
        <v>1</v>
      </c>
    </row>
    <row r="4" spans="1: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</row>
    <row r="5" spans="1: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</row>
    <row r="6" spans="1:66">
      <c r="B6" s="15">
        <f>SUM(D6:MI6)</f>
        <v>28012.510000000002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</row>
    <row r="7" spans="1:66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</row>
    <row r="8" spans="1:66">
      <c r="A8" s="8">
        <f>B8/F2</f>
        <v>2.6000720335605729E-2</v>
      </c>
      <c r="B8" s="7">
        <f>SUM(D8:MI8)</f>
        <v>2433.6674234126963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" si="29">BN6/BN7</f>
        <v>129.83426294820717</v>
      </c>
    </row>
    <row r="9" spans="1:66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</row>
    <row r="10" spans="1:66">
      <c r="B10">
        <f>B6/B8</f>
        <v>11.51041006281724</v>
      </c>
    </row>
    <row r="16" spans="1:66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4"/>
  <sheetViews>
    <sheetView topLeftCell="A14" workbookViewId="0">
      <selection activeCell="BN7" sqref="BN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66">
      <c r="C2" s="1" t="s">
        <v>11</v>
      </c>
      <c r="D2" s="1" t="s">
        <v>7</v>
      </c>
      <c r="E2">
        <v>4.05</v>
      </c>
      <c r="F2">
        <f>E2*10000</f>
        <v>40500</v>
      </c>
    </row>
    <row r="3" spans="1:66">
      <c r="C3" s="1" t="s">
        <v>1</v>
      </c>
    </row>
    <row r="4" spans="1:66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</row>
    <row r="5" spans="1: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</row>
    <row r="6" spans="1:66" s="27" customFormat="1">
      <c r="B6" s="28">
        <f>SUM(D6:MI6)</f>
        <v>-6640.5099999999975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</row>
    <row r="7" spans="1:66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</row>
    <row r="8" spans="1:66">
      <c r="A8" s="8">
        <f>B8/F2</f>
        <v>-1.3132028713682721E-2</v>
      </c>
      <c r="B8" s="7">
        <f>SUM(D8:MI8)</f>
        <v>-531.8471629041502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" si="29">BN6/BN7</f>
        <v>-162.8643216080402</v>
      </c>
    </row>
    <row r="9" spans="1:66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</row>
    <row r="10" spans="1:66">
      <c r="B10" s="10">
        <f>B6/B8</f>
        <v>12.485748657075668</v>
      </c>
    </row>
    <row r="12" spans="1:66">
      <c r="C12" s="17" t="s">
        <v>27</v>
      </c>
      <c r="D12" s="17" t="s">
        <v>28</v>
      </c>
    </row>
    <row r="13" spans="1:66">
      <c r="C13" s="10">
        <v>300</v>
      </c>
      <c r="D13" s="10">
        <v>27.286999999999999</v>
      </c>
    </row>
    <row r="14" spans="1:66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4"/>
  <sheetViews>
    <sheetView topLeftCell="BE1" workbookViewId="0">
      <selection activeCell="BN7" sqref="BN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66">
      <c r="C2" s="1" t="s">
        <v>8</v>
      </c>
      <c r="D2" s="1" t="s">
        <v>7</v>
      </c>
      <c r="E2">
        <v>220.39</v>
      </c>
      <c r="F2">
        <f>E2*10000</f>
        <v>2203900</v>
      </c>
    </row>
    <row r="3" spans="1:66">
      <c r="C3" s="1" t="s">
        <v>1</v>
      </c>
    </row>
    <row r="4" spans="1: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</row>
    <row r="5" spans="1: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</row>
    <row r="6" spans="1:66">
      <c r="B6" s="15">
        <f>SUM(D6:MI6)</f>
        <v>-53741.200000000012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</row>
    <row r="7" spans="1:66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</row>
    <row r="8" spans="1:66">
      <c r="A8" s="8">
        <f>B8/F2</f>
        <v>-9.037258655595121E-3</v>
      </c>
      <c r="B8" s="7">
        <f>SUM(D8:MI8)</f>
        <v>-19917.214351066086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" si="29">BN6/BN7</f>
        <v>350.75</v>
      </c>
    </row>
    <row r="9" spans="1:66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</row>
    <row r="10" spans="1:66">
      <c r="T10" s="22" t="s">
        <v>50</v>
      </c>
    </row>
    <row r="13" spans="1:66">
      <c r="C13" s="1" t="s">
        <v>27</v>
      </c>
      <c r="D13" s="1" t="s">
        <v>28</v>
      </c>
      <c r="E13" s="1" t="s">
        <v>48</v>
      </c>
    </row>
    <row r="14" spans="1:66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opLeftCell="BH1" workbookViewId="0">
      <selection activeCell="BN7" sqref="BN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66">
      <c r="C2" s="1" t="s">
        <v>9</v>
      </c>
      <c r="D2" s="1" t="s">
        <v>7</v>
      </c>
      <c r="E2">
        <v>9.6</v>
      </c>
      <c r="F2">
        <f>E2*10000</f>
        <v>96000</v>
      </c>
    </row>
    <row r="3" spans="1:66">
      <c r="C3" s="1" t="s">
        <v>1</v>
      </c>
    </row>
    <row r="4" spans="1: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</row>
    <row r="5" spans="1: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</row>
    <row r="6" spans="1:66">
      <c r="B6" s="15">
        <f>SUM(D6:MI6)</f>
        <v>-29735.469999999998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</row>
    <row r="7" spans="1:66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</row>
    <row r="8" spans="1:66">
      <c r="A8" s="8">
        <f>B8/F2</f>
        <v>-4.7596458913808655E-2</v>
      </c>
      <c r="B8" s="7">
        <f>SUM(D8:MI8)</f>
        <v>-4569.260055725631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" si="29">BN6/BN7</f>
        <v>125.00625978090767</v>
      </c>
    </row>
    <row r="9" spans="1:66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</row>
    <row r="12" spans="1:66">
      <c r="C12" s="1" t="s">
        <v>27</v>
      </c>
      <c r="D12" s="1" t="s">
        <v>28</v>
      </c>
      <c r="E12" s="1" t="s">
        <v>31</v>
      </c>
    </row>
    <row r="13" spans="1:66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66">
      <c r="C14" s="12"/>
      <c r="D14" s="13"/>
      <c r="E14" s="13"/>
    </row>
    <row r="15" spans="1:66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民生银行</vt:lpstr>
      <vt:lpstr>美的集团</vt:lpstr>
      <vt:lpstr>达华智能</vt:lpstr>
      <vt:lpstr>沪电股份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中国石化</vt:lpstr>
      <vt:lpstr>中国中冶</vt:lpstr>
      <vt:lpstr>远望谷</vt:lpstr>
      <vt:lpstr>巨轮智能</vt:lpstr>
      <vt:lpstr>大金重工</vt:lpstr>
      <vt:lpstr>普邦股份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2017-11-15T07:01:10Z</dcterms:modified>
</cp:coreProperties>
</file>