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140" windowHeight="16060" tabRatio="1000" activeTab="21"/>
  </bookViews>
  <sheets>
    <sheet name="普邦股份" sheetId="18" r:id="rId1"/>
    <sheet name="民生银行" sheetId="13" r:id="rId2"/>
    <sheet name="美的集团" sheetId="21" r:id="rId3"/>
    <sheet name="达华智能" sheetId="1" r:id="rId4"/>
    <sheet name="沪电股份" sheetId="15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天宝食品" sheetId="10" r:id="rId12"/>
    <sheet name="中远海发" sheetId="2" r:id="rId13"/>
    <sheet name="st智慧" sheetId="9" r:id="rId14"/>
    <sheet name="中国中冶" sheetId="11" r:id="rId15"/>
    <sheet name="远望谷" sheetId="8" r:id="rId16"/>
    <sheet name="巨轮智能" sheetId="14" r:id="rId17"/>
    <sheet name="大金重工" sheetId="16" r:id="rId18"/>
    <sheet name="贵州茅台" sheetId="19" r:id="rId19"/>
    <sheet name="圆通" sheetId="20" r:id="rId20"/>
    <sheet name="东阿阿胶" sheetId="22" r:id="rId21"/>
    <sheet name="云南白药" sheetId="23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" i="23" l="1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<sst xmlns="http://schemas.openxmlformats.org/spreadsheetml/2006/main" count="323" uniqueCount="84">
  <si>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</si>
  <si>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</si>
  <si>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</si>
  <si>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</si>
  <si>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</si>
  <si>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</si>
  <si>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</si>
  <si>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</si>
  <si>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</si>
  <si>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</si>
  <si>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</si>
  <si>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</si>
  <si>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</si>
  <si>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</si>
  <si>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</si>
  <si>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</si>
  <si>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</si>
  <si>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</si>
  <si>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</si>
  <si>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</si>
  <si>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</si>
  <si>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</si>
  <si>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</si>
  <si>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</si>
  <si>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</si>
  <si>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</si>
  <si>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</si>
  <si>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</si>
  <si>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</si>
  <si>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</si>
  <si>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</si>
  <si>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</si>
  <si>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</si>
  <si>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</si>
  <si>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</si>
  <si>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</si>
  <si>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</si>
  <si>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</si>
  <si>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</si>
  <si>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</si>
  <si>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</si>
  <si>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</si>
  <si>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</si>
  <si>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</si>
  <si>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</si>
  <si>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</si>
  <si>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</si>
  <si>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</si>
  <si>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</si>
  <si>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</si>
  <si>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</si>
  <si>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</si>
  <si>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</si>
  <si>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</si>
  <si>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</si>
  <si>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</si>
  <si>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</si>
  <si>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</si>
  <si>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</si>
  <si>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</si>
  <si>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</si>
  <si>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</si>
  <si>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</si>
  <si>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</si>
  <si>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</si>
  <si>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</si>
  <si>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</si>
  <si>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</si>
  <si>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</si>
  <si>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</si>
  <si>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</si>
  <si>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</si>
  <si>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</si>
  <si>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</si>
  <si>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</si>
  <si>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</si>
  <si>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停牌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</si>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</sst>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973688"/>
        <c:axId val="2092223736"/>
      </c:lineChart>
      <c:catAx>
        <c:axId val="212097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223736"/>
        <c:crosses val="autoZero"/>
        <c:auto val="1"/>
        <c:lblAlgn val="ctr"/>
        <c:lblOffset val="100"/>
        <c:noMultiLvlLbl val="0"/>
      </c:catAx>
      <c:valAx>
        <c:axId val="2092223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097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276200"/>
        <c:axId val="-2072273192"/>
      </c:lineChart>
      <c:catAx>
        <c:axId val="-2072276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273192"/>
        <c:crosses val="autoZero"/>
        <c:auto val="1"/>
        <c:lblAlgn val="ctr"/>
        <c:lblOffset val="100"/>
        <c:noMultiLvlLbl val="0"/>
      </c:catAx>
      <c:valAx>
        <c:axId val="-2072273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276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663992"/>
        <c:axId val="-2000960936"/>
      </c:lineChart>
      <c:catAx>
        <c:axId val="2120663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0960936"/>
        <c:crosses val="autoZero"/>
        <c:auto val="1"/>
        <c:lblAlgn val="ctr"/>
        <c:lblOffset val="100"/>
        <c:noMultiLvlLbl val="0"/>
      </c:catAx>
      <c:valAx>
        <c:axId val="-2000960936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663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623272"/>
        <c:axId val="2120928552"/>
      </c:barChart>
      <c:catAx>
        <c:axId val="2120623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928552"/>
        <c:crosses val="autoZero"/>
        <c:auto val="1"/>
        <c:lblAlgn val="ctr"/>
        <c:lblOffset val="100"/>
        <c:noMultiLvlLbl val="0"/>
      </c:catAx>
      <c:valAx>
        <c:axId val="2120928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0623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88680"/>
        <c:axId val="2093565560"/>
      </c:lineChart>
      <c:catAx>
        <c:axId val="2092988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565560"/>
        <c:crosses val="autoZero"/>
        <c:auto val="1"/>
        <c:lblAlgn val="ctr"/>
        <c:lblOffset val="100"/>
        <c:noMultiLvlLbl val="0"/>
      </c:catAx>
      <c:valAx>
        <c:axId val="2093565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988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608856"/>
        <c:axId val="-1997331352"/>
      </c:lineChart>
      <c:catAx>
        <c:axId val="-1996608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331352"/>
        <c:crosses val="autoZero"/>
        <c:auto val="1"/>
        <c:lblAlgn val="ctr"/>
        <c:lblOffset val="100"/>
        <c:noMultiLvlLbl val="0"/>
      </c:catAx>
      <c:valAx>
        <c:axId val="-199733135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6608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  <c:pt idx="109">
                  <c:v>-1357.87</c:v>
                </c:pt>
                <c:pt idx="110">
                  <c:v>407.93</c:v>
                </c:pt>
                <c:pt idx="111">
                  <c:v>-815.66</c:v>
                </c:pt>
                <c:pt idx="112">
                  <c:v>-758.57</c:v>
                </c:pt>
                <c:pt idx="113">
                  <c:v>-513.66</c:v>
                </c:pt>
                <c:pt idx="114">
                  <c:v>-926.87</c:v>
                </c:pt>
                <c:pt idx="115">
                  <c:v>-1789.76</c:v>
                </c:pt>
                <c:pt idx="116">
                  <c:v>-305.81</c:v>
                </c:pt>
                <c:pt idx="117">
                  <c:v>-3007.8</c:v>
                </c:pt>
                <c:pt idx="118">
                  <c:v>-890.33</c:v>
                </c:pt>
                <c:pt idx="119">
                  <c:v>14.76</c:v>
                </c:pt>
                <c:pt idx="120">
                  <c:v>-189.4</c:v>
                </c:pt>
                <c:pt idx="121">
                  <c:v>-1131.75</c:v>
                </c:pt>
                <c:pt idx="122">
                  <c:v>-902.47</c:v>
                </c:pt>
                <c:pt idx="123">
                  <c:v>334.0</c:v>
                </c:pt>
                <c:pt idx="124">
                  <c:v>442.37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492904"/>
        <c:axId val="-1997426120"/>
      </c:barChart>
      <c:catAx>
        <c:axId val="2093492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426120"/>
        <c:crosses val="autoZero"/>
        <c:auto val="1"/>
        <c:lblAlgn val="ctr"/>
        <c:lblOffset val="100"/>
        <c:noMultiLvlLbl val="0"/>
      </c:catAx>
      <c:valAx>
        <c:axId val="-1997426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49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94072"/>
        <c:axId val="-1997443816"/>
      </c:lineChart>
      <c:catAx>
        <c:axId val="2092994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443816"/>
        <c:crosses val="autoZero"/>
        <c:auto val="1"/>
        <c:lblAlgn val="ctr"/>
        <c:lblOffset val="100"/>
        <c:noMultiLvlLbl val="0"/>
      </c:catAx>
      <c:valAx>
        <c:axId val="-1997443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99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508168"/>
        <c:axId val="-1996934616"/>
      </c:lineChart>
      <c:catAx>
        <c:axId val="-199750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934616"/>
        <c:crosses val="autoZero"/>
        <c:auto val="1"/>
        <c:lblAlgn val="ctr"/>
        <c:lblOffset val="100"/>
        <c:noMultiLvlLbl val="0"/>
      </c:catAx>
      <c:valAx>
        <c:axId val="-1996934616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7508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  <c:pt idx="109">
                  <c:v>-5173.22</c:v>
                </c:pt>
                <c:pt idx="110">
                  <c:v>-28878.54</c:v>
                </c:pt>
                <c:pt idx="111">
                  <c:v>-21633.68</c:v>
                </c:pt>
                <c:pt idx="112">
                  <c:v>11671.46</c:v>
                </c:pt>
                <c:pt idx="113">
                  <c:v>-6287.05</c:v>
                </c:pt>
                <c:pt idx="114">
                  <c:v>1580.05</c:v>
                </c:pt>
                <c:pt idx="115">
                  <c:v>10837.94</c:v>
                </c:pt>
                <c:pt idx="116">
                  <c:v>-16132.99</c:v>
                </c:pt>
                <c:pt idx="117">
                  <c:v>-13157.52</c:v>
                </c:pt>
                <c:pt idx="118">
                  <c:v>2229.44</c:v>
                </c:pt>
                <c:pt idx="119">
                  <c:v>26720.29</c:v>
                </c:pt>
                <c:pt idx="120">
                  <c:v>8989.61</c:v>
                </c:pt>
                <c:pt idx="121">
                  <c:v>-11970.72</c:v>
                </c:pt>
                <c:pt idx="122">
                  <c:v>-8041.19</c:v>
                </c:pt>
                <c:pt idx="123">
                  <c:v>-27999.92</c:v>
                </c:pt>
                <c:pt idx="124">
                  <c:v>-6232.48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7036696"/>
        <c:axId val="-1997033688"/>
      </c:barChart>
      <c:catAx>
        <c:axId val="-1997036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033688"/>
        <c:crosses val="autoZero"/>
        <c:auto val="1"/>
        <c:lblAlgn val="ctr"/>
        <c:lblOffset val="100"/>
        <c:noMultiLvlLbl val="0"/>
      </c:catAx>
      <c:valAx>
        <c:axId val="-1997033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036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906792"/>
        <c:axId val="-1997354680"/>
      </c:lineChart>
      <c:catAx>
        <c:axId val="-1996906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354680"/>
        <c:crosses val="autoZero"/>
        <c:auto val="1"/>
        <c:lblAlgn val="ctr"/>
        <c:lblOffset val="100"/>
        <c:noMultiLvlLbl val="0"/>
      </c:catAx>
      <c:valAx>
        <c:axId val="-1997354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906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629208"/>
        <c:axId val="2092238440"/>
      </c:lineChart>
      <c:catAx>
        <c:axId val="-2106629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238440"/>
        <c:crosses val="autoZero"/>
        <c:auto val="1"/>
        <c:lblAlgn val="ctr"/>
        <c:lblOffset val="100"/>
        <c:noMultiLvlLbl val="0"/>
      </c:catAx>
      <c:valAx>
        <c:axId val="209223844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629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080296"/>
        <c:axId val="2093060184"/>
      </c:lineChart>
      <c:catAx>
        <c:axId val="2093080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060184"/>
        <c:crosses val="autoZero"/>
        <c:auto val="1"/>
        <c:lblAlgn val="ctr"/>
        <c:lblOffset val="100"/>
        <c:noMultiLvlLbl val="0"/>
      </c:catAx>
      <c:valAx>
        <c:axId val="209306018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080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  <c:pt idx="109">
                  <c:v>-9131.68</c:v>
                </c:pt>
                <c:pt idx="110">
                  <c:v>-7519.71</c:v>
                </c:pt>
                <c:pt idx="111">
                  <c:v>-13243.43</c:v>
                </c:pt>
                <c:pt idx="112">
                  <c:v>743.3099999999999</c:v>
                </c:pt>
                <c:pt idx="113">
                  <c:v>32856.78</c:v>
                </c:pt>
                <c:pt idx="114">
                  <c:v>-1015.79</c:v>
                </c:pt>
                <c:pt idx="115">
                  <c:v>4112.03</c:v>
                </c:pt>
                <c:pt idx="116">
                  <c:v>-5066.34</c:v>
                </c:pt>
                <c:pt idx="117">
                  <c:v>2274.34</c:v>
                </c:pt>
                <c:pt idx="118">
                  <c:v>444.44</c:v>
                </c:pt>
                <c:pt idx="119">
                  <c:v>22906.27</c:v>
                </c:pt>
                <c:pt idx="120">
                  <c:v>2023.78</c:v>
                </c:pt>
                <c:pt idx="121">
                  <c:v>-1253.07</c:v>
                </c:pt>
                <c:pt idx="122">
                  <c:v>-2010.64</c:v>
                </c:pt>
                <c:pt idx="123">
                  <c:v>-7628.37</c:v>
                </c:pt>
                <c:pt idx="124">
                  <c:v>8984.84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6772776"/>
        <c:axId val="-1996769768"/>
      </c:barChart>
      <c:catAx>
        <c:axId val="-199677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769768"/>
        <c:crosses val="autoZero"/>
        <c:auto val="1"/>
        <c:lblAlgn val="ctr"/>
        <c:lblOffset val="100"/>
        <c:noMultiLvlLbl val="0"/>
      </c:catAx>
      <c:valAx>
        <c:axId val="-1996769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77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238680"/>
        <c:axId val="-1996967400"/>
      </c:lineChart>
      <c:catAx>
        <c:axId val="2093238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967400"/>
        <c:crosses val="autoZero"/>
        <c:auto val="1"/>
        <c:lblAlgn val="ctr"/>
        <c:lblOffset val="100"/>
        <c:noMultiLvlLbl val="0"/>
      </c:catAx>
      <c:valAx>
        <c:axId val="-1996967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238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282136"/>
        <c:axId val="-1997279128"/>
      </c:lineChart>
      <c:catAx>
        <c:axId val="-1997282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279128"/>
        <c:crosses val="autoZero"/>
        <c:auto val="1"/>
        <c:lblAlgn val="ctr"/>
        <c:lblOffset val="100"/>
        <c:noMultiLvlLbl val="0"/>
      </c:catAx>
      <c:valAx>
        <c:axId val="-1997279128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7282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  <c:pt idx="109">
                  <c:v>-1611.61</c:v>
                </c:pt>
                <c:pt idx="110">
                  <c:v>1235.55</c:v>
                </c:pt>
                <c:pt idx="111">
                  <c:v>1065.14</c:v>
                </c:pt>
                <c:pt idx="112">
                  <c:v>-1890.77</c:v>
                </c:pt>
                <c:pt idx="113">
                  <c:v>-3105.3</c:v>
                </c:pt>
                <c:pt idx="114">
                  <c:v>-1169.12</c:v>
                </c:pt>
                <c:pt idx="115">
                  <c:v>-5708.0</c:v>
                </c:pt>
                <c:pt idx="116">
                  <c:v>-1521.21</c:v>
                </c:pt>
                <c:pt idx="117">
                  <c:v>-109.05</c:v>
                </c:pt>
                <c:pt idx="118">
                  <c:v>-1535.12</c:v>
                </c:pt>
                <c:pt idx="119">
                  <c:v>1888.32</c:v>
                </c:pt>
                <c:pt idx="120">
                  <c:v>88.61</c:v>
                </c:pt>
                <c:pt idx="121">
                  <c:v>-1461.6</c:v>
                </c:pt>
                <c:pt idx="122">
                  <c:v>-2047.01</c:v>
                </c:pt>
                <c:pt idx="123">
                  <c:v>2117.1</c:v>
                </c:pt>
                <c:pt idx="124">
                  <c:v>-630.57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6691880"/>
        <c:axId val="2093100712"/>
      </c:barChart>
      <c:catAx>
        <c:axId val="-199669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100712"/>
        <c:crosses val="autoZero"/>
        <c:auto val="1"/>
        <c:lblAlgn val="ctr"/>
        <c:lblOffset val="100"/>
        <c:noMultiLvlLbl val="0"/>
      </c:catAx>
      <c:valAx>
        <c:axId val="2093100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69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0794600"/>
        <c:axId val="-2000791592"/>
      </c:lineChart>
      <c:catAx>
        <c:axId val="-200079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0791592"/>
        <c:crosses val="autoZero"/>
        <c:auto val="1"/>
        <c:lblAlgn val="ctr"/>
        <c:lblOffset val="100"/>
        <c:noMultiLvlLbl val="0"/>
      </c:catAx>
      <c:valAx>
        <c:axId val="-2000791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079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619096"/>
        <c:axId val="-2000886056"/>
      </c:lineChart>
      <c:catAx>
        <c:axId val="-2106619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0886056"/>
        <c:crosses val="autoZero"/>
        <c:auto val="1"/>
        <c:lblAlgn val="ctr"/>
        <c:lblOffset val="100"/>
        <c:noMultiLvlLbl val="0"/>
      </c:catAx>
      <c:valAx>
        <c:axId val="-2000886056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61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  <c:pt idx="109">
                  <c:v>35.29</c:v>
                </c:pt>
                <c:pt idx="110">
                  <c:v>166.02</c:v>
                </c:pt>
                <c:pt idx="111">
                  <c:v>-215.41</c:v>
                </c:pt>
                <c:pt idx="112">
                  <c:v>479.54</c:v>
                </c:pt>
                <c:pt idx="113">
                  <c:v>70.28</c:v>
                </c:pt>
                <c:pt idx="114">
                  <c:v>-133.66</c:v>
                </c:pt>
                <c:pt idx="115">
                  <c:v>-548.24</c:v>
                </c:pt>
                <c:pt idx="116">
                  <c:v>-0.39</c:v>
                </c:pt>
                <c:pt idx="117">
                  <c:v>-279.64</c:v>
                </c:pt>
                <c:pt idx="118">
                  <c:v>-358.93</c:v>
                </c:pt>
                <c:pt idx="119">
                  <c:v>-304.38</c:v>
                </c:pt>
                <c:pt idx="120">
                  <c:v>-298.93</c:v>
                </c:pt>
                <c:pt idx="121">
                  <c:v>-190.08</c:v>
                </c:pt>
                <c:pt idx="122">
                  <c:v>23.76</c:v>
                </c:pt>
                <c:pt idx="123">
                  <c:v>194.85</c:v>
                </c:pt>
                <c:pt idx="124">
                  <c:v>-105.79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1229720"/>
        <c:axId val="-2000844360"/>
      </c:barChart>
      <c:catAx>
        <c:axId val="-2001229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0844360"/>
        <c:crosses val="autoZero"/>
        <c:auto val="1"/>
        <c:lblAlgn val="ctr"/>
        <c:lblOffset val="100"/>
        <c:noMultiLvlLbl val="0"/>
      </c:catAx>
      <c:valAx>
        <c:axId val="-2000844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1229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333672"/>
        <c:axId val="-1997536952"/>
      </c:lineChart>
      <c:catAx>
        <c:axId val="2093333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536952"/>
        <c:crosses val="autoZero"/>
        <c:auto val="1"/>
        <c:lblAlgn val="ctr"/>
        <c:lblOffset val="100"/>
        <c:noMultiLvlLbl val="0"/>
      </c:catAx>
      <c:valAx>
        <c:axId val="-1997536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333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79352"/>
        <c:axId val="-1997502376"/>
      </c:lineChart>
      <c:catAx>
        <c:axId val="2092979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502376"/>
        <c:crosses val="autoZero"/>
        <c:auto val="1"/>
        <c:lblAlgn val="ctr"/>
        <c:lblOffset val="100"/>
        <c:noMultiLvlLbl val="0"/>
      </c:catAx>
      <c:valAx>
        <c:axId val="-1997502376"/>
        <c:scaling>
          <c:orientation val="minMax"/>
          <c:min val="2.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979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  <c:pt idx="96">
                  <c:v>-281.52</c:v>
                </c:pt>
                <c:pt idx="97">
                  <c:v>-140.1</c:v>
                </c:pt>
                <c:pt idx="98">
                  <c:v>-849.02</c:v>
                </c:pt>
                <c:pt idx="99">
                  <c:v>-196.41</c:v>
                </c:pt>
                <c:pt idx="100">
                  <c:v>-269.59</c:v>
                </c:pt>
                <c:pt idx="101">
                  <c:v>-187.65</c:v>
                </c:pt>
                <c:pt idx="102">
                  <c:v>-149.25</c:v>
                </c:pt>
                <c:pt idx="103">
                  <c:v>80.61</c:v>
                </c:pt>
                <c:pt idx="104">
                  <c:v>-615.5</c:v>
                </c:pt>
                <c:pt idx="105">
                  <c:v>-376.66</c:v>
                </c:pt>
                <c:pt idx="106">
                  <c:v>-433.96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948824"/>
        <c:axId val="2092303064"/>
      </c:barChart>
      <c:catAx>
        <c:axId val="-210694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303064"/>
        <c:crosses val="autoZero"/>
        <c:auto val="1"/>
        <c:lblAlgn val="ctr"/>
        <c:lblOffset val="100"/>
        <c:noMultiLvlLbl val="0"/>
      </c:catAx>
      <c:valAx>
        <c:axId val="2092303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948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  <c:pt idx="109">
                  <c:v>-930.46</c:v>
                </c:pt>
                <c:pt idx="110">
                  <c:v>-692.5599999999999</c:v>
                </c:pt>
                <c:pt idx="111">
                  <c:v>-899.65</c:v>
                </c:pt>
                <c:pt idx="112">
                  <c:v>-915.15</c:v>
                </c:pt>
                <c:pt idx="113">
                  <c:v>-729.4400000000001</c:v>
                </c:pt>
                <c:pt idx="114">
                  <c:v>-680.19</c:v>
                </c:pt>
                <c:pt idx="115">
                  <c:v>1322.84</c:v>
                </c:pt>
                <c:pt idx="116">
                  <c:v>-532.82</c:v>
                </c:pt>
                <c:pt idx="117">
                  <c:v>-2486.1</c:v>
                </c:pt>
                <c:pt idx="118">
                  <c:v>-1346.51</c:v>
                </c:pt>
                <c:pt idx="119">
                  <c:v>35.86</c:v>
                </c:pt>
                <c:pt idx="120">
                  <c:v>734.25</c:v>
                </c:pt>
                <c:pt idx="121">
                  <c:v>-4711.76</c:v>
                </c:pt>
                <c:pt idx="122">
                  <c:v>-434.55</c:v>
                </c:pt>
                <c:pt idx="123">
                  <c:v>-1545.06</c:v>
                </c:pt>
                <c:pt idx="124">
                  <c:v>-7000.95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7298872"/>
        <c:axId val="2093830648"/>
      </c:barChart>
      <c:catAx>
        <c:axId val="-1997298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830648"/>
        <c:crosses val="autoZero"/>
        <c:auto val="1"/>
        <c:lblAlgn val="ctr"/>
        <c:lblOffset val="100"/>
        <c:noMultiLvlLbl val="0"/>
      </c:catAx>
      <c:valAx>
        <c:axId val="2093830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298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99256"/>
        <c:axId val="2093002200"/>
      </c:lineChart>
      <c:catAx>
        <c:axId val="209299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002200"/>
        <c:crosses val="autoZero"/>
        <c:auto val="1"/>
        <c:lblAlgn val="ctr"/>
        <c:lblOffset val="100"/>
        <c:noMultiLvlLbl val="0"/>
      </c:catAx>
      <c:valAx>
        <c:axId val="2093002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99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034952"/>
        <c:axId val="-1996704008"/>
      </c:lineChart>
      <c:catAx>
        <c:axId val="2093034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704008"/>
        <c:crosses val="autoZero"/>
        <c:auto val="1"/>
        <c:lblAlgn val="ctr"/>
        <c:lblOffset val="100"/>
        <c:noMultiLvlLbl val="0"/>
      </c:catAx>
      <c:valAx>
        <c:axId val="-1996704008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034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  <c:pt idx="109">
                  <c:v>3620.79</c:v>
                </c:pt>
                <c:pt idx="110">
                  <c:v>770.37</c:v>
                </c:pt>
                <c:pt idx="111">
                  <c:v>-1380.4</c:v>
                </c:pt>
                <c:pt idx="112">
                  <c:v>-400.42</c:v>
                </c:pt>
                <c:pt idx="113">
                  <c:v>117.39</c:v>
                </c:pt>
                <c:pt idx="114">
                  <c:v>-323.62</c:v>
                </c:pt>
                <c:pt idx="115">
                  <c:v>1213.21</c:v>
                </c:pt>
                <c:pt idx="116">
                  <c:v>-211.83</c:v>
                </c:pt>
                <c:pt idx="117">
                  <c:v>-2414.66</c:v>
                </c:pt>
                <c:pt idx="118">
                  <c:v>-815.66</c:v>
                </c:pt>
                <c:pt idx="119">
                  <c:v>55.35</c:v>
                </c:pt>
                <c:pt idx="120">
                  <c:v>1130.6</c:v>
                </c:pt>
                <c:pt idx="121">
                  <c:v>-2809.8</c:v>
                </c:pt>
                <c:pt idx="122">
                  <c:v>1233.67</c:v>
                </c:pt>
                <c:pt idx="123">
                  <c:v>-1460.83</c:v>
                </c:pt>
                <c:pt idx="124">
                  <c:v>-3114.94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529816"/>
        <c:axId val="-1996942408"/>
      </c:barChart>
      <c:catAx>
        <c:axId val="209352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942408"/>
        <c:crosses val="autoZero"/>
        <c:auto val="1"/>
        <c:lblAlgn val="ctr"/>
        <c:lblOffset val="100"/>
        <c:noMultiLvlLbl val="0"/>
      </c:catAx>
      <c:valAx>
        <c:axId val="-1996942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529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1268136"/>
        <c:axId val="-2106808600"/>
      </c:lineChart>
      <c:catAx>
        <c:axId val="-200126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808600"/>
        <c:crosses val="autoZero"/>
        <c:auto val="1"/>
        <c:lblAlgn val="ctr"/>
        <c:lblOffset val="100"/>
        <c:noMultiLvlLbl val="0"/>
      </c:catAx>
      <c:valAx>
        <c:axId val="-2106808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126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732808"/>
        <c:axId val="-2106730088"/>
      </c:lineChart>
      <c:catAx>
        <c:axId val="-2106732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730088"/>
        <c:crosses val="autoZero"/>
        <c:auto val="1"/>
        <c:lblAlgn val="ctr"/>
        <c:lblOffset val="100"/>
        <c:noMultiLvlLbl val="0"/>
      </c:catAx>
      <c:valAx>
        <c:axId val="-2106730088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73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  <c:pt idx="95">
                  <c:v>71.04</c:v>
                </c:pt>
                <c:pt idx="96">
                  <c:v>62.93</c:v>
                </c:pt>
                <c:pt idx="97">
                  <c:v>-37.22</c:v>
                </c:pt>
                <c:pt idx="98">
                  <c:v>24.09</c:v>
                </c:pt>
                <c:pt idx="99">
                  <c:v>-62.58</c:v>
                </c:pt>
                <c:pt idx="100">
                  <c:v>-64.5</c:v>
                </c:pt>
                <c:pt idx="101">
                  <c:v>-4.17</c:v>
                </c:pt>
                <c:pt idx="102">
                  <c:v>156.14</c:v>
                </c:pt>
                <c:pt idx="103">
                  <c:v>177.01</c:v>
                </c:pt>
                <c:pt idx="104">
                  <c:v>-888.49</c:v>
                </c:pt>
                <c:pt idx="105">
                  <c:v>171.38</c:v>
                </c:pt>
                <c:pt idx="106">
                  <c:v>284.11</c:v>
                </c:pt>
                <c:pt idx="107">
                  <c:v>-232.01</c:v>
                </c:pt>
                <c:pt idx="108">
                  <c:v>32.67</c:v>
                </c:pt>
                <c:pt idx="109">
                  <c:v>703.0</c:v>
                </c:pt>
                <c:pt idx="110">
                  <c:v>-151.36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0903000"/>
        <c:axId val="2120228712"/>
      </c:barChart>
      <c:catAx>
        <c:axId val="-200090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228712"/>
        <c:crosses val="autoZero"/>
        <c:auto val="1"/>
        <c:lblAlgn val="ctr"/>
        <c:lblOffset val="100"/>
        <c:noMultiLvlLbl val="0"/>
      </c:catAx>
      <c:valAx>
        <c:axId val="2120228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090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969224"/>
        <c:axId val="-2072685528"/>
      </c:lineChart>
      <c:catAx>
        <c:axId val="-207296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685528"/>
        <c:crosses val="autoZero"/>
        <c:auto val="1"/>
        <c:lblAlgn val="ctr"/>
        <c:lblOffset val="100"/>
        <c:noMultiLvlLbl val="0"/>
      </c:catAx>
      <c:valAx>
        <c:axId val="-2072685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96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1663736"/>
        <c:axId val="-2001660680"/>
      </c:lineChart>
      <c:catAx>
        <c:axId val="-2001663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660680"/>
        <c:crosses val="autoZero"/>
        <c:auto val="1"/>
        <c:lblAlgn val="ctr"/>
        <c:lblOffset val="100"/>
        <c:noMultiLvlLbl val="0"/>
      </c:catAx>
      <c:valAx>
        <c:axId val="-2001660680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1663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  <c:pt idx="113">
                  <c:v>-433.62</c:v>
                </c:pt>
                <c:pt idx="114">
                  <c:v>174.64</c:v>
                </c:pt>
                <c:pt idx="115">
                  <c:v>-704.61</c:v>
                </c:pt>
                <c:pt idx="116">
                  <c:v>-598.69</c:v>
                </c:pt>
                <c:pt idx="117">
                  <c:v>56.46</c:v>
                </c:pt>
                <c:pt idx="118">
                  <c:v>-900.48</c:v>
                </c:pt>
                <c:pt idx="119">
                  <c:v>-593.96</c:v>
                </c:pt>
                <c:pt idx="120">
                  <c:v>-60.83</c:v>
                </c:pt>
                <c:pt idx="121">
                  <c:v>-1642.45</c:v>
                </c:pt>
                <c:pt idx="122">
                  <c:v>-762.37</c:v>
                </c:pt>
                <c:pt idx="123">
                  <c:v>-410.96</c:v>
                </c:pt>
                <c:pt idx="124">
                  <c:v>-1825.15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1639416"/>
        <c:axId val="-2001636408"/>
      </c:barChart>
      <c:catAx>
        <c:axId val="-2001639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636408"/>
        <c:crosses val="autoZero"/>
        <c:auto val="1"/>
        <c:lblAlgn val="ctr"/>
        <c:lblOffset val="100"/>
        <c:noMultiLvlLbl val="0"/>
      </c:catAx>
      <c:valAx>
        <c:axId val="-2001636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1639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187544"/>
        <c:axId val="2120256520"/>
      </c:lineChart>
      <c:catAx>
        <c:axId val="2092187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256520"/>
        <c:crosses val="autoZero"/>
        <c:auto val="1"/>
        <c:lblAlgn val="ctr"/>
        <c:lblOffset val="100"/>
        <c:noMultiLvlLbl val="0"/>
      </c:catAx>
      <c:valAx>
        <c:axId val="2120256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187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1070760"/>
        <c:axId val="2121147096"/>
      </c:lineChart>
      <c:catAx>
        <c:axId val="-2001070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147096"/>
        <c:crosses val="autoZero"/>
        <c:auto val="1"/>
        <c:lblAlgn val="ctr"/>
        <c:lblOffset val="100"/>
        <c:noMultiLvlLbl val="0"/>
      </c:catAx>
      <c:valAx>
        <c:axId val="2121147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107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1258648"/>
        <c:axId val="-2106757480"/>
      </c:lineChart>
      <c:catAx>
        <c:axId val="-200125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757480"/>
        <c:crosses val="autoZero"/>
        <c:auto val="1"/>
        <c:lblAlgn val="ctr"/>
        <c:lblOffset val="100"/>
        <c:noMultiLvlLbl val="0"/>
      </c:catAx>
      <c:valAx>
        <c:axId val="-210675748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1258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  <c:pt idx="113">
                  <c:v>-1896.14</c:v>
                </c:pt>
                <c:pt idx="114">
                  <c:v>-218.56</c:v>
                </c:pt>
                <c:pt idx="115">
                  <c:v>-640.73</c:v>
                </c:pt>
                <c:pt idx="116">
                  <c:v>-289.12</c:v>
                </c:pt>
                <c:pt idx="117">
                  <c:v>-1683.27</c:v>
                </c:pt>
                <c:pt idx="118">
                  <c:v>-1094.1</c:v>
                </c:pt>
                <c:pt idx="119">
                  <c:v>-1100.23</c:v>
                </c:pt>
                <c:pt idx="120">
                  <c:v>-140.91</c:v>
                </c:pt>
                <c:pt idx="121">
                  <c:v>-1024.55</c:v>
                </c:pt>
                <c:pt idx="122">
                  <c:v>-92.73</c:v>
                </c:pt>
                <c:pt idx="123">
                  <c:v>65.18000000000001</c:v>
                </c:pt>
                <c:pt idx="124">
                  <c:v>-632.5599999999999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1305944"/>
        <c:axId val="-2001302936"/>
      </c:barChart>
      <c:catAx>
        <c:axId val="-200130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302936"/>
        <c:crosses val="autoZero"/>
        <c:auto val="1"/>
        <c:lblAlgn val="ctr"/>
        <c:lblOffset val="100"/>
        <c:noMultiLvlLbl val="0"/>
      </c:catAx>
      <c:valAx>
        <c:axId val="-2001302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1305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326248"/>
        <c:axId val="-2072323240"/>
      </c:lineChart>
      <c:catAx>
        <c:axId val="-2072326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323240"/>
        <c:crosses val="autoZero"/>
        <c:auto val="1"/>
        <c:lblAlgn val="ctr"/>
        <c:lblOffset val="100"/>
        <c:noMultiLvlLbl val="0"/>
      </c:catAx>
      <c:valAx>
        <c:axId val="-2072323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326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525928"/>
        <c:axId val="-2072426728"/>
      </c:lineChart>
      <c:catAx>
        <c:axId val="-2072525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426728"/>
        <c:crosses val="autoZero"/>
        <c:auto val="1"/>
        <c:lblAlgn val="ctr"/>
        <c:lblOffset val="100"/>
        <c:noMultiLvlLbl val="0"/>
      </c:catAx>
      <c:valAx>
        <c:axId val="-2072426728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2525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  <c:pt idx="113">
                  <c:v>-302.82</c:v>
                </c:pt>
                <c:pt idx="114">
                  <c:v>540.28</c:v>
                </c:pt>
                <c:pt idx="115">
                  <c:v>-1390.54</c:v>
                </c:pt>
                <c:pt idx="116">
                  <c:v>237.91</c:v>
                </c:pt>
                <c:pt idx="117">
                  <c:v>-741.12</c:v>
                </c:pt>
                <c:pt idx="118">
                  <c:v>2894.08</c:v>
                </c:pt>
                <c:pt idx="119">
                  <c:v>-998.75</c:v>
                </c:pt>
                <c:pt idx="120">
                  <c:v>181.55</c:v>
                </c:pt>
                <c:pt idx="121">
                  <c:v>3023.58</c:v>
                </c:pt>
                <c:pt idx="122">
                  <c:v>24.46</c:v>
                </c:pt>
                <c:pt idx="123">
                  <c:v>-1340.08</c:v>
                </c:pt>
                <c:pt idx="124">
                  <c:v>-4255.02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692040"/>
        <c:axId val="-2000838200"/>
      </c:barChart>
      <c:catAx>
        <c:axId val="-210669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0838200"/>
        <c:crosses val="autoZero"/>
        <c:auto val="1"/>
        <c:lblAlgn val="ctr"/>
        <c:lblOffset val="100"/>
        <c:noMultiLvlLbl val="0"/>
      </c:catAx>
      <c:valAx>
        <c:axId val="-2000838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69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1180584"/>
        <c:axId val="2037189112"/>
      </c:lineChart>
      <c:catAx>
        <c:axId val="-2001180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189112"/>
        <c:crosses val="autoZero"/>
        <c:auto val="1"/>
        <c:lblAlgn val="ctr"/>
        <c:lblOffset val="100"/>
        <c:noMultiLvlLbl val="0"/>
      </c:catAx>
      <c:valAx>
        <c:axId val="2037189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1180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1288104"/>
        <c:axId val="-2001462936"/>
      </c:lineChart>
      <c:catAx>
        <c:axId val="-200128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462936"/>
        <c:crosses val="autoZero"/>
        <c:auto val="1"/>
        <c:lblAlgn val="ctr"/>
        <c:lblOffset val="100"/>
        <c:noMultiLvlLbl val="0"/>
      </c:catAx>
      <c:valAx>
        <c:axId val="-200146293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1288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266440"/>
        <c:axId val="2092775176"/>
      </c:barChart>
      <c:catAx>
        <c:axId val="209226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775176"/>
        <c:crosses val="autoZero"/>
        <c:auto val="1"/>
        <c:lblAlgn val="ctr"/>
        <c:lblOffset val="100"/>
        <c:noMultiLvlLbl val="0"/>
      </c:catAx>
      <c:valAx>
        <c:axId val="2092775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26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467640"/>
        <c:axId val="-1997464632"/>
      </c:lineChart>
      <c:catAx>
        <c:axId val="-199746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464632"/>
        <c:crosses val="autoZero"/>
        <c:auto val="1"/>
        <c:lblAlgn val="ctr"/>
        <c:lblOffset val="100"/>
        <c:noMultiLvlLbl val="0"/>
      </c:catAx>
      <c:valAx>
        <c:axId val="-1997464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46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323512"/>
        <c:axId val="2120912984"/>
      </c:lineChart>
      <c:catAx>
        <c:axId val="-2107323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912984"/>
        <c:crosses val="autoZero"/>
        <c:auto val="1"/>
        <c:lblAlgn val="ctr"/>
        <c:lblOffset val="100"/>
        <c:noMultiLvlLbl val="0"/>
      </c:catAx>
      <c:valAx>
        <c:axId val="21209129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323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824328"/>
        <c:axId val="-1996821320"/>
      </c:lineChart>
      <c:catAx>
        <c:axId val="-199682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821320"/>
        <c:crosses val="autoZero"/>
        <c:auto val="1"/>
        <c:lblAlgn val="ctr"/>
        <c:lblOffset val="100"/>
        <c:noMultiLvlLbl val="0"/>
      </c:catAx>
      <c:valAx>
        <c:axId val="-1996821320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6824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202232"/>
        <c:axId val="2093205240"/>
      </c:barChart>
      <c:catAx>
        <c:axId val="2093202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205240"/>
        <c:crosses val="autoZero"/>
        <c:auto val="1"/>
        <c:lblAlgn val="ctr"/>
        <c:lblOffset val="100"/>
        <c:noMultiLvlLbl val="0"/>
      </c:catAx>
      <c:valAx>
        <c:axId val="2093205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20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844472"/>
        <c:axId val="-1997269848"/>
      </c:lineChart>
      <c:catAx>
        <c:axId val="2093844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269848"/>
        <c:crosses val="autoZero"/>
        <c:auto val="1"/>
        <c:lblAlgn val="ctr"/>
        <c:lblOffset val="100"/>
        <c:noMultiLvlLbl val="0"/>
      </c:catAx>
      <c:valAx>
        <c:axId val="-1997269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844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453512"/>
        <c:axId val="-1997450536"/>
      </c:lineChart>
      <c:catAx>
        <c:axId val="-1997453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450536"/>
        <c:crosses val="autoZero"/>
        <c:auto val="1"/>
        <c:lblAlgn val="ctr"/>
        <c:lblOffset val="100"/>
        <c:noMultiLvlLbl val="0"/>
      </c:catAx>
      <c:valAx>
        <c:axId val="-199745053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7453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  <c:pt idx="113">
                  <c:v>6.55</c:v>
                </c:pt>
                <c:pt idx="114">
                  <c:v>-125.52</c:v>
                </c:pt>
                <c:pt idx="115">
                  <c:v>-78.59</c:v>
                </c:pt>
                <c:pt idx="116">
                  <c:v>-90.5</c:v>
                </c:pt>
                <c:pt idx="117">
                  <c:v>-77.99</c:v>
                </c:pt>
                <c:pt idx="118">
                  <c:v>-149.89</c:v>
                </c:pt>
                <c:pt idx="119">
                  <c:v>-39.77</c:v>
                </c:pt>
                <c:pt idx="120">
                  <c:v>-36.85</c:v>
                </c:pt>
                <c:pt idx="121">
                  <c:v>-22.43</c:v>
                </c:pt>
                <c:pt idx="122">
                  <c:v>111.38</c:v>
                </c:pt>
                <c:pt idx="123">
                  <c:v>140.65</c:v>
                </c:pt>
                <c:pt idx="124">
                  <c:v>144.14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7459736"/>
        <c:axId val="-1997456728"/>
      </c:barChart>
      <c:catAx>
        <c:axId val="-199745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456728"/>
        <c:crosses val="autoZero"/>
        <c:auto val="1"/>
        <c:lblAlgn val="ctr"/>
        <c:lblOffset val="100"/>
        <c:noMultiLvlLbl val="0"/>
      </c:catAx>
      <c:valAx>
        <c:axId val="-1997456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45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242392"/>
        <c:axId val="2093590456"/>
      </c:lineChart>
      <c:catAx>
        <c:axId val="2093242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590456"/>
        <c:crosses val="autoZero"/>
        <c:auto val="1"/>
        <c:lblAlgn val="ctr"/>
        <c:lblOffset val="100"/>
        <c:noMultiLvlLbl val="0"/>
      </c:catAx>
      <c:valAx>
        <c:axId val="2093590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24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639688"/>
        <c:axId val="2093607064"/>
      </c:lineChart>
      <c:catAx>
        <c:axId val="2093639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607064"/>
        <c:crosses val="autoZero"/>
        <c:auto val="1"/>
        <c:lblAlgn val="ctr"/>
        <c:lblOffset val="100"/>
        <c:noMultiLvlLbl val="0"/>
      </c:catAx>
      <c:valAx>
        <c:axId val="2093607064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639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  <c:pt idx="95">
                  <c:v>157.21</c:v>
                </c:pt>
                <c:pt idx="96">
                  <c:v>28.67</c:v>
                </c:pt>
                <c:pt idx="97">
                  <c:v>60.92</c:v>
                </c:pt>
                <c:pt idx="98">
                  <c:v>440.96</c:v>
                </c:pt>
                <c:pt idx="99">
                  <c:v>74.2</c:v>
                </c:pt>
                <c:pt idx="100">
                  <c:v>213.06</c:v>
                </c:pt>
                <c:pt idx="101">
                  <c:v>49.91</c:v>
                </c:pt>
                <c:pt idx="102">
                  <c:v>127.36</c:v>
                </c:pt>
                <c:pt idx="103">
                  <c:v>114.27</c:v>
                </c:pt>
                <c:pt idx="104">
                  <c:v>961.03</c:v>
                </c:pt>
                <c:pt idx="105">
                  <c:v>245.46</c:v>
                </c:pt>
                <c:pt idx="106">
                  <c:v>376.86</c:v>
                </c:pt>
                <c:pt idx="107">
                  <c:v>591.82</c:v>
                </c:pt>
                <c:pt idx="108">
                  <c:v>62.72</c:v>
                </c:pt>
                <c:pt idx="109">
                  <c:v>127.01</c:v>
                </c:pt>
                <c:pt idx="110">
                  <c:v>166.51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611224"/>
        <c:axId val="2093801912"/>
      </c:barChart>
      <c:catAx>
        <c:axId val="209361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801912"/>
        <c:crosses val="autoZero"/>
        <c:auto val="1"/>
        <c:lblAlgn val="ctr"/>
        <c:lblOffset val="100"/>
        <c:noMultiLvlLbl val="0"/>
      </c:catAx>
      <c:valAx>
        <c:axId val="2093801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611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641912"/>
        <c:axId val="-1996785192"/>
      </c:lineChart>
      <c:catAx>
        <c:axId val="2093641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785192"/>
        <c:crosses val="autoZero"/>
        <c:auto val="1"/>
        <c:lblAlgn val="ctr"/>
        <c:lblOffset val="100"/>
        <c:noMultiLvlLbl val="0"/>
      </c:catAx>
      <c:valAx>
        <c:axId val="-1996785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64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627960"/>
        <c:axId val="-1996836776"/>
      </c:lineChart>
      <c:catAx>
        <c:axId val="2093627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836776"/>
        <c:crosses val="autoZero"/>
        <c:auto val="1"/>
        <c:lblAlgn val="ctr"/>
        <c:lblOffset val="100"/>
        <c:noMultiLvlLbl val="0"/>
      </c:catAx>
      <c:valAx>
        <c:axId val="-1996836776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627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  <c:pt idx="109">
                  <c:v>7076.38</c:v>
                </c:pt>
                <c:pt idx="110">
                  <c:v>-11743.79</c:v>
                </c:pt>
                <c:pt idx="111">
                  <c:v>10470.45</c:v>
                </c:pt>
                <c:pt idx="112">
                  <c:v>1406.35</c:v>
                </c:pt>
                <c:pt idx="113">
                  <c:v>2284.04</c:v>
                </c:pt>
                <c:pt idx="114">
                  <c:v>-1691.96</c:v>
                </c:pt>
                <c:pt idx="115">
                  <c:v>-9324.299999999999</c:v>
                </c:pt>
                <c:pt idx="116">
                  <c:v>-11720.94</c:v>
                </c:pt>
                <c:pt idx="117">
                  <c:v>-5375.74</c:v>
                </c:pt>
                <c:pt idx="118">
                  <c:v>10641.96</c:v>
                </c:pt>
                <c:pt idx="119">
                  <c:v>452.21</c:v>
                </c:pt>
                <c:pt idx="120">
                  <c:v>12315.48</c:v>
                </c:pt>
                <c:pt idx="121">
                  <c:v>-13692.19</c:v>
                </c:pt>
                <c:pt idx="122">
                  <c:v>-2158.13</c:v>
                </c:pt>
                <c:pt idx="123">
                  <c:v>-18072.43</c:v>
                </c:pt>
                <c:pt idx="124">
                  <c:v>-19795.5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1075416"/>
        <c:axId val="-2106769416"/>
      </c:barChart>
      <c:catAx>
        <c:axId val="-2001075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769416"/>
        <c:crosses val="autoZero"/>
        <c:auto val="1"/>
        <c:lblAlgn val="ctr"/>
        <c:lblOffset val="100"/>
        <c:noMultiLvlLbl val="0"/>
      </c:catAx>
      <c:valAx>
        <c:axId val="-2106769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1075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  <c:pt idx="88">
                  <c:v>-946.64</c:v>
                </c:pt>
                <c:pt idx="89">
                  <c:v>34.24</c:v>
                </c:pt>
                <c:pt idx="90">
                  <c:v>-145.45</c:v>
                </c:pt>
                <c:pt idx="91">
                  <c:v>-105.3</c:v>
                </c:pt>
                <c:pt idx="92">
                  <c:v>160.52</c:v>
                </c:pt>
                <c:pt idx="93">
                  <c:v>-599.62</c:v>
                </c:pt>
                <c:pt idx="94">
                  <c:v>-962.37</c:v>
                </c:pt>
                <c:pt idx="95">
                  <c:v>-161.68</c:v>
                </c:pt>
                <c:pt idx="96">
                  <c:v>-424.35</c:v>
                </c:pt>
                <c:pt idx="97">
                  <c:v>-73.7</c:v>
                </c:pt>
                <c:pt idx="98">
                  <c:v>-941.15</c:v>
                </c:pt>
                <c:pt idx="99">
                  <c:v>-537.71</c:v>
                </c:pt>
                <c:pt idx="100">
                  <c:v>-407.38</c:v>
                </c:pt>
                <c:pt idx="101">
                  <c:v>-1110.68</c:v>
                </c:pt>
                <c:pt idx="102">
                  <c:v>-6.75</c:v>
                </c:pt>
                <c:pt idx="103">
                  <c:v>-251.92</c:v>
                </c:pt>
                <c:pt idx="104">
                  <c:v>-166.26</c:v>
                </c:pt>
                <c:pt idx="105">
                  <c:v>-185.67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6506328"/>
        <c:axId val="-1996516168"/>
      </c:barChart>
      <c:catAx>
        <c:axId val="-1996506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516168"/>
        <c:crosses val="autoZero"/>
        <c:auto val="1"/>
        <c:lblAlgn val="ctr"/>
        <c:lblOffset val="100"/>
        <c:noMultiLvlLbl val="0"/>
      </c:catAx>
      <c:valAx>
        <c:axId val="-1996516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506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517976"/>
        <c:axId val="-2084200968"/>
      </c:lineChart>
      <c:catAx>
        <c:axId val="-208651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200968"/>
        <c:crosses val="autoZero"/>
        <c:auto val="1"/>
        <c:lblAlgn val="ctr"/>
        <c:lblOffset val="100"/>
        <c:noMultiLvlLbl val="0"/>
      </c:catAx>
      <c:valAx>
        <c:axId val="-2084200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651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629640"/>
        <c:axId val="-2083567576"/>
      </c:lineChart>
      <c:catAx>
        <c:axId val="-2083629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567576"/>
        <c:crosses val="autoZero"/>
        <c:auto val="1"/>
        <c:lblAlgn val="ctr"/>
        <c:lblOffset val="100"/>
        <c:noMultiLvlLbl val="0"/>
      </c:catAx>
      <c:valAx>
        <c:axId val="-2083567576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629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东阿阿胶!$D$6:$FD$6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-3849.0</c:v>
                </c:pt>
                <c:pt idx="2">
                  <c:v>-3585.15</c:v>
                </c:pt>
                <c:pt idx="3">
                  <c:v>-2007.56</c:v>
                </c:pt>
                <c:pt idx="4">
                  <c:v>-1063.3</c:v>
                </c:pt>
                <c:pt idx="5">
                  <c:v>-2169.88</c:v>
                </c:pt>
                <c:pt idx="6">
                  <c:v>-2460.06</c:v>
                </c:pt>
                <c:pt idx="7">
                  <c:v>-3680.21</c:v>
                </c:pt>
                <c:pt idx="8">
                  <c:v>-2811.57</c:v>
                </c:pt>
                <c:pt idx="9">
                  <c:v>-2674.82</c:v>
                </c:pt>
                <c:pt idx="10">
                  <c:v>-2501.36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6626152"/>
        <c:axId val="-2086623144"/>
      </c:barChart>
      <c:catAx>
        <c:axId val="-208662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623144"/>
        <c:crosses val="autoZero"/>
        <c:auto val="1"/>
        <c:lblAlgn val="ctr"/>
        <c:lblOffset val="100"/>
        <c:noMultiLvlLbl val="0"/>
      </c:catAx>
      <c:valAx>
        <c:axId val="-2086623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6626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061848"/>
        <c:axId val="2093176760"/>
      </c:lineChart>
      <c:catAx>
        <c:axId val="2093061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176760"/>
        <c:crosses val="autoZero"/>
        <c:auto val="1"/>
        <c:lblAlgn val="ctr"/>
        <c:lblOffset val="100"/>
        <c:noMultiLvlLbl val="0"/>
      </c:catAx>
      <c:valAx>
        <c:axId val="2093176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061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671832"/>
        <c:axId val="-1997069224"/>
      </c:lineChart>
      <c:catAx>
        <c:axId val="2093671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069224"/>
        <c:crosses val="autoZero"/>
        <c:auto val="1"/>
        <c:lblAlgn val="ctr"/>
        <c:lblOffset val="100"/>
        <c:noMultiLvlLbl val="0"/>
      </c:catAx>
      <c:valAx>
        <c:axId val="-1997069224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671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云南白药!$D$6:$FD$6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-4316.39</c:v>
                </c:pt>
                <c:pt idx="2">
                  <c:v>-41.35</c:v>
                </c:pt>
                <c:pt idx="3">
                  <c:v>2138.4</c:v>
                </c:pt>
                <c:pt idx="4">
                  <c:v>-723.71</c:v>
                </c:pt>
                <c:pt idx="5">
                  <c:v>-2679.71</c:v>
                </c:pt>
                <c:pt idx="6">
                  <c:v>-3821.33</c:v>
                </c:pt>
                <c:pt idx="7">
                  <c:v>90.13</c:v>
                </c:pt>
                <c:pt idx="8">
                  <c:v>-2832.96</c:v>
                </c:pt>
                <c:pt idx="9">
                  <c:v>-258.34</c:v>
                </c:pt>
                <c:pt idx="10">
                  <c:v>-683.65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7219496"/>
        <c:axId val="2092960184"/>
      </c:barChart>
      <c:catAx>
        <c:axId val="-1997219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960184"/>
        <c:crosses val="autoZero"/>
        <c:auto val="1"/>
        <c:lblAlgn val="ctr"/>
        <c:lblOffset val="100"/>
        <c:noMultiLvlLbl val="0"/>
      </c:catAx>
      <c:valAx>
        <c:axId val="2092960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219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694616"/>
        <c:axId val="-2001123304"/>
      </c:lineChart>
      <c:catAx>
        <c:axId val="-210669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1123304"/>
        <c:crosses val="autoZero"/>
        <c:auto val="1"/>
        <c:lblAlgn val="ctr"/>
        <c:lblOffset val="100"/>
        <c:tickLblSkip val="2"/>
        <c:noMultiLvlLbl val="0"/>
      </c:catAx>
      <c:valAx>
        <c:axId val="-2001123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694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1050216"/>
        <c:axId val="2120988504"/>
      </c:lineChart>
      <c:catAx>
        <c:axId val="-200105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988504"/>
        <c:crosses val="autoZero"/>
        <c:auto val="1"/>
        <c:lblAlgn val="ctr"/>
        <c:lblOffset val="100"/>
        <c:tickLblSkip val="2"/>
        <c:noMultiLvlLbl val="0"/>
      </c:catAx>
      <c:valAx>
        <c:axId val="212098850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105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  <c:pt idx="73">
                  <c:v>-16091.9</c:v>
                </c:pt>
                <c:pt idx="74">
                  <c:v>8518.28</c:v>
                </c:pt>
                <c:pt idx="75">
                  <c:v>4854.33</c:v>
                </c:pt>
                <c:pt idx="76">
                  <c:v>-20791.16</c:v>
                </c:pt>
                <c:pt idx="77">
                  <c:v>7143.07</c:v>
                </c:pt>
                <c:pt idx="78">
                  <c:v>8506.78</c:v>
                </c:pt>
                <c:pt idx="79">
                  <c:v>-22583.89</c:v>
                </c:pt>
                <c:pt idx="80">
                  <c:v>-6164.06</c:v>
                </c:pt>
                <c:pt idx="81">
                  <c:v>2372.76</c:v>
                </c:pt>
                <c:pt idx="82">
                  <c:v>-8610.370000000001</c:v>
                </c:pt>
                <c:pt idx="83">
                  <c:v>3616.69</c:v>
                </c:pt>
                <c:pt idx="84">
                  <c:v>-20179.76</c:v>
                </c:pt>
                <c:pt idx="85">
                  <c:v>-5505.2</c:v>
                </c:pt>
                <c:pt idx="86">
                  <c:v>-15357.85</c:v>
                </c:pt>
                <c:pt idx="87">
                  <c:v>-4635.59</c:v>
                </c:pt>
                <c:pt idx="88">
                  <c:v>-610.17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1155656"/>
        <c:axId val="-2106646440"/>
      </c:barChart>
      <c:catAx>
        <c:axId val="-2001155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646440"/>
        <c:crosses val="autoZero"/>
        <c:auto val="1"/>
        <c:lblAlgn val="ctr"/>
        <c:lblOffset val="100"/>
        <c:tickLblSkip val="2"/>
        <c:noMultiLvlLbl val="0"/>
      </c:catAx>
      <c:valAx>
        <c:axId val="-2106646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1155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F15"/>
  <sheetViews>
    <sheetView topLeftCell="DB1" workbookViewId="0">
      <selection activeCell="DF11" sqref="DF11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10">
      <c r="C2" s="1" t="s">
        <v>33</v>
      </c>
      <c r="D2" s="1" t="s">
        <v>7</v>
      </c>
      <c r="E2">
        <v>11.94</v>
      </c>
      <c r="F2">
        <f>E2*10000</f>
        <v>119400</v>
      </c>
    </row>
    <row r="3" spans="1:110">
      <c r="C3" s="1" t="s">
        <v>1</v>
      </c>
    </row>
    <row r="4" spans="1:1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</row>
    <row r="5" spans="1:110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</row>
    <row r="6" spans="1:110">
      <c r="B6" s="15">
        <f>SUM(D6:MI6)</f>
        <v>12072.739999999996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</row>
    <row r="7" spans="1:110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</row>
    <row r="8" spans="1:110">
      <c r="A8" s="8">
        <f>B8/F2</f>
        <v>1.7207527380197738E-2</v>
      </c>
      <c r="B8" s="7">
        <f>SUM(D8:MI8)</f>
        <v>2054.5787691956098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</row>
    <row r="9" spans="1:110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</row>
    <row r="10" spans="1:110">
      <c r="B10">
        <f>B6/B8</f>
        <v>5.8760171092036577</v>
      </c>
      <c r="DF10" t="s">
        <v>83</v>
      </c>
    </row>
    <row r="12" spans="1:110">
      <c r="C12" s="17" t="s">
        <v>26</v>
      </c>
      <c r="D12" s="17" t="s">
        <v>27</v>
      </c>
    </row>
    <row r="13" spans="1:110">
      <c r="C13" s="10">
        <v>800</v>
      </c>
      <c r="D13" s="10">
        <v>14.318</v>
      </c>
    </row>
    <row r="14" spans="1:110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10">
      <c r="A15" t="s">
        <v>78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X14"/>
  <sheetViews>
    <sheetView topLeftCell="DL1" workbookViewId="0">
      <selection activeCell="DX7" sqref="DX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28">
      <c r="C2" s="1" t="s">
        <v>8</v>
      </c>
      <c r="D2" s="1" t="s">
        <v>7</v>
      </c>
      <c r="E2">
        <v>220.39</v>
      </c>
      <c r="F2">
        <f>E2*10000</f>
        <v>2203900</v>
      </c>
    </row>
    <row r="3" spans="1:128">
      <c r="C3" s="1" t="s">
        <v>1</v>
      </c>
    </row>
    <row r="4" spans="1:12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</row>
    <row r="5" spans="1:1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</row>
    <row r="6" spans="1:128">
      <c r="B6" s="15">
        <f>SUM(D6:MI6)</f>
        <v>-99793.979999999952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</row>
    <row r="7" spans="1:128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</row>
    <row r="8" spans="1:128">
      <c r="A8" s="8">
        <f>B8/F2</f>
        <v>-1.7648340327450662E-2</v>
      </c>
      <c r="B8" s="7">
        <f>SUM(D8:MI8)</f>
        <v>-38895.177247668515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" si="58">DX6/DX7</f>
        <v>-3070.5921052631579</v>
      </c>
    </row>
    <row r="9" spans="1:128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</row>
    <row r="10" spans="1:128">
      <c r="T10" s="22" t="s">
        <v>49</v>
      </c>
    </row>
    <row r="13" spans="1:128">
      <c r="C13" s="1" t="s">
        <v>26</v>
      </c>
      <c r="D13" s="1" t="s">
        <v>27</v>
      </c>
      <c r="E13" s="1" t="s">
        <v>47</v>
      </c>
    </row>
    <row r="14" spans="1:128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X15"/>
  <sheetViews>
    <sheetView topLeftCell="DJ1" workbookViewId="0">
      <selection activeCell="DX7" sqref="DX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28">
      <c r="C2" s="1" t="s">
        <v>9</v>
      </c>
      <c r="D2" s="1" t="s">
        <v>7</v>
      </c>
      <c r="E2">
        <v>9.6</v>
      </c>
      <c r="F2">
        <f>E2*10000</f>
        <v>96000</v>
      </c>
    </row>
    <row r="3" spans="1:128">
      <c r="C3" s="1" t="s">
        <v>1</v>
      </c>
    </row>
    <row r="4" spans="1:12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</row>
    <row r="5" spans="1:1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</row>
    <row r="6" spans="1:128">
      <c r="B6" s="15">
        <f>SUM(D6:MI6)</f>
        <v>-53322.049999999988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</row>
    <row r="7" spans="1:128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</row>
    <row r="8" spans="1:128">
      <c r="A8" s="8">
        <f>B8/F2</f>
        <v>-8.9772313951570648E-2</v>
      </c>
      <c r="B8" s="7">
        <f>SUM(D8:MI8)</f>
        <v>-8618.1421393507826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</row>
    <row r="9" spans="1:128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</row>
    <row r="12" spans="1:128">
      <c r="C12" s="1" t="s">
        <v>26</v>
      </c>
      <c r="D12" s="1" t="s">
        <v>27</v>
      </c>
      <c r="E12" s="1" t="s">
        <v>30</v>
      </c>
    </row>
    <row r="13" spans="1:128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28">
      <c r="C14" s="12"/>
      <c r="D14" s="13"/>
      <c r="E14" s="13"/>
    </row>
    <row r="15" spans="1:128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J15"/>
  <sheetViews>
    <sheetView topLeftCell="CU1" workbookViewId="0">
      <selection activeCell="DJ7" sqref="DJ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14">
      <c r="C2" s="1" t="s">
        <v>15</v>
      </c>
      <c r="D2" s="1" t="s">
        <v>7</v>
      </c>
      <c r="E2">
        <v>3.89</v>
      </c>
      <c r="F2">
        <f>E2*10000</f>
        <v>38900</v>
      </c>
    </row>
    <row r="3" spans="1:114">
      <c r="C3" s="1" t="s">
        <v>1</v>
      </c>
    </row>
    <row r="4" spans="1:11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</row>
    <row r="5" spans="1:1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</row>
    <row r="6" spans="1:114">
      <c r="B6" s="15">
        <f>SUM(D6:MI6)</f>
        <v>-5647.5099999999984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</row>
    <row r="7" spans="1:114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</row>
    <row r="8" spans="1:114">
      <c r="A8" s="8">
        <f>B8/F2</f>
        <v>-1.8196058328623126E-2</v>
      </c>
      <c r="B8" s="7">
        <f>SUM(D8:MI8)</f>
        <v>-707.82666898343962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" si="53">DJ6/DJ7</f>
        <v>-22.456973293768549</v>
      </c>
    </row>
    <row r="9" spans="1:114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</row>
    <row r="10" spans="1:114">
      <c r="CD10" s="1" t="s">
        <v>77</v>
      </c>
    </row>
    <row r="14" spans="1:114">
      <c r="C14" s="1" t="s">
        <v>26</v>
      </c>
      <c r="D14" s="17" t="s">
        <v>27</v>
      </c>
      <c r="E14" s="1" t="s">
        <v>30</v>
      </c>
    </row>
    <row r="15" spans="1:114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X18"/>
  <sheetViews>
    <sheetView topLeftCell="DK1" workbookViewId="0">
      <selection activeCell="DX7" sqref="DX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28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28">
      <c r="C3" s="1" t="s">
        <v>1</v>
      </c>
    </row>
    <row r="4" spans="1:12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</row>
    <row r="5" spans="1:1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</row>
    <row r="6" spans="1:128">
      <c r="B6" s="15">
        <f>SUM(D6:MI6)</f>
        <v>-57858.740000000042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</row>
    <row r="7" spans="1:128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</row>
    <row r="8" spans="1:128">
      <c r="A8" s="8">
        <f>B8/F2</f>
        <v>-1.9623148375772233E-2</v>
      </c>
      <c r="B8" s="7">
        <f>SUM(D8:MI8)</f>
        <v>-15565.081291662533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" si="58">DX6/DX7</f>
        <v>-596.45424836601308</v>
      </c>
    </row>
    <row r="9" spans="1:128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</row>
    <row r="14" spans="1:128">
      <c r="C14" s="1" t="s">
        <v>26</v>
      </c>
      <c r="D14" s="1" t="s">
        <v>27</v>
      </c>
      <c r="E14" s="1" t="s">
        <v>30</v>
      </c>
    </row>
    <row r="15" spans="1:128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28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X15"/>
  <sheetViews>
    <sheetView topLeftCell="DG1" workbookViewId="0">
      <selection activeCell="DX7" sqref="DX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28">
      <c r="C2" s="1" t="s">
        <v>14</v>
      </c>
      <c r="D2" s="1" t="s">
        <v>7</v>
      </c>
      <c r="E2">
        <v>19.88</v>
      </c>
      <c r="F2">
        <f>E2*10000</f>
        <v>198800</v>
      </c>
    </row>
    <row r="3" spans="1:128">
      <c r="C3" s="1" t="s">
        <v>1</v>
      </c>
    </row>
    <row r="4" spans="1:12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</row>
    <row r="5" spans="1:1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</row>
    <row r="6" spans="1:128">
      <c r="B6" s="15">
        <f>SUM(D6:MI6)</f>
        <v>-19513.03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</row>
    <row r="7" spans="1:128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</row>
    <row r="8" spans="1:128">
      <c r="A8" s="8">
        <f>B8/F2</f>
        <v>-2.1518868196659467E-2</v>
      </c>
      <c r="B8" s="7">
        <f>SUM(D8:MI8)</f>
        <v>-4277.9509974959019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" si="58">DX6/DX7</f>
        <v>-167.34391534391534</v>
      </c>
    </row>
    <row r="9" spans="1:128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</row>
    <row r="10" spans="1:128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28">
      <c r="C13" s="17" t="s">
        <v>26</v>
      </c>
      <c r="D13" s="17" t="s">
        <v>27</v>
      </c>
      <c r="E13" s="1" t="s">
        <v>35</v>
      </c>
    </row>
    <row r="14" spans="1:128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28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X14"/>
  <sheetViews>
    <sheetView topLeftCell="DI1" workbookViewId="0">
      <selection activeCell="DX7" sqref="DX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28">
      <c r="C2" s="1" t="s">
        <v>16</v>
      </c>
      <c r="D2" s="1" t="s">
        <v>7</v>
      </c>
      <c r="E2">
        <v>178.53</v>
      </c>
      <c r="F2">
        <f>E2*10000</f>
        <v>1785300</v>
      </c>
    </row>
    <row r="3" spans="1:128">
      <c r="C3" s="1" t="s">
        <v>1</v>
      </c>
    </row>
    <row r="4" spans="1:12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</row>
    <row r="5" spans="1:1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</row>
    <row r="6" spans="1:128">
      <c r="B6" s="15">
        <f>SUM(D6:MI6)</f>
        <v>-3384.9099999999944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</row>
    <row r="7" spans="1:128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</row>
    <row r="8" spans="1:128">
      <c r="A8" s="8">
        <f>B8/F2</f>
        <v>-1.1698597027428659E-3</v>
      </c>
      <c r="B8" s="7">
        <f>SUM(D8:MI8)</f>
        <v>-2088.5505273068384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" si="58">DX6/DX7</f>
        <v>-1035.2846715328467</v>
      </c>
    </row>
    <row r="9" spans="1:128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</row>
    <row r="10" spans="1:128">
      <c r="B10">
        <f>B6/B8</f>
        <v>1.6206981615928615</v>
      </c>
      <c r="U10" s="1" t="s">
        <v>51</v>
      </c>
      <c r="V10" s="1" t="s">
        <v>41</v>
      </c>
    </row>
    <row r="12" spans="1:128">
      <c r="C12" s="1" t="s">
        <v>26</v>
      </c>
      <c r="D12" s="1" t="s">
        <v>27</v>
      </c>
    </row>
    <row r="13" spans="1:128">
      <c r="C13">
        <v>800</v>
      </c>
      <c r="D13">
        <v>9.1660000000000004</v>
      </c>
    </row>
    <row r="14" spans="1:128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S14"/>
  <sheetViews>
    <sheetView topLeftCell="DF1" workbookViewId="0">
      <selection activeCell="DT24" sqref="DT24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83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X14"/>
  <sheetViews>
    <sheetView topLeftCell="DK1" workbookViewId="0">
      <selection activeCell="DX7" sqref="DX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28">
      <c r="C2" s="1" t="s">
        <v>19</v>
      </c>
      <c r="D2" s="1" t="s">
        <v>7</v>
      </c>
      <c r="E2">
        <v>19.34</v>
      </c>
      <c r="F2">
        <f>E2*10000</f>
        <v>193400</v>
      </c>
    </row>
    <row r="3" spans="1:128">
      <c r="C3" s="1" t="s">
        <v>1</v>
      </c>
    </row>
    <row r="4" spans="1:12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</row>
    <row r="5" spans="1:1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</row>
    <row r="6" spans="1:128">
      <c r="B6" s="15">
        <f>SUM(D6:MI6)</f>
        <v>-20565.489999999994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</row>
    <row r="7" spans="1:128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</row>
    <row r="8" spans="1:128">
      <c r="A8" s="8">
        <f>B8/F2</f>
        <v>-3.7615844091026737E-2</v>
      </c>
      <c r="B8" s="7">
        <f>SUM(D8:MI8)</f>
        <v>-7274.9042472045703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" si="58">DX6/DX7</f>
        <v>-321.00819672131149</v>
      </c>
    </row>
    <row r="9" spans="1:128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</row>
    <row r="12" spans="1:128">
      <c r="C12" s="17" t="s">
        <v>26</v>
      </c>
      <c r="D12" s="17" t="s">
        <v>27</v>
      </c>
    </row>
    <row r="13" spans="1:128">
      <c r="C13" s="10">
        <v>600</v>
      </c>
      <c r="D13" s="10">
        <v>7.2480000000000002</v>
      </c>
    </row>
    <row r="14" spans="1:128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X14"/>
  <sheetViews>
    <sheetView topLeftCell="DH1" workbookViewId="0">
      <selection activeCell="DX7" sqref="DX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28">
      <c r="C2" s="1" t="s">
        <v>21</v>
      </c>
      <c r="D2" s="1" t="s">
        <v>7</v>
      </c>
      <c r="E2">
        <v>5.4</v>
      </c>
      <c r="F2">
        <f>E2*10000</f>
        <v>54000</v>
      </c>
    </row>
    <row r="3" spans="1:128">
      <c r="C3" s="1" t="s">
        <v>1</v>
      </c>
    </row>
    <row r="4" spans="1:12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</row>
    <row r="5" spans="1:1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</row>
    <row r="6" spans="1:128">
      <c r="B6" s="15">
        <f>SUM(D6:MI6)</f>
        <v>-6137.0200000000023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</row>
    <row r="7" spans="1:128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</row>
    <row r="8" spans="1:128">
      <c r="A8" s="8">
        <f>B8/F2</f>
        <v>-2.0162713601167163E-2</v>
      </c>
      <c r="B8" s="7">
        <f>SUM(D8:MI8)</f>
        <v>-1088.7865344630268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" si="58">DX6/DX7</f>
        <v>33.599067599067595</v>
      </c>
    </row>
    <row r="9" spans="1:128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</row>
    <row r="12" spans="1:128">
      <c r="C12" s="17" t="s">
        <v>26</v>
      </c>
      <c r="D12" s="17" t="s">
        <v>27</v>
      </c>
    </row>
    <row r="13" spans="1:128">
      <c r="C13" s="10">
        <v>300</v>
      </c>
      <c r="D13" s="10">
        <v>8.4870000000000001</v>
      </c>
    </row>
    <row r="14" spans="1:128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J13"/>
  <sheetViews>
    <sheetView topLeftCell="CS1" workbookViewId="0">
      <selection activeCell="DJ7" sqref="DJ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14">
      <c r="C2" s="1" t="s">
        <v>53</v>
      </c>
      <c r="D2" s="1" t="s">
        <v>7</v>
      </c>
      <c r="E2">
        <v>12.56</v>
      </c>
      <c r="F2">
        <f>E2*10000</f>
        <v>125600</v>
      </c>
    </row>
    <row r="3" spans="1:114">
      <c r="C3" s="1" t="s">
        <v>1</v>
      </c>
    </row>
    <row r="4" spans="1:11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</row>
    <row r="5" spans="1:114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</row>
    <row r="6" spans="1:114">
      <c r="B6" s="15">
        <f>SUM(D6:MI6)</f>
        <v>475479.14000000031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</row>
    <row r="7" spans="1:114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</row>
    <row r="8" spans="1:114">
      <c r="A8" s="8">
        <f>B8/F2</f>
        <v>6.4202492036847187E-3</v>
      </c>
      <c r="B8" s="7">
        <f>SUM(D8:MI8)</f>
        <v>806.38329998280062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" si="51">DJ6/DJ7</f>
        <v>0.24363870476859373</v>
      </c>
    </row>
    <row r="9" spans="1:114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</row>
    <row r="10" spans="1:114">
      <c r="B10">
        <f>B6/B8</f>
        <v>589.64408118340475</v>
      </c>
    </row>
    <row r="12" spans="1:114">
      <c r="C12" s="17" t="s">
        <v>26</v>
      </c>
      <c r="D12" s="17" t="s">
        <v>27</v>
      </c>
    </row>
    <row r="13" spans="1:114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X17"/>
  <sheetViews>
    <sheetView topLeftCell="DP1" workbookViewId="0">
      <selection activeCell="DX7" sqref="DX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28">
      <c r="C2" s="1" t="s">
        <v>18</v>
      </c>
      <c r="D2" s="1" t="s">
        <v>7</v>
      </c>
      <c r="E2">
        <v>295.52</v>
      </c>
      <c r="F2">
        <f>E2*10000</f>
        <v>2955200</v>
      </c>
    </row>
    <row r="3" spans="1:128">
      <c r="C3" s="1" t="s">
        <v>1</v>
      </c>
    </row>
    <row r="4" spans="1:12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</row>
    <row r="5" spans="1:1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</row>
    <row r="6" spans="1:128">
      <c r="B6" s="15">
        <f>SUM(D6:MI6)</f>
        <v>224856.03999999998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</row>
    <row r="7" spans="1:128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</row>
    <row r="8" spans="1:128">
      <c r="A8" s="8">
        <f>B8/F2</f>
        <v>8.9337921372148812E-3</v>
      </c>
      <c r="B8" s="7">
        <f>SUM(D8:MI8)</f>
        <v>26401.142523897419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" si="58">DX6/DX7</f>
        <v>-2387.8769601930039</v>
      </c>
    </row>
    <row r="9" spans="1:128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</row>
    <row r="10" spans="1:128">
      <c r="B10">
        <f>B6/B8</f>
        <v>8.5169056527181706</v>
      </c>
      <c r="AJ10" t="s">
        <v>65</v>
      </c>
    </row>
    <row r="12" spans="1:128">
      <c r="C12" s="17" t="s">
        <v>26</v>
      </c>
      <c r="D12" s="17" t="s">
        <v>27</v>
      </c>
      <c r="E12" s="1" t="s">
        <v>30</v>
      </c>
    </row>
    <row r="13" spans="1:128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28">
      <c r="A14" s="1" t="s">
        <v>29</v>
      </c>
      <c r="B14" s="16">
        <v>43040</v>
      </c>
      <c r="C14">
        <v>1700</v>
      </c>
      <c r="D14">
        <v>8.23</v>
      </c>
    </row>
    <row r="15" spans="1:128">
      <c r="A15" s="1" t="s">
        <v>29</v>
      </c>
      <c r="B15" s="16">
        <v>43054</v>
      </c>
      <c r="C15">
        <v>2400</v>
      </c>
      <c r="D15">
        <v>8.34</v>
      </c>
    </row>
    <row r="16" spans="1:128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E13"/>
  <sheetViews>
    <sheetView topLeftCell="CN1" workbookViewId="0">
      <selection activeCell="DE7" sqref="DE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9">
      <c r="C2" s="1" t="s">
        <v>58</v>
      </c>
      <c r="D2" s="1" t="s">
        <v>7</v>
      </c>
      <c r="E2">
        <v>7.83</v>
      </c>
      <c r="F2">
        <f>E2*10000</f>
        <v>78300</v>
      </c>
    </row>
    <row r="3" spans="1:109">
      <c r="C3" s="1" t="s">
        <v>1</v>
      </c>
    </row>
    <row r="4" spans="1:10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</row>
    <row r="5" spans="1:109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</row>
    <row r="6" spans="1:109">
      <c r="B6" s="15">
        <f>SUM(D6:MI6)</f>
        <v>-6451.6699999999992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</row>
    <row r="7" spans="1:109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</row>
    <row r="8" spans="1:109">
      <c r="A8" s="8">
        <f>B8/F2</f>
        <v>-6.3025135248445472E-3</v>
      </c>
      <c r="B8" s="7">
        <f>SUM(D8:MI8)</f>
        <v>-493.48680899532803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" si="49">DE6/DE7</f>
        <v>-13.14012738853503</v>
      </c>
    </row>
    <row r="9" spans="1:109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</row>
    <row r="12" spans="1:109">
      <c r="C12" s="17" t="s">
        <v>26</v>
      </c>
      <c r="D12" s="17" t="s">
        <v>27</v>
      </c>
    </row>
    <row r="13" spans="1:109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workbookViewId="0">
      <selection activeCell="N7" sqref="N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-27985.200000000001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-6.7864148871103818E-3</v>
      </c>
      <c r="B8" s="7">
        <f>SUM(D8:MI8)</f>
        <v>-443.83153361701898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abSelected="1" workbookViewId="0">
      <selection activeCell="N7" sqref="N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82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-14952.140000000001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-1.4879746214702164E-3</v>
      </c>
      <c r="B8" s="7">
        <f>SUM(D8:MI8)</f>
        <v>-154.89815809504952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45"/>
  <sheetViews>
    <sheetView topLeftCell="CI1" workbookViewId="0">
      <selection activeCell="CN7" sqref="CN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92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92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92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</row>
    <row r="5" spans="1:92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</row>
    <row r="6" spans="1:92">
      <c r="A6" s="10"/>
      <c r="B6" s="34">
        <f>SUM(D6:MI6)</f>
        <v>-21712.739999999969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</row>
    <row r="7" spans="1:92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</row>
    <row r="8" spans="1:92">
      <c r="A8" s="8">
        <f>B8/F2</f>
        <v>-5.349361530546568E-4</v>
      </c>
      <c r="B8" s="7">
        <f>SUM(D8:MI8)</f>
        <v>-337.43772534687753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" si="40">CN6/CN7</f>
        <v>-11.738553289726818</v>
      </c>
    </row>
    <row r="9" spans="1:92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</row>
    <row r="10" spans="1:92">
      <c r="A10" s="10"/>
      <c r="B10" s="10">
        <f>B6/B8</f>
        <v>64.345917391660393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9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92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92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92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92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92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79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D15"/>
  <sheetViews>
    <sheetView topLeftCell="BP1" workbookViewId="0">
      <selection activeCell="CE2" sqref="CE2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99456.410000000033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</row>
    <row r="7" spans="1:8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</row>
    <row r="8" spans="1:82">
      <c r="A8" s="8">
        <f>B8/F2</f>
        <v>9.0754270368836584E-2</v>
      </c>
      <c r="B8" s="7">
        <f>SUM(D8:MI8)</f>
        <v>5200.2196921343366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" si="36">CC6/CC7</f>
        <v>-15.881018262313228</v>
      </c>
    </row>
    <row r="9" spans="1:82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</row>
    <row r="10" spans="1:82">
      <c r="B10" s="10">
        <f>B6/B8</f>
        <v>19.12542467204495</v>
      </c>
      <c r="CC10" s="1" t="s">
        <v>75</v>
      </c>
      <c r="CD10" s="1" t="s">
        <v>76</v>
      </c>
    </row>
    <row r="12" spans="1:82">
      <c r="C12" s="1" t="s">
        <v>26</v>
      </c>
      <c r="D12" s="1" t="s">
        <v>27</v>
      </c>
      <c r="E12" s="1" t="s">
        <v>28</v>
      </c>
    </row>
    <row r="13" spans="1:82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2">
      <c r="A14" s="1" t="s">
        <v>29</v>
      </c>
      <c r="B14" s="11">
        <v>42999</v>
      </c>
      <c r="C14">
        <v>1000</v>
      </c>
      <c r="D14">
        <v>18.510000000000002</v>
      </c>
    </row>
    <row r="15" spans="1:82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X19"/>
  <sheetViews>
    <sheetView topLeftCell="DO1" workbookViewId="0">
      <selection activeCell="DX7" sqref="DX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28">
      <c r="C2" s="1" t="s">
        <v>20</v>
      </c>
      <c r="D2" s="1" t="s">
        <v>7</v>
      </c>
      <c r="E2">
        <v>16.73</v>
      </c>
      <c r="F2">
        <f>E2*10000</f>
        <v>167300</v>
      </c>
    </row>
    <row r="3" spans="1:128">
      <c r="C3" s="1" t="s">
        <v>1</v>
      </c>
    </row>
    <row r="4" spans="1:12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</row>
    <row r="5" spans="1:1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</row>
    <row r="6" spans="1:128">
      <c r="B6" s="15">
        <f>SUM(D6:MI6)</f>
        <v>-1146.8200000000102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</row>
    <row r="7" spans="1:128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</row>
    <row r="8" spans="1:128">
      <c r="A8" s="8">
        <f>B8/F2</f>
        <v>-1.3011584386730466E-3</v>
      </c>
      <c r="B8" s="7">
        <f>SUM(D8:MI8)</f>
        <v>-217.68380679000072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" si="59">DX6/DX7</f>
        <v>105.32619047619048</v>
      </c>
    </row>
    <row r="9" spans="1:128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</row>
    <row r="10" spans="1:128">
      <c r="B10" s="10">
        <f>B6/B8</f>
        <v>5.2682834654134192</v>
      </c>
    </row>
    <row r="12" spans="1:128">
      <c r="C12" s="17" t="s">
        <v>26</v>
      </c>
      <c r="D12" s="17" t="s">
        <v>27</v>
      </c>
    </row>
    <row r="13" spans="1:128">
      <c r="C13" s="10">
        <v>400</v>
      </c>
      <c r="D13" s="10">
        <v>8.4030000000000005</v>
      </c>
    </row>
    <row r="14" spans="1:128">
      <c r="A14" s="1" t="s">
        <v>29</v>
      </c>
      <c r="B14" s="23">
        <v>42991</v>
      </c>
      <c r="C14">
        <v>2000</v>
      </c>
      <c r="D14">
        <v>4.75</v>
      </c>
    </row>
    <row r="15" spans="1:128">
      <c r="A15" s="1" t="s">
        <v>29</v>
      </c>
      <c r="B15" s="11">
        <v>42993</v>
      </c>
      <c r="C15">
        <v>2000</v>
      </c>
      <c r="D15">
        <v>4.71</v>
      </c>
    </row>
    <row r="16" spans="1:128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X17"/>
  <sheetViews>
    <sheetView topLeftCell="DO1" workbookViewId="0">
      <selection activeCell="DX7" sqref="DX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28">
      <c r="C2" s="1" t="s">
        <v>10</v>
      </c>
      <c r="D2" s="1" t="s">
        <v>7</v>
      </c>
      <c r="E2">
        <v>955.58</v>
      </c>
      <c r="F2">
        <f>E2*10000</f>
        <v>9555800</v>
      </c>
    </row>
    <row r="3" spans="1:128">
      <c r="C3" s="1" t="s">
        <v>1</v>
      </c>
    </row>
    <row r="4" spans="1:12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</row>
    <row r="5" spans="1:1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</row>
    <row r="6" spans="1:128">
      <c r="B6" s="15">
        <f>SUM(D6:MI6)</f>
        <v>109919.22999999998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</row>
    <row r="7" spans="1:128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</row>
    <row r="8" spans="1:128">
      <c r="A8" s="8">
        <f>B8/F2</f>
        <v>2.0421461628487847E-3</v>
      </c>
      <c r="B8" s="7">
        <f>SUM(D8:MI8)</f>
        <v>19514.340302950419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</row>
    <row r="9" spans="1:128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</row>
    <row r="10" spans="1:128">
      <c r="B10" s="10">
        <f>B6/B8</f>
        <v>5.632741270960671</v>
      </c>
    </row>
    <row r="12" spans="1:128">
      <c r="C12" s="17" t="s">
        <v>26</v>
      </c>
      <c r="D12" s="17" t="s">
        <v>27</v>
      </c>
    </row>
    <row r="13" spans="1:128">
      <c r="C13" s="10">
        <v>1000</v>
      </c>
      <c r="D13" s="10">
        <v>7.5910000000000002</v>
      </c>
    </row>
    <row r="14" spans="1:128">
      <c r="C14">
        <v>900</v>
      </c>
      <c r="D14">
        <v>5.9</v>
      </c>
    </row>
    <row r="15" spans="1:128">
      <c r="A15" s="1" t="s">
        <v>28</v>
      </c>
      <c r="B15" s="38">
        <v>11232</v>
      </c>
      <c r="C15">
        <v>1900</v>
      </c>
      <c r="D15">
        <v>6</v>
      </c>
    </row>
    <row r="16" spans="1:128">
      <c r="A16" t="s">
        <v>78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80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X17"/>
  <sheetViews>
    <sheetView topLeftCell="DO1" workbookViewId="0">
      <selection activeCell="DX7" sqref="DX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28">
      <c r="C2" s="1" t="s">
        <v>17</v>
      </c>
      <c r="D2" s="1" t="s">
        <v>7</v>
      </c>
      <c r="E2">
        <v>220.9</v>
      </c>
      <c r="F2">
        <f>E2*10000</f>
        <v>2209000</v>
      </c>
    </row>
    <row r="3" spans="1:128">
      <c r="C3" s="1" t="s">
        <v>1</v>
      </c>
    </row>
    <row r="4" spans="1:12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</row>
    <row r="5" spans="1:1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</row>
    <row r="6" spans="1:128">
      <c r="B6" s="15">
        <f>SUM(D6:MI6)</f>
        <v>248971.83000000002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</row>
    <row r="7" spans="1:128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</row>
    <row r="8" spans="1:128">
      <c r="A8" s="8">
        <f>B8/F2</f>
        <v>1.2439859684732209E-2</v>
      </c>
      <c r="B8" s="7">
        <f>SUM(D8:MI8)</f>
        <v>27479.650043573452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" si="58">DX6/DX7</f>
        <v>898.48400000000004</v>
      </c>
    </row>
    <row r="9" spans="1:128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</row>
    <row r="10" spans="1:128">
      <c r="B10" s="10">
        <f>B6/B8</f>
        <v>9.0602256435294741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28">
      <c r="AB11" s="1" t="s">
        <v>61</v>
      </c>
    </row>
    <row r="13" spans="1:128">
      <c r="C13" s="17" t="s">
        <v>26</v>
      </c>
      <c r="D13" s="17" t="s">
        <v>27</v>
      </c>
      <c r="E13" s="1" t="s">
        <v>28</v>
      </c>
    </row>
    <row r="14" spans="1:128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28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28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X20"/>
  <sheetViews>
    <sheetView topLeftCell="DL1" workbookViewId="0">
      <selection activeCell="DX7" sqref="DX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28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28">
      <c r="C3" s="1" t="s">
        <v>1</v>
      </c>
    </row>
    <row r="4" spans="1:12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</row>
    <row r="5" spans="1:1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</row>
    <row r="6" spans="1:128">
      <c r="B6" s="15">
        <f>SUM(D6:MI6)</f>
        <v>12019.130000000014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</row>
    <row r="7" spans="1:128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</row>
    <row r="8" spans="1:128">
      <c r="A8" s="8">
        <f>B8/F2</f>
        <v>1.3340402491852116E-2</v>
      </c>
      <c r="B8" s="7">
        <f>SUM(D8:MI8)</f>
        <v>1263.3361159783954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" si="58">DX6/DX7</f>
        <v>-44.406338028169017</v>
      </c>
    </row>
    <row r="9" spans="1:128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</row>
    <row r="10" spans="1:128">
      <c r="B10">
        <f>B6/B8</f>
        <v>9.5138022636927104</v>
      </c>
    </row>
    <row r="16" spans="1:128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X14"/>
  <sheetViews>
    <sheetView topLeftCell="DK1" workbookViewId="0">
      <selection activeCell="DX7" sqref="DX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28">
      <c r="C2" s="1" t="s">
        <v>11</v>
      </c>
      <c r="D2" s="1" t="s">
        <v>7</v>
      </c>
      <c r="E2">
        <v>4.05</v>
      </c>
      <c r="F2">
        <f>E2*10000</f>
        <v>40500</v>
      </c>
    </row>
    <row r="3" spans="1:128">
      <c r="C3" s="1" t="s">
        <v>1</v>
      </c>
    </row>
    <row r="4" spans="1:128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</row>
    <row r="5" spans="1:1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</row>
    <row r="6" spans="1:128" s="27" customFormat="1">
      <c r="B6" s="28">
        <f>SUM(D6:MI6)</f>
        <v>-15918.929999999993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</row>
    <row r="7" spans="1:128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</row>
    <row r="8" spans="1:128">
      <c r="A8" s="8">
        <f>B8/F2</f>
        <v>-3.1806636980976778E-2</v>
      </c>
      <c r="B8" s="7">
        <f>SUM(D8:MI8)</f>
        <v>-1288.1687977295596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" si="58">DX6/DX7</f>
        <v>-10.474257425742575</v>
      </c>
    </row>
    <row r="9" spans="1:128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</row>
    <row r="10" spans="1:128">
      <c r="B10" s="10">
        <f>B6/B8</f>
        <v>12.357798161279513</v>
      </c>
    </row>
    <row r="12" spans="1:128">
      <c r="C12" s="17" t="s">
        <v>26</v>
      </c>
      <c r="D12" s="17" t="s">
        <v>27</v>
      </c>
    </row>
    <row r="13" spans="1:128">
      <c r="C13" s="10">
        <v>300</v>
      </c>
      <c r="D13" s="10">
        <v>27.286999999999999</v>
      </c>
    </row>
    <row r="14" spans="1:128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普邦股份</vt:lpstr>
      <vt:lpstr>民生银行</vt:lpstr>
      <vt:lpstr>美的集团</vt:lpstr>
      <vt:lpstr>达华智能</vt:lpstr>
      <vt:lpstr>沪电股份</vt:lpstr>
      <vt:lpstr>中国石化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  <vt:lpstr>东阿阿胶</vt:lpstr>
      <vt:lpstr>云南白药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2018-02-09T14:37:09Z</dcterms:modified>
</cp:coreProperties>
</file>