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中远海发" sheetId="2" r:id="rId5"/>
    <sheet name="包钢股份" sheetId="3" r:id="rId6"/>
    <sheet name="景兴纸业" sheetId="4" r:id="rId7"/>
    <sheet name="浙江医药" sheetId="7" r:id="rId8"/>
    <sheet name="st智慧" sheetId="9" r:id="rId9"/>
    <sheet name="天宝食品" sheetId="10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9" l="1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<sst xmlns="http://schemas.openxmlformats.org/spreadsheetml/2006/main" count="255" uniqueCount="64">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</sst>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941224"/>
        <c:axId val="-2031938216"/>
      </c:lineChart>
      <c:catAx>
        <c:axId val="-203194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938216"/>
        <c:crosses val="autoZero"/>
        <c:auto val="1"/>
        <c:lblAlgn val="ctr"/>
        <c:lblOffset val="100"/>
        <c:noMultiLvlLbl val="0"/>
      </c:catAx>
      <c:valAx>
        <c:axId val="-20319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94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556776"/>
        <c:axId val="-2031553768"/>
      </c:lineChart>
      <c:catAx>
        <c:axId val="-203155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553768"/>
        <c:crosses val="autoZero"/>
        <c:auto val="1"/>
        <c:lblAlgn val="ctr"/>
        <c:lblOffset val="100"/>
        <c:noMultiLvlLbl val="0"/>
      </c:catAx>
      <c:valAx>
        <c:axId val="-203155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55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515112"/>
        <c:axId val="-2031512088"/>
      </c:lineChart>
      <c:catAx>
        <c:axId val="-203151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512088"/>
        <c:crosses val="autoZero"/>
        <c:auto val="1"/>
        <c:lblAlgn val="ctr"/>
        <c:lblOffset val="100"/>
        <c:noMultiLvlLbl val="0"/>
      </c:catAx>
      <c:valAx>
        <c:axId val="-203151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5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73192"/>
        <c:axId val="-2031470168"/>
      </c:lineChart>
      <c:catAx>
        <c:axId val="-203147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470168"/>
        <c:crosses val="autoZero"/>
        <c:auto val="1"/>
        <c:lblAlgn val="ctr"/>
        <c:lblOffset val="100"/>
        <c:noMultiLvlLbl val="0"/>
      </c:catAx>
      <c:valAx>
        <c:axId val="-203147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47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431352"/>
        <c:axId val="-2031428328"/>
      </c:lineChart>
      <c:catAx>
        <c:axId val="-20314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428328"/>
        <c:crosses val="autoZero"/>
        <c:auto val="1"/>
        <c:lblAlgn val="ctr"/>
        <c:lblOffset val="100"/>
        <c:noMultiLvlLbl val="0"/>
      </c:catAx>
      <c:valAx>
        <c:axId val="-203142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43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89512"/>
        <c:axId val="-2031386488"/>
      </c:lineChart>
      <c:catAx>
        <c:axId val="-20313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386488"/>
        <c:crosses val="autoZero"/>
        <c:auto val="1"/>
        <c:lblAlgn val="ctr"/>
        <c:lblOffset val="100"/>
        <c:noMultiLvlLbl val="0"/>
      </c:catAx>
      <c:valAx>
        <c:axId val="-203138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3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47816"/>
        <c:axId val="-2031344792"/>
      </c:lineChart>
      <c:catAx>
        <c:axId val="-20313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344792"/>
        <c:crosses val="autoZero"/>
        <c:auto val="1"/>
        <c:lblAlgn val="ctr"/>
        <c:lblOffset val="100"/>
        <c:noMultiLvlLbl val="0"/>
      </c:catAx>
      <c:valAx>
        <c:axId val="-203134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34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07208"/>
        <c:axId val="-2031304200"/>
      </c:lineChart>
      <c:catAx>
        <c:axId val="-203130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304200"/>
        <c:crosses val="autoZero"/>
        <c:auto val="1"/>
        <c:lblAlgn val="ctr"/>
        <c:lblOffset val="100"/>
        <c:noMultiLvlLbl val="0"/>
      </c:catAx>
      <c:valAx>
        <c:axId val="-203130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30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268392"/>
        <c:axId val="-2031265384"/>
      </c:lineChart>
      <c:catAx>
        <c:axId val="-203126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265384"/>
        <c:crosses val="autoZero"/>
        <c:auto val="1"/>
        <c:lblAlgn val="ctr"/>
        <c:lblOffset val="100"/>
        <c:noMultiLvlLbl val="0"/>
      </c:catAx>
      <c:valAx>
        <c:axId val="-203126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26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225256"/>
        <c:axId val="-2031222248"/>
      </c:lineChart>
      <c:catAx>
        <c:axId val="-203122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222248"/>
        <c:crosses val="autoZero"/>
        <c:auto val="1"/>
        <c:lblAlgn val="ctr"/>
        <c:lblOffset val="100"/>
        <c:noMultiLvlLbl val="0"/>
      </c:catAx>
      <c:valAx>
        <c:axId val="-203122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22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87720"/>
        <c:axId val="-2031184696"/>
      </c:lineChart>
      <c:catAx>
        <c:axId val="-203118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184696"/>
        <c:crosses val="autoZero"/>
        <c:auto val="1"/>
        <c:lblAlgn val="ctr"/>
        <c:lblOffset val="100"/>
        <c:noMultiLvlLbl val="0"/>
      </c:catAx>
      <c:valAx>
        <c:axId val="-203118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18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99304"/>
        <c:axId val="-2031896360"/>
      </c:lineChart>
      <c:catAx>
        <c:axId val="-20318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96360"/>
        <c:crosses val="autoZero"/>
        <c:auto val="1"/>
        <c:lblAlgn val="ctr"/>
        <c:lblOffset val="100"/>
        <c:noMultiLvlLbl val="0"/>
      </c:catAx>
      <c:valAx>
        <c:axId val="-203189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89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57176"/>
        <c:axId val="-2031854232"/>
      </c:lineChart>
      <c:catAx>
        <c:axId val="-20318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54232"/>
        <c:crosses val="autoZero"/>
        <c:auto val="1"/>
        <c:lblAlgn val="ctr"/>
        <c:lblOffset val="100"/>
        <c:noMultiLvlLbl val="0"/>
      </c:catAx>
      <c:valAx>
        <c:axId val="-203185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85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815544"/>
        <c:axId val="-2031812600"/>
      </c:lineChart>
      <c:catAx>
        <c:axId val="-20318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12600"/>
        <c:crosses val="autoZero"/>
        <c:auto val="1"/>
        <c:lblAlgn val="ctr"/>
        <c:lblOffset val="100"/>
        <c:noMultiLvlLbl val="0"/>
      </c:catAx>
      <c:valAx>
        <c:axId val="-203181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81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756552"/>
        <c:axId val="-2031753608"/>
      </c:lineChart>
      <c:catAx>
        <c:axId val="-203175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753608"/>
        <c:crosses val="autoZero"/>
        <c:auto val="1"/>
        <c:lblAlgn val="ctr"/>
        <c:lblOffset val="100"/>
        <c:noMultiLvlLbl val="0"/>
      </c:catAx>
      <c:valAx>
        <c:axId val="-203175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75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714488"/>
        <c:axId val="-2031711480"/>
      </c:lineChart>
      <c:catAx>
        <c:axId val="-203171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711480"/>
        <c:crosses val="autoZero"/>
        <c:auto val="1"/>
        <c:lblAlgn val="ctr"/>
        <c:lblOffset val="100"/>
        <c:noMultiLvlLbl val="0"/>
      </c:catAx>
      <c:valAx>
        <c:axId val="-203171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71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72648"/>
        <c:axId val="-2031669640"/>
      </c:lineChart>
      <c:catAx>
        <c:axId val="-20316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669640"/>
        <c:crosses val="autoZero"/>
        <c:auto val="1"/>
        <c:lblAlgn val="ctr"/>
        <c:lblOffset val="100"/>
        <c:noMultiLvlLbl val="0"/>
      </c:catAx>
      <c:valAx>
        <c:axId val="-203166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6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38920"/>
        <c:axId val="-2031800648"/>
      </c:lineChart>
      <c:catAx>
        <c:axId val="-203163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800648"/>
        <c:crosses val="autoZero"/>
        <c:auto val="1"/>
        <c:lblAlgn val="ctr"/>
        <c:lblOffset val="100"/>
        <c:noMultiLvlLbl val="0"/>
      </c:catAx>
      <c:valAx>
        <c:axId val="-203180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63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588056"/>
        <c:axId val="-2031585048"/>
      </c:lineChart>
      <c:catAx>
        <c:axId val="-203158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1585048"/>
        <c:crosses val="autoZero"/>
        <c:auto val="1"/>
        <c:lblAlgn val="ctr"/>
        <c:lblOffset val="100"/>
        <c:noMultiLvlLbl val="0"/>
      </c:catAx>
      <c:valAx>
        <c:axId val="-203158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158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13</xdr:row>
      <xdr:rowOff>0</xdr:rowOff>
    </xdr:from>
    <xdr:to>
      <xdr:col>14</xdr:col>
      <xdr:colOff>241300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16</xdr:row>
      <xdr:rowOff>127000</xdr:rowOff>
    </xdr:from>
    <xdr:to>
      <xdr:col>11</xdr:col>
      <xdr:colOff>660400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14</xdr:row>
      <xdr:rowOff>76200</xdr:rowOff>
    </xdr:from>
    <xdr:to>
      <xdr:col>13</xdr:col>
      <xdr:colOff>279400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127000</xdr:rowOff>
    </xdr:from>
    <xdr:to>
      <xdr:col>14</xdr:col>
      <xdr:colOff>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15</xdr:row>
      <xdr:rowOff>177800</xdr:rowOff>
    </xdr:from>
    <xdr:to>
      <xdr:col>12</xdr:col>
      <xdr:colOff>622300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12</xdr:row>
      <xdr:rowOff>114300</xdr:rowOff>
    </xdr:from>
    <xdr:to>
      <xdr:col>14</xdr:col>
      <xdr:colOff>241300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14</xdr:row>
      <xdr:rowOff>76200</xdr:rowOff>
    </xdr:from>
    <xdr:to>
      <xdr:col>12</xdr:col>
      <xdr:colOff>609600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14</xdr:row>
      <xdr:rowOff>25400</xdr:rowOff>
    </xdr:from>
    <xdr:to>
      <xdr:col>12</xdr:col>
      <xdr:colOff>419100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14</xdr:row>
      <xdr:rowOff>127000</xdr:rowOff>
    </xdr:from>
    <xdr:to>
      <xdr:col>14</xdr:col>
      <xdr:colOff>165100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12</xdr:row>
      <xdr:rowOff>101600</xdr:rowOff>
    </xdr:from>
    <xdr:to>
      <xdr:col>14</xdr:col>
      <xdr:colOff>635000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127000</xdr:rowOff>
    </xdr:from>
    <xdr:to>
      <xdr:col>14</xdr:col>
      <xdr:colOff>228600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17</xdr:row>
      <xdr:rowOff>101600</xdr:rowOff>
    </xdr:from>
    <xdr:to>
      <xdr:col>13</xdr:col>
      <xdr:colOff>177800</xdr:colOff>
      <xdr:row>32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152400</xdr:rowOff>
    </xdr:from>
    <xdr:to>
      <xdr:col>13</xdr:col>
      <xdr:colOff>50800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15</xdr:row>
      <xdr:rowOff>165100</xdr:rowOff>
    </xdr:from>
    <xdr:to>
      <xdr:col>11</xdr:col>
      <xdr:colOff>25400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20</xdr:row>
      <xdr:rowOff>38100</xdr:rowOff>
    </xdr:from>
    <xdr:to>
      <xdr:col>14</xdr:col>
      <xdr:colOff>228600</xdr:colOff>
      <xdr:row>34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18</xdr:row>
      <xdr:rowOff>12700</xdr:rowOff>
    </xdr:from>
    <xdr:to>
      <xdr:col>12</xdr:col>
      <xdr:colOff>25400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topLeftCell="E1" workbookViewId="0">
      <selection activeCell="P28" sqref="P2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0">
      <c r="C2" s="1" t="s">
        <v>11</v>
      </c>
      <c r="D2" s="1" t="s">
        <v>7</v>
      </c>
      <c r="E2">
        <v>4.05</v>
      </c>
      <c r="F2">
        <f>E2*10000</f>
        <v>40500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13581.060000000003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  <c r="W6" s="5">
        <v>2180.6999999999998</v>
      </c>
      <c r="X6" s="5">
        <v>-471.36</v>
      </c>
      <c r="Y6" s="5">
        <v>-2683.81</v>
      </c>
      <c r="Z6" s="5">
        <v>2819.44</v>
      </c>
      <c r="AA6" s="5">
        <v>1940.13</v>
      </c>
      <c r="AB6" s="5">
        <v>-2384.66</v>
      </c>
      <c r="AC6" s="5">
        <v>-1337.55</v>
      </c>
      <c r="AD6" s="5">
        <v>-524.55999999999995</v>
      </c>
    </row>
    <row r="7" spans="1:30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  <c r="W7" s="3">
        <v>21.13</v>
      </c>
      <c r="X7" s="3">
        <v>21.32</v>
      </c>
      <c r="Y7" s="3">
        <v>21.18</v>
      </c>
      <c r="Z7" s="3">
        <v>21.3</v>
      </c>
      <c r="AA7" s="3">
        <v>22.25</v>
      </c>
      <c r="AB7" s="3">
        <v>21.56</v>
      </c>
      <c r="AC7" s="3">
        <v>21.32</v>
      </c>
      <c r="AD7" s="3">
        <v>21.4</v>
      </c>
    </row>
    <row r="8" spans="1:30">
      <c r="A8" s="8">
        <f>B8/F2</f>
        <v>1.7791286729377121E-2</v>
      </c>
      <c r="B8" s="7">
        <f>SUM(D8:MI8)</f>
        <v>720.54711253977337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" si="11">AD6/AD7</f>
        <v>-24.512149532710279</v>
      </c>
    </row>
    <row r="9" spans="1:3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D15"/>
  <sheetViews>
    <sheetView topLeftCell="D1" workbookViewId="0">
      <selection activeCell="D9" sqref="D9:AD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0">
      <c r="C2" s="1" t="s">
        <v>15</v>
      </c>
      <c r="D2" s="1" t="s">
        <v>7</v>
      </c>
      <c r="E2">
        <v>3.89</v>
      </c>
      <c r="F2">
        <f>E2*10000</f>
        <v>38900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740.67999999999984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</row>
    <row r="7" spans="1:3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</row>
    <row r="8" spans="1:30">
      <c r="A8" s="8">
        <f>B8/F2</f>
        <v>1.9422784682087142E-3</v>
      </c>
      <c r="B8" s="7">
        <f>SUM(D8:MI8)</f>
        <v>75.554632413318984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" si="11">AD6/AD7</f>
        <v>-53.019721577726223</v>
      </c>
    </row>
    <row r="9" spans="1:3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</row>
    <row r="14" spans="1:30">
      <c r="C14" s="1" t="s">
        <v>27</v>
      </c>
      <c r="D14" s="17" t="s">
        <v>28</v>
      </c>
      <c r="E14" s="1" t="s">
        <v>31</v>
      </c>
    </row>
    <row r="15" spans="1:3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AD15"/>
  <sheetViews>
    <sheetView topLeftCell="D1" workbookViewId="0">
      <selection activeCell="D9" sqref="D9:AD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17</v>
      </c>
      <c r="D2" s="1" t="s">
        <v>7</v>
      </c>
      <c r="E2">
        <v>220.9</v>
      </c>
      <c r="F2">
        <f>E2*10000</f>
        <v>2209000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-33202.119999999981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</row>
    <row r="7" spans="1: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</row>
    <row r="8" spans="1:30">
      <c r="A8" s="8">
        <f>B8/F2</f>
        <v>-2.3563427527138639E-3</v>
      </c>
      <c r="B8" s="7">
        <f>SUM(D8:MI8)</f>
        <v>-5205.1611407449254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" si="11">AD6/AD7</f>
        <v>-2008.3704206241521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</row>
    <row r="10" spans="1:30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0">
      <c r="AB11" s="1" t="s">
        <v>62</v>
      </c>
    </row>
    <row r="13" spans="1:30">
      <c r="C13" s="17" t="s">
        <v>27</v>
      </c>
      <c r="D13" s="17" t="s">
        <v>28</v>
      </c>
      <c r="E13" s="1" t="s">
        <v>29</v>
      </c>
    </row>
    <row r="14" spans="1:3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workbookViewId="0">
      <selection activeCell="C21" sqref="C21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-36716.599999999991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</row>
    <row r="7" spans="1: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</row>
    <row r="8" spans="1:30">
      <c r="A8" s="8">
        <f>B8/F2</f>
        <v>-6.4772248620887382E-4</v>
      </c>
      <c r="B8" s="7">
        <f>SUM(D8:MI8)</f>
        <v>-6189.5065337147562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" si="11">AD6/AD7</f>
        <v>-1606.7959527824621</v>
      </c>
    </row>
    <row r="9" spans="1:3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</row>
    <row r="12" spans="1:30">
      <c r="C12" s="17" t="s">
        <v>27</v>
      </c>
      <c r="D12" s="17" t="s">
        <v>28</v>
      </c>
    </row>
    <row r="13" spans="1:30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D2" workbookViewId="0">
      <selection activeCell="D9" sqref="D9:AD9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-8067.4999999999927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</row>
    <row r="7" spans="1: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</row>
    <row r="8" spans="1:30">
      <c r="A8" s="8">
        <f>B8/F2</f>
        <v>-1.2005429702101557E-3</v>
      </c>
      <c r="B8" s="7">
        <f>SUM(D8:MI8)</f>
        <v>-1949.5617293242715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" si="11">AD6/AD7</f>
        <v>-962.26730769230767</v>
      </c>
    </row>
    <row r="9" spans="1:3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</row>
    <row r="10" spans="1:30">
      <c r="U10" s="1" t="s">
        <v>52</v>
      </c>
      <c r="V10" s="1" t="s">
        <v>42</v>
      </c>
    </row>
    <row r="12" spans="1:30">
      <c r="C12" s="1" t="s">
        <v>27</v>
      </c>
      <c r="D12" s="1" t="s">
        <v>28</v>
      </c>
    </row>
    <row r="13" spans="1:30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D1" workbookViewId="0">
      <selection activeCell="D9" sqref="D9:AD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0">
      <c r="C2" s="1" t="s">
        <v>13</v>
      </c>
      <c r="D2" s="1" t="s">
        <v>7</v>
      </c>
      <c r="E2">
        <v>6.98</v>
      </c>
      <c r="F2">
        <f>E2*10000</f>
        <v>69800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-36214.799999999996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</row>
    <row r="7" spans="1:3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</row>
    <row r="8" spans="1:30">
      <c r="A8" s="8">
        <f>B8/F2</f>
        <v>-4.4165643052521388E-2</v>
      </c>
      <c r="B8" s="7">
        <f>SUM(D8:MI8)</f>
        <v>-3082.7618850659928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" si="11">AD6/AD7</f>
        <v>-352.01002506265667</v>
      </c>
    </row>
    <row r="9" spans="1:3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</row>
    <row r="12" spans="1:30">
      <c r="C12" s="1" t="s">
        <v>27</v>
      </c>
      <c r="D12" s="1" t="s">
        <v>28</v>
      </c>
    </row>
    <row r="13" spans="1:30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D1" workbookViewId="0">
      <selection activeCell="L29" sqref="L29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19</v>
      </c>
      <c r="D2" s="1" t="s">
        <v>7</v>
      </c>
      <c r="E2">
        <v>18.72</v>
      </c>
      <c r="F2">
        <f>E2*10000</f>
        <v>187200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-2871.53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</row>
    <row r="7" spans="1: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</row>
    <row r="8" spans="1:30">
      <c r="A8" s="8">
        <f>B8/F2</f>
        <v>-5.1122801957126226E-3</v>
      </c>
      <c r="B8" s="7">
        <f>SUM(D8:MI8)</f>
        <v>-957.01885263740292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" si="11">AD6/AD7</f>
        <v>-141.8857142857143</v>
      </c>
    </row>
    <row r="9" spans="1:3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</row>
    <row r="12" spans="1:30">
      <c r="C12" s="17" t="s">
        <v>27</v>
      </c>
      <c r="D12" s="17" t="s">
        <v>28</v>
      </c>
    </row>
    <row r="13" spans="1:30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"/>
  <sheetViews>
    <sheetView topLeftCell="D1" workbookViewId="0">
      <selection activeCell="D9" sqref="D9:AD9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">
      <c r="C2" s="1" t="s">
        <v>21</v>
      </c>
      <c r="D2" s="1" t="s">
        <v>7</v>
      </c>
      <c r="E2">
        <v>5.4</v>
      </c>
      <c r="F2">
        <f>E2*10000</f>
        <v>54000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-1793.3500000000001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</row>
    <row r="7" spans="1: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</row>
    <row r="8" spans="1:30">
      <c r="A8" s="8">
        <f>B8/F2</f>
        <v>-5.4559278593196113E-3</v>
      </c>
      <c r="B8" s="7">
        <f>SUM(D8:MI8)</f>
        <v>-294.62010440325901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" si="11">AD6/AD7</f>
        <v>-64.647819063004846</v>
      </c>
    </row>
    <row r="9" spans="1:3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</row>
    <row r="12" spans="1:30">
      <c r="C12" s="17" t="s">
        <v>27</v>
      </c>
      <c r="D12" s="17" t="s">
        <v>28</v>
      </c>
    </row>
    <row r="13" spans="1:30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"/>
  <sheetViews>
    <sheetView workbookViewId="0">
      <selection activeCell="D9" sqref="D9:Q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">
      <c r="C2" s="1" t="s">
        <v>34</v>
      </c>
      <c r="D2" s="1" t="s">
        <v>7</v>
      </c>
      <c r="E2">
        <v>11.74</v>
      </c>
      <c r="F2">
        <f>E2*10000</f>
        <v>117400</v>
      </c>
    </row>
    <row r="3" spans="1:17">
      <c r="C3" s="1" t="s">
        <v>1</v>
      </c>
    </row>
    <row r="4" spans="1:17">
      <c r="C4" s="1"/>
    </row>
    <row r="5" spans="1: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</row>
    <row r="6" spans="1:17">
      <c r="B6" s="15">
        <f>SUM(D6:MI6)</f>
        <v>101.00000000000011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</row>
    <row r="7" spans="1: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</row>
    <row r="8" spans="1:17">
      <c r="A8" s="8">
        <f>B8/F2</f>
        <v>1.1367778541914459E-4</v>
      </c>
      <c r="B8" s="7">
        <f>SUM(D8:MI8)</f>
        <v>13.345772008207575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" si="5">Q6/Q7</f>
        <v>42.419469026548668</v>
      </c>
    </row>
    <row r="9" spans="1:1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</row>
    <row r="12" spans="1:17">
      <c r="C12" s="17" t="s">
        <v>27</v>
      </c>
      <c r="D12" s="17" t="s">
        <v>28</v>
      </c>
    </row>
    <row r="13" spans="1:17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9" sqref="D9:H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8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P13"/>
  <sheetViews>
    <sheetView workbookViewId="0">
      <selection activeCell="D9" sqref="D9:P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">
      <c r="C2" s="1" t="s">
        <v>54</v>
      </c>
      <c r="D2" s="1" t="s">
        <v>7</v>
      </c>
      <c r="E2">
        <v>12.56</v>
      </c>
      <c r="F2">
        <f>E2*10000</f>
        <v>125600</v>
      </c>
    </row>
    <row r="3" spans="1:16">
      <c r="C3" s="1" t="s">
        <v>1</v>
      </c>
    </row>
    <row r="4" spans="1:16">
      <c r="C4" s="1"/>
    </row>
    <row r="5" spans="1: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</row>
    <row r="6" spans="1:16">
      <c r="B6" s="15">
        <f>SUM(D6:MI6)</f>
        <v>55691.349999999991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</row>
    <row r="7" spans="1: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</row>
    <row r="8" spans="1:16">
      <c r="A8" s="8">
        <f>B8/F2</f>
        <v>8.7057557589953342E-4</v>
      </c>
      <c r="B8" s="7">
        <f>SUM(D8:MI8)</f>
        <v>109.3442923329814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" si="4">P6/P7</f>
        <v>110.36555303926087</v>
      </c>
    </row>
    <row r="9" spans="1:1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</row>
    <row r="12" spans="1:16">
      <c r="C12" s="17" t="s">
        <v>27</v>
      </c>
      <c r="D12" s="17" t="s">
        <v>28</v>
      </c>
    </row>
    <row r="13" spans="1:16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5"/>
  <sheetViews>
    <sheetView topLeftCell="D1" workbookViewId="0">
      <selection activeCell="K31" sqref="K31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0">
      <c r="C2" s="1" t="s">
        <v>20</v>
      </c>
      <c r="D2" s="1" t="s">
        <v>7</v>
      </c>
      <c r="E2">
        <v>16.73</v>
      </c>
      <c r="F2">
        <f>E2*10000</f>
        <v>167300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12786.29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</row>
    <row r="7" spans="1: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</row>
    <row r="8" spans="1:30">
      <c r="A8" s="8">
        <f>B8/F2</f>
        <v>1.6485179128372027E-2</v>
      </c>
      <c r="B8" s="7">
        <f>SUM(D8:MI8)</f>
        <v>2757.9704681766402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" si="11">AD6/AD7</f>
        <v>-124.31991525423729</v>
      </c>
    </row>
    <row r="9" spans="1:3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</row>
    <row r="12" spans="1:30">
      <c r="C12" s="17" t="s">
        <v>27</v>
      </c>
      <c r="D12" s="17" t="s">
        <v>28</v>
      </c>
    </row>
    <row r="13" spans="1:30">
      <c r="C13" s="10">
        <v>400</v>
      </c>
      <c r="D13" s="10">
        <v>8.4030000000000005</v>
      </c>
    </row>
    <row r="14" spans="1:30">
      <c r="A14" s="1" t="s">
        <v>30</v>
      </c>
      <c r="B14" s="23">
        <v>42991</v>
      </c>
      <c r="C14">
        <v>2000</v>
      </c>
      <c r="D14">
        <v>4.75</v>
      </c>
    </row>
    <row r="15" spans="1:30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abSelected="1" workbookViewId="0">
      <selection activeCell="D9" sqref="D9:K9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">
      <c r="C2" s="1" t="s">
        <v>59</v>
      </c>
      <c r="D2" s="1" t="s">
        <v>7</v>
      </c>
      <c r="E2">
        <v>3.3</v>
      </c>
      <c r="F2">
        <f>E2*10000</f>
        <v>33000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</row>
    <row r="6" spans="1:11">
      <c r="B6" s="15">
        <f>SUM(D6:MI6)</f>
        <v>298.82000000000016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</row>
    <row r="7" spans="1: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</row>
    <row r="8" spans="1:11">
      <c r="A8" s="8">
        <f>B8/F2</f>
        <v>3.9677660857705761E-4</v>
      </c>
      <c r="B8" s="7">
        <f>SUM(D8:MI8)</f>
        <v>13.093628083042901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" si="2">K6/K7</f>
        <v>81.814088983050851</v>
      </c>
    </row>
    <row r="9" spans="1:1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</row>
    <row r="12" spans="1:11">
      <c r="C12" s="17" t="s">
        <v>27</v>
      </c>
      <c r="D12" s="17" t="s">
        <v>28</v>
      </c>
    </row>
    <row r="13" spans="1:1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D13"/>
  <sheetViews>
    <sheetView topLeftCell="D1" workbookViewId="0">
      <selection activeCell="N12" sqref="N1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24911.67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</row>
    <row r="7" spans="1:3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</row>
    <row r="8" spans="1:30">
      <c r="A8" s="8">
        <f>B8/F2</f>
        <v>2.4905429712091021E-2</v>
      </c>
      <c r="B8" s="7">
        <f>SUM(D8:MI8)</f>
        <v>1427.0811225028158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</row>
    <row r="9" spans="1:3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</row>
    <row r="12" spans="1:30">
      <c r="C12" s="1" t="s">
        <v>27</v>
      </c>
      <c r="D12" s="1" t="s">
        <v>28</v>
      </c>
      <c r="E12" s="1" t="s">
        <v>29</v>
      </c>
    </row>
    <row r="13" spans="1:3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3"/>
  <sheetViews>
    <sheetView topLeftCell="B2" workbookViewId="0">
      <selection activeCell="D9" sqref="D9:AD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-51671.88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</row>
    <row r="7" spans="1: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</row>
    <row r="8" spans="1:30">
      <c r="A8" s="8">
        <f>B8/F2</f>
        <v>-2.1238280382268071E-3</v>
      </c>
      <c r="B8" s="7">
        <f>SUM(D8:MI8)</f>
        <v>-6276.3366185678597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" si="11">AD6/AD7</f>
        <v>-788.70424242424247</v>
      </c>
    </row>
    <row r="9" spans="1:3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</row>
    <row r="12" spans="1:30">
      <c r="C12" s="17" t="s">
        <v>27</v>
      </c>
      <c r="D12" s="17" t="s">
        <v>28</v>
      </c>
      <c r="E12" s="1" t="s">
        <v>31</v>
      </c>
    </row>
    <row r="13" spans="1:3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6"/>
  <sheetViews>
    <sheetView topLeftCell="D1" workbookViewId="0">
      <selection activeCell="D9" sqref="D9:AD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-27450.170000000006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</row>
    <row r="7" spans="1: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</row>
    <row r="8" spans="1:30">
      <c r="A8" s="8">
        <f>B8/F2</f>
        <v>-8.6260619423366089E-3</v>
      </c>
      <c r="B8" s="7">
        <f>SUM(D8:MI8)</f>
        <v>-6842.1923326613978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" si="11">AD6/AD7</f>
        <v>-567.41206030150761</v>
      </c>
    </row>
    <row r="9" spans="1:3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</row>
    <row r="14" spans="1:30">
      <c r="C14" s="1" t="s">
        <v>27</v>
      </c>
      <c r="D14" s="1" t="s">
        <v>28</v>
      </c>
      <c r="E14" s="1" t="s">
        <v>31</v>
      </c>
    </row>
    <row r="15" spans="1:3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D14"/>
  <sheetViews>
    <sheetView topLeftCell="D1" workbookViewId="0">
      <selection activeCell="L18" sqref="L1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">
      <c r="C2" s="1" t="s">
        <v>8</v>
      </c>
      <c r="D2" s="1" t="s">
        <v>7</v>
      </c>
      <c r="E2">
        <v>220.39</v>
      </c>
      <c r="F2">
        <f>E2*10000</f>
        <v>2203900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-27250.55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</row>
    <row r="7" spans="1:3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</row>
    <row r="8" spans="1:30">
      <c r="A8" s="8">
        <f>B8/F2</f>
        <v>-4.521405370209083E-3</v>
      </c>
      <c r="B8" s="7">
        <f>SUM(D8:MI8)</f>
        <v>-9964.7252954037976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" si="11">AD6/AD7</f>
        <v>-519.286231884058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</row>
    <row r="10" spans="1:30">
      <c r="T10" s="22" t="s">
        <v>50</v>
      </c>
    </row>
    <row r="13" spans="1:30">
      <c r="C13" s="1" t="s">
        <v>27</v>
      </c>
      <c r="D13" s="1" t="s">
        <v>28</v>
      </c>
      <c r="E13" s="1" t="s">
        <v>48</v>
      </c>
    </row>
    <row r="14" spans="1:3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5"/>
  <sheetViews>
    <sheetView topLeftCell="D1" workbookViewId="0">
      <selection activeCell="D9" sqref="D9:AD9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">
      <c r="C2" s="1" t="s">
        <v>9</v>
      </c>
      <c r="D2" s="1" t="s">
        <v>7</v>
      </c>
      <c r="E2">
        <v>9.6</v>
      </c>
      <c r="F2">
        <f>E2*10000</f>
        <v>96000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632.9600000000014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</row>
    <row r="7" spans="1: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</row>
    <row r="8" spans="1:30">
      <c r="A8" s="8">
        <f>B8/F2</f>
        <v>1.539573408671382E-4</v>
      </c>
      <c r="B8" s="7">
        <f>SUM(D8:MI8)</f>
        <v>14.779904723245266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" si="11">AD6/AD7</f>
        <v>-205.27272727272728</v>
      </c>
    </row>
    <row r="9" spans="1:3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</row>
    <row r="12" spans="1:30">
      <c r="C12" s="1" t="s">
        <v>27</v>
      </c>
      <c r="D12" s="1" t="s">
        <v>28</v>
      </c>
      <c r="E12" s="1" t="s">
        <v>31</v>
      </c>
    </row>
    <row r="13" spans="1:3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0">
      <c r="C14" s="12"/>
      <c r="D14" s="13"/>
      <c r="E14" s="13"/>
    </row>
    <row r="15" spans="1: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D17"/>
  <sheetViews>
    <sheetView topLeftCell="D1" workbookViewId="0">
      <selection activeCell="D9" sqref="D9:AD9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">
      <c r="C2" s="1" t="s">
        <v>12</v>
      </c>
      <c r="D2" s="1" t="s">
        <v>7</v>
      </c>
      <c r="E2">
        <v>9.36</v>
      </c>
      <c r="F2">
        <f>E2*10000</f>
        <v>93600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-1070.6899999999996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</row>
    <row r="7" spans="1: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</row>
    <row r="8" spans="1:30">
      <c r="A8" s="8">
        <f>B8/F2</f>
        <v>-1.2728408511634422E-3</v>
      </c>
      <c r="B8" s="7">
        <f>SUM(D8:MI8)</f>
        <v>-119.13790366889819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" si="11">AD6/AD7</f>
        <v>22.663849765258217</v>
      </c>
    </row>
    <row r="9" spans="1:3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</row>
    <row r="16" spans="1:3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AD15"/>
  <sheetViews>
    <sheetView topLeftCell="D1" workbookViewId="0">
      <selection activeCell="D9" sqref="D9:AD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">
      <c r="C2" s="1" t="s">
        <v>14</v>
      </c>
      <c r="D2" s="1" t="s">
        <v>7</v>
      </c>
      <c r="E2">
        <v>19.88</v>
      </c>
      <c r="F2">
        <f>E2*10000</f>
        <v>198800</v>
      </c>
    </row>
    <row r="3" spans="1:30">
      <c r="C3" s="1" t="s">
        <v>1</v>
      </c>
    </row>
    <row r="4" spans="1:30">
      <c r="C4" s="1"/>
    </row>
    <row r="5" spans="1: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</row>
    <row r="6" spans="1:30">
      <c r="B6" s="15">
        <f>SUM(D6:MI6)</f>
        <v>4000.67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</row>
    <row r="7" spans="1:3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</row>
    <row r="8" spans="1:30">
      <c r="A8" s="8">
        <f>B8/F2</f>
        <v>3.8586630711308933E-3</v>
      </c>
      <c r="B8" s="7">
        <f>SUM(D8:MI8)</f>
        <v>767.10221854082158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" si="11">AD6/AD7</f>
        <v>75.286738351254485</v>
      </c>
    </row>
    <row r="9" spans="1:3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</row>
    <row r="10" spans="1:3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0">
      <c r="C13" s="17" t="s">
        <v>27</v>
      </c>
      <c r="D13" s="17" t="s">
        <v>28</v>
      </c>
      <c r="E13" s="1" t="s">
        <v>36</v>
      </c>
    </row>
    <row r="14" spans="1:3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0">
      <c r="A15" s="1" t="s">
        <v>30</v>
      </c>
      <c r="B15" s="11">
        <v>42986</v>
      </c>
      <c r="C15">
        <v>1000</v>
      </c>
      <c r="D15">
        <v>5.5149999999999997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2017-09-19T08:01:33Z</dcterms:modified>
</cp:coreProperties>
</file>