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6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天宝食品" sheetId="10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0" l="1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<sst xmlns="http://schemas.openxmlformats.org/spreadsheetml/2006/main" count="255" uniqueCount="64">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</sst>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8264"/>
        <c:axId val="-2101038296"/>
      </c:lineChart>
      <c:catAx>
        <c:axId val="-21010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38296"/>
        <c:crosses val="autoZero"/>
        <c:auto val="1"/>
        <c:lblAlgn val="ctr"/>
        <c:lblOffset val="100"/>
        <c:noMultiLvlLbl val="0"/>
      </c:catAx>
      <c:valAx>
        <c:axId val="-210103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0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53096"/>
        <c:axId val="2142962024"/>
      </c:lineChart>
      <c:catAx>
        <c:axId val="-21083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62024"/>
        <c:crosses val="autoZero"/>
        <c:auto val="1"/>
        <c:lblAlgn val="ctr"/>
        <c:lblOffset val="100"/>
        <c:noMultiLvlLbl val="0"/>
      </c:catAx>
      <c:valAx>
        <c:axId val="21429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5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47672"/>
        <c:axId val="-2101045400"/>
      </c:lineChart>
      <c:catAx>
        <c:axId val="-210104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45400"/>
        <c:crosses val="autoZero"/>
        <c:auto val="1"/>
        <c:lblAlgn val="ctr"/>
        <c:lblOffset val="100"/>
        <c:noMultiLvlLbl val="0"/>
      </c:catAx>
      <c:valAx>
        <c:axId val="-210104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4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29128"/>
        <c:axId val="-2097778808"/>
      </c:lineChart>
      <c:catAx>
        <c:axId val="-21166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78808"/>
        <c:crosses val="autoZero"/>
        <c:auto val="1"/>
        <c:lblAlgn val="ctr"/>
        <c:lblOffset val="100"/>
        <c:noMultiLvlLbl val="0"/>
      </c:catAx>
      <c:valAx>
        <c:axId val="-209777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2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96072"/>
        <c:axId val="-2101093064"/>
      </c:lineChart>
      <c:catAx>
        <c:axId val="-21010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93064"/>
        <c:crosses val="autoZero"/>
        <c:auto val="1"/>
        <c:lblAlgn val="ctr"/>
        <c:lblOffset val="100"/>
        <c:noMultiLvlLbl val="0"/>
      </c:catAx>
      <c:valAx>
        <c:axId val="-210109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9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320712"/>
        <c:axId val="-2092056760"/>
      </c:lineChart>
      <c:catAx>
        <c:axId val="20973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56760"/>
        <c:crosses val="autoZero"/>
        <c:auto val="1"/>
        <c:lblAlgn val="ctr"/>
        <c:lblOffset val="100"/>
        <c:noMultiLvlLbl val="0"/>
      </c:catAx>
      <c:valAx>
        <c:axId val="-20920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2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37976"/>
        <c:axId val="-2100934968"/>
      </c:lineChart>
      <c:catAx>
        <c:axId val="-21009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34968"/>
        <c:crosses val="autoZero"/>
        <c:auto val="1"/>
        <c:lblAlgn val="ctr"/>
        <c:lblOffset val="100"/>
        <c:noMultiLvlLbl val="0"/>
      </c:catAx>
      <c:valAx>
        <c:axId val="-210093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9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90904"/>
        <c:axId val="-2090087960"/>
      </c:lineChart>
      <c:catAx>
        <c:axId val="-209009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87960"/>
        <c:crosses val="autoZero"/>
        <c:auto val="1"/>
        <c:lblAlgn val="ctr"/>
        <c:lblOffset val="100"/>
        <c:noMultiLvlLbl val="0"/>
      </c:catAx>
      <c:valAx>
        <c:axId val="-2090087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09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99464"/>
        <c:axId val="-2100896456"/>
      </c:lineChart>
      <c:catAx>
        <c:axId val="-21008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96456"/>
        <c:crosses val="autoZero"/>
        <c:auto val="1"/>
        <c:lblAlgn val="ctr"/>
        <c:lblOffset val="100"/>
        <c:noMultiLvlLbl val="0"/>
      </c:catAx>
      <c:valAx>
        <c:axId val="-210089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9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72952"/>
        <c:axId val="-2087409592"/>
      </c:lineChart>
      <c:catAx>
        <c:axId val="-208977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09592"/>
        <c:crosses val="autoZero"/>
        <c:auto val="1"/>
        <c:lblAlgn val="ctr"/>
        <c:lblOffset val="100"/>
        <c:noMultiLvlLbl val="0"/>
      </c:catAx>
      <c:valAx>
        <c:axId val="-2087409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51544"/>
        <c:axId val="-2100848536"/>
      </c:lineChart>
      <c:catAx>
        <c:axId val="-21008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48536"/>
        <c:crosses val="autoZero"/>
        <c:auto val="1"/>
        <c:lblAlgn val="ctr"/>
        <c:lblOffset val="100"/>
        <c:noMultiLvlLbl val="0"/>
      </c:catAx>
      <c:valAx>
        <c:axId val="-210084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5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91480"/>
        <c:axId val="-2113348664"/>
      </c:lineChart>
      <c:catAx>
        <c:axId val="-211349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48664"/>
        <c:crosses val="autoZero"/>
        <c:auto val="1"/>
        <c:lblAlgn val="ctr"/>
        <c:lblOffset val="100"/>
        <c:noMultiLvlLbl val="0"/>
      </c:catAx>
      <c:valAx>
        <c:axId val="-211334866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49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99016"/>
        <c:axId val="-2092750856"/>
      </c:lineChart>
      <c:catAx>
        <c:axId val="-209269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50856"/>
        <c:crosses val="autoZero"/>
        <c:auto val="1"/>
        <c:lblAlgn val="ctr"/>
        <c:lblOffset val="100"/>
        <c:noMultiLvlLbl val="0"/>
      </c:catAx>
      <c:valAx>
        <c:axId val="-2092750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06088"/>
        <c:axId val="-2100803080"/>
      </c:lineChart>
      <c:catAx>
        <c:axId val="-21008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03080"/>
        <c:crosses val="autoZero"/>
        <c:auto val="1"/>
        <c:lblAlgn val="ctr"/>
        <c:lblOffset val="100"/>
        <c:noMultiLvlLbl val="0"/>
      </c:catAx>
      <c:valAx>
        <c:axId val="-210080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80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92312"/>
        <c:axId val="2146034152"/>
      </c:lineChart>
      <c:catAx>
        <c:axId val="-211859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34152"/>
        <c:crosses val="autoZero"/>
        <c:auto val="1"/>
        <c:lblAlgn val="ctr"/>
        <c:lblOffset val="100"/>
        <c:noMultiLvlLbl val="0"/>
      </c:catAx>
      <c:valAx>
        <c:axId val="21460341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59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0408"/>
        <c:axId val="-2100757400"/>
      </c:lineChart>
      <c:catAx>
        <c:axId val="-210076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57400"/>
        <c:crosses val="autoZero"/>
        <c:auto val="1"/>
        <c:lblAlgn val="ctr"/>
        <c:lblOffset val="100"/>
        <c:noMultiLvlLbl val="0"/>
      </c:catAx>
      <c:valAx>
        <c:axId val="-21007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76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506248"/>
        <c:axId val="-2083503928"/>
      </c:lineChart>
      <c:catAx>
        <c:axId val="-208350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03928"/>
        <c:crosses val="autoZero"/>
        <c:auto val="1"/>
        <c:lblAlgn val="ctr"/>
        <c:lblOffset val="100"/>
        <c:noMultiLvlLbl val="0"/>
      </c:catAx>
      <c:valAx>
        <c:axId val="-208350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50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14808"/>
        <c:axId val="-2100711800"/>
      </c:lineChart>
      <c:catAx>
        <c:axId val="-210071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11800"/>
        <c:crosses val="autoZero"/>
        <c:auto val="1"/>
        <c:lblAlgn val="ctr"/>
        <c:lblOffset val="100"/>
        <c:noMultiLvlLbl val="0"/>
      </c:catAx>
      <c:valAx>
        <c:axId val="-210071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71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85144"/>
        <c:axId val="-2113289560"/>
      </c:lineChart>
      <c:catAx>
        <c:axId val="-210358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89560"/>
        <c:crosses val="autoZero"/>
        <c:auto val="1"/>
        <c:lblAlgn val="ctr"/>
        <c:lblOffset val="100"/>
        <c:noMultiLvlLbl val="0"/>
      </c:catAx>
      <c:valAx>
        <c:axId val="-211328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8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42392"/>
        <c:axId val="-2098839384"/>
      </c:lineChart>
      <c:catAx>
        <c:axId val="-209884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39384"/>
        <c:crosses val="autoZero"/>
        <c:auto val="1"/>
        <c:lblAlgn val="ctr"/>
        <c:lblOffset val="100"/>
        <c:noMultiLvlLbl val="0"/>
      </c:catAx>
      <c:valAx>
        <c:axId val="-209883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4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59592"/>
        <c:axId val="-2086857640"/>
      </c:lineChart>
      <c:catAx>
        <c:axId val="-210625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57640"/>
        <c:crosses val="autoZero"/>
        <c:auto val="1"/>
        <c:lblAlgn val="ctr"/>
        <c:lblOffset val="100"/>
        <c:noMultiLvlLbl val="0"/>
      </c:catAx>
      <c:valAx>
        <c:axId val="-2086857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5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45928"/>
        <c:axId val="-2099242920"/>
      </c:lineChart>
      <c:catAx>
        <c:axId val="-209924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242920"/>
        <c:crosses val="autoZero"/>
        <c:auto val="1"/>
        <c:lblAlgn val="ctr"/>
        <c:lblOffset val="100"/>
        <c:noMultiLvlLbl val="0"/>
      </c:catAx>
      <c:valAx>
        <c:axId val="-209924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24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29432"/>
        <c:axId val="-2098917656"/>
      </c:lineChart>
      <c:catAx>
        <c:axId val="-209892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17656"/>
        <c:crosses val="autoZero"/>
        <c:auto val="1"/>
        <c:lblAlgn val="ctr"/>
        <c:lblOffset val="100"/>
        <c:noMultiLvlLbl val="0"/>
      </c:catAx>
      <c:valAx>
        <c:axId val="-209891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92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55064"/>
        <c:axId val="-2095751992"/>
      </c:lineChart>
      <c:catAx>
        <c:axId val="-209575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51992"/>
        <c:crosses val="autoZero"/>
        <c:auto val="1"/>
        <c:lblAlgn val="ctr"/>
        <c:lblOffset val="100"/>
        <c:noMultiLvlLbl val="0"/>
      </c:catAx>
      <c:valAx>
        <c:axId val="-2095751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5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26968"/>
        <c:axId val="-2107025640"/>
      </c:lineChart>
      <c:catAx>
        <c:axId val="-210692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25640"/>
        <c:crosses val="autoZero"/>
        <c:auto val="1"/>
        <c:lblAlgn val="ctr"/>
        <c:lblOffset val="100"/>
        <c:noMultiLvlLbl val="0"/>
      </c:catAx>
      <c:valAx>
        <c:axId val="-21070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2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42520"/>
        <c:axId val="-2079139208"/>
      </c:lineChart>
      <c:catAx>
        <c:axId val="-207914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39208"/>
        <c:crosses val="autoZero"/>
        <c:auto val="1"/>
        <c:lblAlgn val="ctr"/>
        <c:lblOffset val="100"/>
        <c:noMultiLvlLbl val="0"/>
      </c:catAx>
      <c:valAx>
        <c:axId val="-2079139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14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1192"/>
        <c:axId val="-2107408920"/>
      </c:lineChart>
      <c:catAx>
        <c:axId val="-210717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08920"/>
        <c:crosses val="autoZero"/>
        <c:auto val="1"/>
        <c:lblAlgn val="ctr"/>
        <c:lblOffset val="100"/>
        <c:noMultiLvlLbl val="0"/>
      </c:catAx>
      <c:valAx>
        <c:axId val="-210740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7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98280"/>
        <c:axId val="-2079195368"/>
      </c:lineChart>
      <c:catAx>
        <c:axId val="-207919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95368"/>
        <c:crosses val="autoZero"/>
        <c:auto val="1"/>
        <c:lblAlgn val="ctr"/>
        <c:lblOffset val="100"/>
        <c:noMultiLvlLbl val="0"/>
      </c:catAx>
      <c:valAx>
        <c:axId val="-2079195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19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5048"/>
        <c:axId val="-2106614200"/>
      </c:lineChart>
      <c:catAx>
        <c:axId val="-210717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4200"/>
        <c:crosses val="autoZero"/>
        <c:auto val="1"/>
        <c:lblAlgn val="ctr"/>
        <c:lblOffset val="100"/>
        <c:noMultiLvlLbl val="0"/>
      </c:catAx>
      <c:valAx>
        <c:axId val="-210661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7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48520"/>
        <c:axId val="-2076986856"/>
      </c:lineChart>
      <c:catAx>
        <c:axId val="-211764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86856"/>
        <c:crosses val="autoZero"/>
        <c:auto val="1"/>
        <c:lblAlgn val="ctr"/>
        <c:lblOffset val="100"/>
        <c:noMultiLvlLbl val="0"/>
      </c:catAx>
      <c:valAx>
        <c:axId val="-2076986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4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86232"/>
        <c:axId val="-2107383224"/>
      </c:lineChart>
      <c:catAx>
        <c:axId val="-21073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83224"/>
        <c:crosses val="autoZero"/>
        <c:auto val="1"/>
        <c:lblAlgn val="ctr"/>
        <c:lblOffset val="100"/>
        <c:noMultiLvlLbl val="0"/>
      </c:catAx>
      <c:valAx>
        <c:axId val="-210738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8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92376"/>
        <c:axId val="-2109239064"/>
      </c:lineChart>
      <c:catAx>
        <c:axId val="-21091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39064"/>
        <c:crosses val="autoZero"/>
        <c:auto val="1"/>
        <c:lblAlgn val="ctr"/>
        <c:lblOffset val="100"/>
        <c:noMultiLvlLbl val="0"/>
      </c:catAx>
      <c:valAx>
        <c:axId val="-2109239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19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71224"/>
        <c:axId val="-2099005192"/>
      </c:lineChart>
      <c:catAx>
        <c:axId val="-20989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005192"/>
        <c:crosses val="autoZero"/>
        <c:auto val="1"/>
        <c:lblAlgn val="ctr"/>
        <c:lblOffset val="100"/>
        <c:noMultiLvlLbl val="0"/>
      </c:catAx>
      <c:valAx>
        <c:axId val="-209900519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97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9928"/>
        <c:axId val="-2106656936"/>
      </c:lineChart>
      <c:catAx>
        <c:axId val="-21066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6936"/>
        <c:crosses val="autoZero"/>
        <c:auto val="1"/>
        <c:lblAlgn val="ctr"/>
        <c:lblOffset val="100"/>
        <c:noMultiLvlLbl val="0"/>
      </c:catAx>
      <c:valAx>
        <c:axId val="-210665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41096"/>
        <c:axId val="-2102767448"/>
      </c:lineChart>
      <c:catAx>
        <c:axId val="-21096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7448"/>
        <c:crosses val="autoZero"/>
        <c:auto val="1"/>
        <c:lblAlgn val="ctr"/>
        <c:lblOffset val="100"/>
        <c:noMultiLvlLbl val="0"/>
      </c:catAx>
      <c:valAx>
        <c:axId val="-210276744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30120"/>
        <c:axId val="-2100127176"/>
      </c:lineChart>
      <c:catAx>
        <c:axId val="-21001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127176"/>
        <c:crosses val="autoZero"/>
        <c:auto val="1"/>
        <c:lblAlgn val="ctr"/>
        <c:lblOffset val="100"/>
        <c:noMultiLvlLbl val="0"/>
      </c:catAx>
      <c:valAx>
        <c:axId val="-210012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13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68808"/>
        <c:axId val="-2092478056"/>
      </c:lineChart>
      <c:catAx>
        <c:axId val="-209246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78056"/>
        <c:crosses val="autoZero"/>
        <c:auto val="1"/>
        <c:lblAlgn val="ctr"/>
        <c:lblOffset val="100"/>
        <c:noMultiLvlLbl val="0"/>
      </c:catAx>
      <c:valAx>
        <c:axId val="-209247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6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0600"/>
        <c:axId val="-2101064472"/>
      </c:lineChart>
      <c:catAx>
        <c:axId val="-21010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64472"/>
        <c:crosses val="autoZero"/>
        <c:auto val="1"/>
        <c:lblAlgn val="ctr"/>
        <c:lblOffset val="100"/>
        <c:noMultiLvlLbl val="0"/>
      </c:catAx>
      <c:valAx>
        <c:axId val="-210106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0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3"/>
  <sheetViews>
    <sheetView topLeftCell="D14" workbookViewId="0">
      <selection activeCell="S37" sqref="S3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2">
      <c r="C2" s="1" t="s">
        <v>11</v>
      </c>
      <c r="D2" s="1" t="s">
        <v>7</v>
      </c>
      <c r="E2">
        <v>4.05</v>
      </c>
      <c r="F2">
        <f>E2*10000</f>
        <v>40500</v>
      </c>
    </row>
    <row r="3" spans="1:32">
      <c r="C3" s="1" t="s">
        <v>1</v>
      </c>
    </row>
    <row r="4" spans="1: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 s="27" customFormat="1">
      <c r="B6" s="28">
        <f>SUM(D6:MI6)</f>
        <v>13303.290000000003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</row>
    <row r="7" spans="1: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</row>
    <row r="8" spans="1:32">
      <c r="A8" s="8">
        <f>B8/F2</f>
        <v>1.7464022248995771E-2</v>
      </c>
      <c r="B8" s="7">
        <f>SUM(D8:MI8)</f>
        <v>707.29290108432872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" si="12">AF6/AF7</f>
        <v>-17.831749049429657</v>
      </c>
    </row>
    <row r="9" spans="1:32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opLeftCell="D16" workbookViewId="0">
      <selection activeCell="F35" sqref="F3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">
      <c r="C2" s="1" t="s">
        <v>14</v>
      </c>
      <c r="D2" s="1" t="s">
        <v>7</v>
      </c>
      <c r="E2">
        <v>19.88</v>
      </c>
      <c r="F2">
        <f>E2*10000</f>
        <v>198800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3283.3599999999997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</row>
    <row r="7" spans="1: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</row>
    <row r="8" spans="1:32">
      <c r="A8" s="8">
        <f>B8/F2</f>
        <v>3.1913640917772658E-3</v>
      </c>
      <c r="B8" s="7">
        <f>SUM(D8:MI8)</f>
        <v>634.44318144532042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" si="12">AF6/AF7</f>
        <v>-162.94475138121547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</row>
    <row r="10" spans="1:32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2">
      <c r="C13" s="17" t="s">
        <v>27</v>
      </c>
      <c r="D13" s="17" t="s">
        <v>28</v>
      </c>
      <c r="E13" s="1" t="s">
        <v>36</v>
      </c>
    </row>
    <row r="14" spans="1:32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2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"/>
  <sheetViews>
    <sheetView topLeftCell="A16" workbookViewId="0">
      <selection activeCell="D35" sqref="D3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17</v>
      </c>
      <c r="D2" s="1" t="s">
        <v>7</v>
      </c>
      <c r="E2">
        <v>220.9</v>
      </c>
      <c r="F2">
        <f>E2*10000</f>
        <v>2209000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-41152.039999999979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</row>
    <row r="7" spans="1: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</row>
    <row r="8" spans="1:32">
      <c r="A8" s="8">
        <f>B8/F2</f>
        <v>-2.8462648307975499E-3</v>
      </c>
      <c r="B8" s="7">
        <f>SUM(D8:MI8)</f>
        <v>-6287.3990112317879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" si="12">AF6/AF7</f>
        <v>219.29609690444144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</row>
    <row r="10" spans="1:32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2">
      <c r="AB11" s="1" t="s">
        <v>62</v>
      </c>
    </row>
    <row r="13" spans="1:32">
      <c r="C13" s="17" t="s">
        <v>27</v>
      </c>
      <c r="D13" s="17" t="s">
        <v>28</v>
      </c>
      <c r="E13" s="1" t="s">
        <v>29</v>
      </c>
    </row>
    <row r="14" spans="1:32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2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13" workbookViewId="0">
      <selection activeCell="F33" sqref="F33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-39769.289999999994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</row>
    <row r="7" spans="1: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</row>
    <row r="8" spans="1:32">
      <c r="A8" s="8">
        <f>B8/F2</f>
        <v>-7.0246099680935925E-4</v>
      </c>
      <c r="B8" s="7">
        <f>SUM(D8:MI8)</f>
        <v>-6712.5767933108755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" si="12">AF6/AF7</f>
        <v>-496.48370497427101</v>
      </c>
    </row>
    <row r="9" spans="1:32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</row>
    <row r="12" spans="1:32">
      <c r="C12" s="17" t="s">
        <v>27</v>
      </c>
      <c r="D12" s="17" t="s">
        <v>28</v>
      </c>
    </row>
    <row r="13" spans="1:32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H23" workbookViewId="0">
      <selection activeCell="F33" sqref="F33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-12796.349999999995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</row>
    <row r="7" spans="1: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</row>
    <row r="8" spans="1:32">
      <c r="A8" s="8">
        <f>B8/F2</f>
        <v>-1.7676193238648527E-3</v>
      </c>
      <c r="B8" s="7">
        <f>SUM(D8:MI8)</f>
        <v>-2870.4370200241337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" si="12">AF6/AF7</f>
        <v>148.29980657640232</v>
      </c>
    </row>
    <row r="9" spans="1:32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</row>
    <row r="10" spans="1:32">
      <c r="U10" s="1" t="s">
        <v>52</v>
      </c>
      <c r="V10" s="1" t="s">
        <v>42</v>
      </c>
    </row>
    <row r="12" spans="1:32">
      <c r="C12" s="1" t="s">
        <v>27</v>
      </c>
      <c r="D12" s="1" t="s">
        <v>28</v>
      </c>
    </row>
    <row r="13" spans="1:32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8" workbookViewId="0">
      <selection activeCell="E33" sqref="E3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2">
      <c r="C2" s="1" t="s">
        <v>13</v>
      </c>
      <c r="D2" s="1" t="s">
        <v>7</v>
      </c>
      <c r="E2">
        <v>6.98</v>
      </c>
      <c r="F2">
        <f>E2*10000</f>
        <v>69800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-38706.819999999992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</row>
    <row r="7" spans="1:3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</row>
    <row r="8" spans="1:32">
      <c r="A8" s="8">
        <f>B8/F2</f>
        <v>-4.7172138011788718E-2</v>
      </c>
      <c r="B8" s="7">
        <f>SUM(D8:MI8)</f>
        <v>-3292.6152332228526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" si="12">AF6/AF7</f>
        <v>-137.12341504649197</v>
      </c>
    </row>
    <row r="9" spans="1:32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</row>
    <row r="12" spans="1:32">
      <c r="C12" s="1" t="s">
        <v>27</v>
      </c>
      <c r="D12" s="1" t="s">
        <v>28</v>
      </c>
    </row>
    <row r="13" spans="1:3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D12" workbookViewId="0">
      <selection activeCell="F36" sqref="F3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19</v>
      </c>
      <c r="D2" s="1" t="s">
        <v>7</v>
      </c>
      <c r="E2">
        <v>18.72</v>
      </c>
      <c r="F2">
        <f>E2*10000</f>
        <v>187200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-1927.1100000000001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</row>
    <row r="7" spans="1: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</row>
    <row r="8" spans="1:32">
      <c r="A8" s="8">
        <f>B8/F2</f>
        <v>-3.54190366055395E-3</v>
      </c>
      <c r="B8" s="7">
        <f>SUM(D8:MI8)</f>
        <v>-663.0443652556994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" si="12">AF6/AF7</f>
        <v>417.36249999999995</v>
      </c>
    </row>
    <row r="9" spans="1:32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</row>
    <row r="12" spans="1:32">
      <c r="C12" s="17" t="s">
        <v>27</v>
      </c>
      <c r="D12" s="17" t="s">
        <v>28</v>
      </c>
    </row>
    <row r="13" spans="1:32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opLeftCell="A17" workbookViewId="0">
      <selection activeCell="E34" sqref="E3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">
      <c r="C2" s="1" t="s">
        <v>21</v>
      </c>
      <c r="D2" s="1" t="s">
        <v>7</v>
      </c>
      <c r="E2">
        <v>5.4</v>
      </c>
      <c r="F2">
        <f>E2*10000</f>
        <v>54000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-2401.79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</row>
    <row r="7" spans="1: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</row>
    <row r="8" spans="1:32">
      <c r="A8" s="8">
        <f>B8/F2</f>
        <v>-7.251983717887457E-3</v>
      </c>
      <c r="B8" s="7">
        <f>SUM(D8:MI8)</f>
        <v>-391.60712076592267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" si="12">AF6/AF7</f>
        <v>21.282091917591124</v>
      </c>
    </row>
    <row r="9" spans="1:32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</row>
    <row r="12" spans="1:32">
      <c r="C12" s="17" t="s">
        <v>27</v>
      </c>
      <c r="D12" s="17" t="s">
        <v>28</v>
      </c>
    </row>
    <row r="13" spans="1:32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topLeftCell="A2" workbookViewId="0">
      <selection activeCell="E31" sqref="E3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</row>
    <row r="6" spans="1:31">
      <c r="B6" s="15">
        <f>SUM(D6:MI6)</f>
        <v>152.28000000000009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</row>
    <row r="8" spans="1:31">
      <c r="A8" s="8">
        <f>B8/F2</f>
        <v>1.9069196540009872E-4</v>
      </c>
      <c r="B8" s="7">
        <f>SUM(D8:MI8)</f>
        <v>22.387236737971591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" si="6">S6/S7</f>
        <v>21.593250444049733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7" workbookViewId="0">
      <selection activeCell="O38" sqref="O38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</row>
    <row r="6" spans="1:31">
      <c r="B6" s="15">
        <f>SUM(D6:MI6)</f>
        <v>67418.94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</row>
    <row r="8" spans="1:31">
      <c r="A8" s="8">
        <f>B8/F2</f>
        <v>1.0584839017018304E-3</v>
      </c>
      <c r="B8" s="7">
        <f>SUM(D8:MI8)</f>
        <v>132.9455780537499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" si="5">R6/R7</f>
        <v>1.4252519145505846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F15"/>
  <sheetViews>
    <sheetView topLeftCell="D10" workbookViewId="0">
      <selection activeCell="F33" sqref="F33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2">
      <c r="C2" s="1" t="s">
        <v>20</v>
      </c>
      <c r="D2" s="1" t="s">
        <v>7</v>
      </c>
      <c r="E2">
        <v>16.73</v>
      </c>
      <c r="F2">
        <f>E2*10000</f>
        <v>167300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16816.900000000001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</row>
    <row r="7" spans="1: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</row>
    <row r="8" spans="1:32">
      <c r="A8" s="8">
        <f>B8/F2</f>
        <v>2.1463018824728085E-2</v>
      </c>
      <c r="B8" s="7">
        <f>SUM(D8:MI8)</f>
        <v>3590.7630493770084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" si="12">AF6/AF7</f>
        <v>355.39549180327867</v>
      </c>
    </row>
    <row r="9" spans="1:32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</row>
    <row r="12" spans="1:32">
      <c r="C12" s="17" t="s">
        <v>27</v>
      </c>
      <c r="D12" s="17" t="s">
        <v>28</v>
      </c>
    </row>
    <row r="13" spans="1:32">
      <c r="C13" s="10">
        <v>400</v>
      </c>
      <c r="D13" s="10">
        <v>8.4030000000000005</v>
      </c>
    </row>
    <row r="14" spans="1:32">
      <c r="A14" s="1" t="s">
        <v>30</v>
      </c>
      <c r="B14" s="23">
        <v>42991</v>
      </c>
      <c r="C14">
        <v>2000</v>
      </c>
      <c r="D14">
        <v>4.75</v>
      </c>
    </row>
    <row r="15" spans="1:32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7" workbookViewId="0">
      <selection activeCell="D39" sqref="D3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</row>
    <row r="6" spans="1:31">
      <c r="B6" s="15">
        <f>SUM(D6:MI6)</f>
        <v>12409.150000000001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</row>
    <row r="8" spans="1:31">
      <c r="A8" s="8">
        <f>B8/F2</f>
        <v>1.8157227205503942E-2</v>
      </c>
      <c r="B8" s="7">
        <f>SUM(D8:MI8)</f>
        <v>599.18849778163008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" si="3">M6/M7</f>
        <v>-47.621548211860571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3"/>
  <sheetViews>
    <sheetView topLeftCell="A8" workbookViewId="0">
      <selection activeCell="P35" sqref="P3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25236.97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</row>
    <row r="7" spans="1:3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</row>
    <row r="8" spans="1:32">
      <c r="A8" s="8">
        <f>B8/F2</f>
        <v>2.5207941999373745E-2</v>
      </c>
      <c r="B8" s="7">
        <f>SUM(D8:MI8)</f>
        <v>1444.4150765641157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</row>
    <row r="9" spans="1:3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</row>
    <row r="12" spans="1:32">
      <c r="C12" s="1" t="s">
        <v>27</v>
      </c>
      <c r="D12" s="1" t="s">
        <v>28</v>
      </c>
      <c r="E12" s="1" t="s">
        <v>29</v>
      </c>
    </row>
    <row r="13" spans="1:3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3"/>
  <sheetViews>
    <sheetView topLeftCell="A12" workbookViewId="0">
      <selection activeCell="E42" sqref="E42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-50849.77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</row>
    <row r="7" spans="1: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</row>
    <row r="8" spans="1:32">
      <c r="A8" s="8">
        <f>B8/F2</f>
        <v>-2.0901079187866005E-3</v>
      </c>
      <c r="B8" s="7">
        <f>SUM(D8:MI8)</f>
        <v>-6176.6869215981624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" si="12">AF6/AF7</f>
        <v>-296.17818181818177</v>
      </c>
    </row>
    <row r="9" spans="1:32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</row>
    <row r="12" spans="1:32">
      <c r="C12" s="17" t="s">
        <v>27</v>
      </c>
      <c r="D12" s="17" t="s">
        <v>28</v>
      </c>
      <c r="E12" s="1" t="s">
        <v>31</v>
      </c>
    </row>
    <row r="13" spans="1:3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6"/>
  <sheetViews>
    <sheetView topLeftCell="D13" workbookViewId="0">
      <selection activeCell="F35" sqref="F3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-29377.800000000007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</row>
    <row r="7" spans="1: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</row>
    <row r="8" spans="1:32">
      <c r="A8" s="8">
        <f>B8/F2</f>
        <v>-9.2456301166015768E-3</v>
      </c>
      <c r="B8" s="7">
        <f>SUM(D8:MI8)</f>
        <v>-7333.6338084883701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" si="12">AF6/AF7</f>
        <v>124.5</v>
      </c>
    </row>
    <row r="9" spans="1:32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</row>
    <row r="14" spans="1:32">
      <c r="C14" s="1" t="s">
        <v>27</v>
      </c>
      <c r="D14" s="1" t="s">
        <v>28</v>
      </c>
      <c r="E14" s="1" t="s">
        <v>31</v>
      </c>
    </row>
    <row r="15" spans="1:3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F14"/>
  <sheetViews>
    <sheetView topLeftCell="D17" workbookViewId="0">
      <selection activeCell="F35" sqref="F3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">
      <c r="C2" s="1" t="s">
        <v>8</v>
      </c>
      <c r="D2" s="1" t="s">
        <v>7</v>
      </c>
      <c r="E2">
        <v>220.39</v>
      </c>
      <c r="F2">
        <f>E2*10000</f>
        <v>2203900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-40180.399999999994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</row>
    <row r="7" spans="1: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</row>
    <row r="8" spans="1:32">
      <c r="A8" s="8">
        <f>B8/F2</f>
        <v>-6.6817649396684886E-3</v>
      </c>
      <c r="B8" s="7">
        <f>SUM(D8:MI8)</f>
        <v>-14725.941750535381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" si="12">AF6/AF7</f>
        <v>-1347.6703296703297</v>
      </c>
    </row>
    <row r="9" spans="1:32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</row>
    <row r="10" spans="1:32">
      <c r="T10" s="22" t="s">
        <v>50</v>
      </c>
    </row>
    <row r="13" spans="1:32">
      <c r="C13" s="1" t="s">
        <v>27</v>
      </c>
      <c r="D13" s="1" t="s">
        <v>28</v>
      </c>
      <c r="E13" s="1" t="s">
        <v>48</v>
      </c>
    </row>
    <row r="14" spans="1:32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5"/>
  <sheetViews>
    <sheetView topLeftCell="A16" workbookViewId="0">
      <selection activeCell="N38" sqref="N38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">
      <c r="C2" s="1" t="s">
        <v>9</v>
      </c>
      <c r="D2" s="1" t="s">
        <v>7</v>
      </c>
      <c r="E2">
        <v>9.6</v>
      </c>
      <c r="F2">
        <f>E2*10000</f>
        <v>96000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-713.11999999999864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</row>
    <row r="7" spans="1: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</row>
    <row r="8" spans="1:32">
      <c r="A8" s="8">
        <f>B8/F2</f>
        <v>-1.9453810313574849E-3</v>
      </c>
      <c r="B8" s="7">
        <f>SUM(D8:MI8)</f>
        <v>-186.75657901031855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" si="12">AF6/AF7</f>
        <v>1.6701030927835052</v>
      </c>
    </row>
    <row r="9" spans="1:32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</row>
    <row r="12" spans="1:32">
      <c r="C12" s="1" t="s">
        <v>27</v>
      </c>
      <c r="D12" s="1" t="s">
        <v>28</v>
      </c>
      <c r="E12" s="1" t="s">
        <v>31</v>
      </c>
    </row>
    <row r="13" spans="1:3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2">
      <c r="C14" s="12"/>
      <c r="D14" s="13"/>
      <c r="E14" s="13"/>
    </row>
    <row r="15" spans="1: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F17"/>
  <sheetViews>
    <sheetView topLeftCell="D9" workbookViewId="0">
      <selection activeCell="Q40" sqref="Q40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">
      <c r="C2" s="1" t="s">
        <v>12</v>
      </c>
      <c r="D2" s="1" t="s">
        <v>7</v>
      </c>
      <c r="E2">
        <v>9.36</v>
      </c>
      <c r="F2">
        <f>E2*10000</f>
        <v>93600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3197.05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</row>
    <row r="7" spans="1: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</row>
    <row r="8" spans="1:32">
      <c r="A8" s="8">
        <f>B8/F2</f>
        <v>2.9441338922001894E-3</v>
      </c>
      <c r="B8" s="7">
        <f>SUM(D8:MI8)</f>
        <v>275.57093230993775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" si="12">AF6/AF7</f>
        <v>410.9907407407407</v>
      </c>
    </row>
    <row r="9" spans="1:32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</row>
    <row r="16" spans="1:3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F15"/>
  <sheetViews>
    <sheetView topLeftCell="C24" workbookViewId="0">
      <selection activeCell="E36" sqref="E3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2">
      <c r="C2" s="1" t="s">
        <v>15</v>
      </c>
      <c r="D2" s="1" t="s">
        <v>7</v>
      </c>
      <c r="E2">
        <v>3.89</v>
      </c>
      <c r="F2">
        <f>E2*10000</f>
        <v>38900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</row>
    <row r="6" spans="1:32">
      <c r="B6" s="15">
        <f>SUM(D6:MI6)</f>
        <v>-74.650000000000205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</row>
    <row r="7" spans="1: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</row>
    <row r="8" spans="1:32">
      <c r="A8" s="8">
        <f>B8/F2</f>
        <v>-5.0449351106332519E-4</v>
      </c>
      <c r="B8" s="7">
        <f>SUM(D8:MI8)</f>
        <v>-19.624797580363349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" si="12">AF6/AF7</f>
        <v>-65.475467289719631</v>
      </c>
    </row>
    <row r="9" spans="1:3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</row>
    <row r="14" spans="1:32">
      <c r="C14" s="1" t="s">
        <v>27</v>
      </c>
      <c r="D14" s="17" t="s">
        <v>28</v>
      </c>
      <c r="E14" s="1" t="s">
        <v>31</v>
      </c>
    </row>
    <row r="15" spans="1:3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天宝食品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2017-09-20T14:55:49Z</dcterms:modified>
</cp:coreProperties>
</file>