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540" yWindow="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E8" i="20" l="1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<sst xmlns="http://schemas.openxmlformats.org/spreadsheetml/2006/main" count="310" uniqueCount="82">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</sst>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381000"/>
        <c:axId val="-2011377992"/>
      </c:lineChart>
      <c:catAx>
        <c:axId val="-201138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1377992"/>
        <c:crosses val="autoZero"/>
        <c:auto val="1"/>
        <c:lblAlgn val="ctr"/>
        <c:lblOffset val="100"/>
        <c:noMultiLvlLbl val="0"/>
      </c:catAx>
      <c:valAx>
        <c:axId val="-2011377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138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57912"/>
        <c:axId val="-2072222888"/>
      </c:lineChart>
      <c:catAx>
        <c:axId val="-207215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222888"/>
        <c:crosses val="autoZero"/>
        <c:auto val="1"/>
        <c:lblAlgn val="ctr"/>
        <c:lblOffset val="100"/>
        <c:noMultiLvlLbl val="0"/>
      </c:catAx>
      <c:valAx>
        <c:axId val="-207222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15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51848"/>
        <c:axId val="-2072048840"/>
      </c:lineChart>
      <c:catAx>
        <c:axId val="-207205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48840"/>
        <c:crosses val="autoZero"/>
        <c:auto val="1"/>
        <c:lblAlgn val="ctr"/>
        <c:lblOffset val="100"/>
        <c:noMultiLvlLbl val="0"/>
      </c:catAx>
      <c:valAx>
        <c:axId val="-207204884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05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630424"/>
        <c:axId val="-2072570136"/>
      </c:barChart>
      <c:catAx>
        <c:axId val="206763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70136"/>
        <c:crosses val="autoZero"/>
        <c:auto val="1"/>
        <c:lblAlgn val="ctr"/>
        <c:lblOffset val="100"/>
        <c:noMultiLvlLbl val="0"/>
      </c:catAx>
      <c:valAx>
        <c:axId val="-2072570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63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30792"/>
        <c:axId val="-2072027784"/>
      </c:lineChart>
      <c:catAx>
        <c:axId val="-20720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27784"/>
        <c:crosses val="autoZero"/>
        <c:auto val="1"/>
        <c:lblAlgn val="ctr"/>
        <c:lblOffset val="100"/>
        <c:noMultiLvlLbl val="0"/>
      </c:catAx>
      <c:valAx>
        <c:axId val="-2072027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0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83720"/>
        <c:axId val="-2072180200"/>
      </c:lineChart>
      <c:catAx>
        <c:axId val="-207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80200"/>
        <c:crosses val="autoZero"/>
        <c:auto val="1"/>
        <c:lblAlgn val="ctr"/>
        <c:lblOffset val="100"/>
        <c:noMultiLvlLbl val="0"/>
      </c:catAx>
      <c:valAx>
        <c:axId val="-2072180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411112"/>
        <c:axId val="-2072207160"/>
      </c:barChart>
      <c:catAx>
        <c:axId val="-207241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207160"/>
        <c:crosses val="autoZero"/>
        <c:auto val="1"/>
        <c:lblAlgn val="ctr"/>
        <c:lblOffset val="100"/>
        <c:noMultiLvlLbl val="0"/>
      </c:catAx>
      <c:valAx>
        <c:axId val="-207220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41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54632"/>
        <c:axId val="-2072829832"/>
      </c:lineChart>
      <c:catAx>
        <c:axId val="-207205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29832"/>
        <c:crosses val="autoZero"/>
        <c:auto val="1"/>
        <c:lblAlgn val="ctr"/>
        <c:lblOffset val="100"/>
        <c:noMultiLvlLbl val="0"/>
      </c:catAx>
      <c:valAx>
        <c:axId val="-2072829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05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204872"/>
        <c:axId val="-2072658504"/>
      </c:lineChart>
      <c:catAx>
        <c:axId val="-207220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58504"/>
        <c:crosses val="autoZero"/>
        <c:auto val="1"/>
        <c:lblAlgn val="ctr"/>
        <c:lblOffset val="100"/>
        <c:noMultiLvlLbl val="0"/>
      </c:catAx>
      <c:valAx>
        <c:axId val="-20726585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20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721592"/>
        <c:axId val="-2072917096"/>
      </c:barChart>
      <c:catAx>
        <c:axId val="-207272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17096"/>
        <c:crosses val="autoZero"/>
        <c:auto val="1"/>
        <c:lblAlgn val="ctr"/>
        <c:lblOffset val="100"/>
        <c:noMultiLvlLbl val="0"/>
      </c:catAx>
      <c:valAx>
        <c:axId val="-2072917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72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30328"/>
        <c:axId val="2101033304"/>
      </c:lineChart>
      <c:catAx>
        <c:axId val="211593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033304"/>
        <c:crosses val="autoZero"/>
        <c:auto val="1"/>
        <c:lblAlgn val="ctr"/>
        <c:lblOffset val="100"/>
        <c:noMultiLvlLbl val="0"/>
      </c:catAx>
      <c:valAx>
        <c:axId val="210103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93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77800"/>
        <c:axId val="2115879096"/>
      </c:lineChart>
      <c:catAx>
        <c:axId val="211597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79096"/>
        <c:crosses val="autoZero"/>
        <c:auto val="1"/>
        <c:lblAlgn val="ctr"/>
        <c:lblOffset val="100"/>
        <c:noMultiLvlLbl val="0"/>
      </c:catAx>
      <c:valAx>
        <c:axId val="2115879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597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986744"/>
        <c:axId val="2100989752"/>
      </c:lineChart>
      <c:catAx>
        <c:axId val="210098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989752"/>
        <c:crosses val="autoZero"/>
        <c:auto val="1"/>
        <c:lblAlgn val="ctr"/>
        <c:lblOffset val="100"/>
        <c:noMultiLvlLbl val="0"/>
      </c:catAx>
      <c:valAx>
        <c:axId val="21009897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98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011224"/>
        <c:axId val="2101014232"/>
      </c:barChart>
      <c:catAx>
        <c:axId val="210101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014232"/>
        <c:crosses val="autoZero"/>
        <c:auto val="1"/>
        <c:lblAlgn val="ctr"/>
        <c:lblOffset val="100"/>
        <c:noMultiLvlLbl val="0"/>
      </c:catAx>
      <c:valAx>
        <c:axId val="2101014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01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680488"/>
        <c:axId val="-2072962616"/>
      </c:lineChart>
      <c:catAx>
        <c:axId val="-207268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62616"/>
        <c:crosses val="autoZero"/>
        <c:auto val="1"/>
        <c:lblAlgn val="ctr"/>
        <c:lblOffset val="100"/>
        <c:noMultiLvlLbl val="0"/>
      </c:catAx>
      <c:valAx>
        <c:axId val="-207296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68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06616"/>
        <c:axId val="-2072783272"/>
      </c:lineChart>
      <c:catAx>
        <c:axId val="-207200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783272"/>
        <c:crosses val="autoZero"/>
        <c:auto val="1"/>
        <c:lblAlgn val="ctr"/>
        <c:lblOffset val="100"/>
        <c:noMultiLvlLbl val="0"/>
      </c:catAx>
      <c:valAx>
        <c:axId val="-207278327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00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288584"/>
        <c:axId val="-2072278456"/>
      </c:barChart>
      <c:catAx>
        <c:axId val="-207228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278456"/>
        <c:crosses val="autoZero"/>
        <c:auto val="1"/>
        <c:lblAlgn val="ctr"/>
        <c:lblOffset val="100"/>
        <c:noMultiLvlLbl val="0"/>
      </c:catAx>
      <c:valAx>
        <c:axId val="-207227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28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657000"/>
        <c:axId val="-2013629656"/>
      </c:lineChart>
      <c:catAx>
        <c:axId val="-20126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629656"/>
        <c:crosses val="autoZero"/>
        <c:auto val="1"/>
        <c:lblAlgn val="ctr"/>
        <c:lblOffset val="100"/>
        <c:noMultiLvlLbl val="0"/>
      </c:catAx>
      <c:valAx>
        <c:axId val="-2013629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6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024472"/>
        <c:axId val="-2012806152"/>
      </c:lineChart>
      <c:catAx>
        <c:axId val="-201302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806152"/>
        <c:crosses val="autoZero"/>
        <c:auto val="1"/>
        <c:lblAlgn val="ctr"/>
        <c:lblOffset val="100"/>
        <c:noMultiLvlLbl val="0"/>
      </c:catAx>
      <c:valAx>
        <c:axId val="-2012806152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02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594824"/>
        <c:axId val="-2097003848"/>
      </c:barChart>
      <c:catAx>
        <c:axId val="-201259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003848"/>
        <c:crosses val="autoZero"/>
        <c:auto val="1"/>
        <c:lblAlgn val="ctr"/>
        <c:lblOffset val="100"/>
        <c:noMultiLvlLbl val="0"/>
      </c:catAx>
      <c:valAx>
        <c:axId val="-2097003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59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219112"/>
        <c:axId val="-2013535544"/>
      </c:lineChart>
      <c:catAx>
        <c:axId val="-201321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535544"/>
        <c:crosses val="autoZero"/>
        <c:auto val="1"/>
        <c:lblAlgn val="ctr"/>
        <c:lblOffset val="100"/>
        <c:noMultiLvlLbl val="0"/>
      </c:catAx>
      <c:valAx>
        <c:axId val="-201353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21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711848"/>
        <c:axId val="-2012292296"/>
      </c:lineChart>
      <c:catAx>
        <c:axId val="-201371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292296"/>
        <c:crosses val="autoZero"/>
        <c:auto val="1"/>
        <c:lblAlgn val="ctr"/>
        <c:lblOffset val="100"/>
        <c:noMultiLvlLbl val="0"/>
      </c:catAx>
      <c:valAx>
        <c:axId val="-201229229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371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079256"/>
        <c:axId val="2115392440"/>
      </c:barChart>
      <c:catAx>
        <c:axId val="211507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392440"/>
        <c:crosses val="autoZero"/>
        <c:auto val="1"/>
        <c:lblAlgn val="ctr"/>
        <c:lblOffset val="100"/>
        <c:noMultiLvlLbl val="0"/>
      </c:catAx>
      <c:valAx>
        <c:axId val="2115392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07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660040"/>
        <c:axId val="-2012237512"/>
      </c:barChart>
      <c:catAx>
        <c:axId val="-201266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237512"/>
        <c:crosses val="autoZero"/>
        <c:auto val="1"/>
        <c:lblAlgn val="ctr"/>
        <c:lblOffset val="100"/>
        <c:noMultiLvlLbl val="0"/>
      </c:catAx>
      <c:valAx>
        <c:axId val="-201223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66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339224"/>
        <c:axId val="-2011336216"/>
      </c:lineChart>
      <c:catAx>
        <c:axId val="-201133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1336216"/>
        <c:crosses val="autoZero"/>
        <c:auto val="1"/>
        <c:lblAlgn val="ctr"/>
        <c:lblOffset val="100"/>
        <c:noMultiLvlLbl val="0"/>
      </c:catAx>
      <c:valAx>
        <c:axId val="-201133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133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291192"/>
        <c:axId val="-2011288168"/>
      </c:lineChart>
      <c:catAx>
        <c:axId val="-201129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1288168"/>
        <c:crosses val="autoZero"/>
        <c:auto val="1"/>
        <c:lblAlgn val="ctr"/>
        <c:lblOffset val="100"/>
        <c:noMultiLvlLbl val="0"/>
      </c:catAx>
      <c:valAx>
        <c:axId val="-201128816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129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1266648"/>
        <c:axId val="-2011263624"/>
      </c:barChart>
      <c:catAx>
        <c:axId val="-201126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1263624"/>
        <c:crosses val="autoZero"/>
        <c:auto val="1"/>
        <c:lblAlgn val="ctr"/>
        <c:lblOffset val="100"/>
        <c:noMultiLvlLbl val="0"/>
      </c:catAx>
      <c:valAx>
        <c:axId val="-201126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126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221656"/>
        <c:axId val="-2011218648"/>
      </c:lineChart>
      <c:catAx>
        <c:axId val="-201122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1218648"/>
        <c:crosses val="autoZero"/>
        <c:auto val="1"/>
        <c:lblAlgn val="ctr"/>
        <c:lblOffset val="100"/>
        <c:noMultiLvlLbl val="0"/>
      </c:catAx>
      <c:valAx>
        <c:axId val="-201121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122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047944"/>
        <c:axId val="-2012056808"/>
      </c:lineChart>
      <c:catAx>
        <c:axId val="-201204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056808"/>
        <c:crosses val="autoZero"/>
        <c:auto val="1"/>
        <c:lblAlgn val="ctr"/>
        <c:lblOffset val="100"/>
        <c:noMultiLvlLbl val="0"/>
      </c:catAx>
      <c:valAx>
        <c:axId val="-201205680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04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072568"/>
        <c:axId val="-2012081224"/>
      </c:barChart>
      <c:catAx>
        <c:axId val="-201207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081224"/>
        <c:crosses val="autoZero"/>
        <c:auto val="1"/>
        <c:lblAlgn val="ctr"/>
        <c:lblOffset val="100"/>
        <c:noMultiLvlLbl val="0"/>
      </c:catAx>
      <c:valAx>
        <c:axId val="-2012081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07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119032"/>
        <c:axId val="-2012127848"/>
      </c:lineChart>
      <c:catAx>
        <c:axId val="-201211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127848"/>
        <c:crosses val="autoZero"/>
        <c:auto val="1"/>
        <c:lblAlgn val="ctr"/>
        <c:lblOffset val="100"/>
        <c:noMultiLvlLbl val="0"/>
      </c:catAx>
      <c:valAx>
        <c:axId val="-2012127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11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166440"/>
        <c:axId val="-2012176088"/>
      </c:lineChart>
      <c:catAx>
        <c:axId val="-201216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176088"/>
        <c:crosses val="autoZero"/>
        <c:auto val="1"/>
        <c:lblAlgn val="ctr"/>
        <c:lblOffset val="100"/>
        <c:noMultiLvlLbl val="0"/>
      </c:catAx>
      <c:valAx>
        <c:axId val="-201217608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216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191912"/>
        <c:axId val="-2012200568"/>
      </c:barChart>
      <c:catAx>
        <c:axId val="-201219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200568"/>
        <c:crosses val="autoZero"/>
        <c:auto val="1"/>
        <c:lblAlgn val="ctr"/>
        <c:lblOffset val="100"/>
        <c:noMultiLvlLbl val="0"/>
      </c:catAx>
      <c:valAx>
        <c:axId val="-2012200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19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40824"/>
        <c:axId val="2101277816"/>
      </c:lineChart>
      <c:catAx>
        <c:axId val="211504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277816"/>
        <c:crosses val="autoZero"/>
        <c:auto val="1"/>
        <c:lblAlgn val="ctr"/>
        <c:lblOffset val="100"/>
        <c:tickLblSkip val="2"/>
        <c:noMultiLvlLbl val="0"/>
      </c:catAx>
      <c:valAx>
        <c:axId val="210127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04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637544"/>
        <c:axId val="-2012662264"/>
      </c:lineChart>
      <c:catAx>
        <c:axId val="-201263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662264"/>
        <c:crosses val="autoZero"/>
        <c:auto val="1"/>
        <c:lblAlgn val="ctr"/>
        <c:lblOffset val="100"/>
        <c:noMultiLvlLbl val="0"/>
      </c:catAx>
      <c:valAx>
        <c:axId val="-201266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63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19704"/>
        <c:axId val="-2012996920"/>
      </c:lineChart>
      <c:catAx>
        <c:axId val="-201281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996920"/>
        <c:crosses val="autoZero"/>
        <c:auto val="1"/>
        <c:lblAlgn val="ctr"/>
        <c:lblOffset val="100"/>
        <c:noMultiLvlLbl val="0"/>
      </c:catAx>
      <c:valAx>
        <c:axId val="-20129969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81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902312"/>
        <c:axId val="-2012907080"/>
      </c:barChart>
      <c:catAx>
        <c:axId val="-201290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907080"/>
        <c:crosses val="autoZero"/>
        <c:auto val="1"/>
        <c:lblAlgn val="ctr"/>
        <c:lblOffset val="100"/>
        <c:noMultiLvlLbl val="0"/>
      </c:catAx>
      <c:valAx>
        <c:axId val="-201290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90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633896"/>
        <c:axId val="-2012574600"/>
      </c:lineChart>
      <c:catAx>
        <c:axId val="-201263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574600"/>
        <c:crosses val="autoZero"/>
        <c:auto val="1"/>
        <c:lblAlgn val="ctr"/>
        <c:lblOffset val="100"/>
        <c:noMultiLvlLbl val="0"/>
      </c:catAx>
      <c:valAx>
        <c:axId val="-2012574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63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113224"/>
        <c:axId val="-2014090712"/>
      </c:lineChart>
      <c:catAx>
        <c:axId val="-201311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090712"/>
        <c:crosses val="autoZero"/>
        <c:auto val="1"/>
        <c:lblAlgn val="ctr"/>
        <c:lblOffset val="100"/>
        <c:noMultiLvlLbl val="0"/>
      </c:catAx>
      <c:valAx>
        <c:axId val="-20140907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11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529576"/>
        <c:axId val="-2012885640"/>
      </c:barChart>
      <c:catAx>
        <c:axId val="-201252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885640"/>
        <c:crosses val="autoZero"/>
        <c:auto val="1"/>
        <c:lblAlgn val="ctr"/>
        <c:lblOffset val="100"/>
        <c:noMultiLvlLbl val="0"/>
      </c:catAx>
      <c:valAx>
        <c:axId val="-201288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52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562808"/>
        <c:axId val="-2013042936"/>
      </c:lineChart>
      <c:catAx>
        <c:axId val="-201256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042936"/>
        <c:crosses val="autoZero"/>
        <c:auto val="1"/>
        <c:lblAlgn val="ctr"/>
        <c:lblOffset val="100"/>
        <c:noMultiLvlLbl val="0"/>
      </c:catAx>
      <c:valAx>
        <c:axId val="-2013042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56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970152"/>
        <c:axId val="-2013898728"/>
      </c:lineChart>
      <c:catAx>
        <c:axId val="-201297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898728"/>
        <c:crosses val="autoZero"/>
        <c:auto val="1"/>
        <c:lblAlgn val="ctr"/>
        <c:lblOffset val="100"/>
        <c:noMultiLvlLbl val="0"/>
      </c:catAx>
      <c:valAx>
        <c:axId val="-201389872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97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724056"/>
        <c:axId val="-2012721048"/>
      </c:barChart>
      <c:catAx>
        <c:axId val="-201272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721048"/>
        <c:crosses val="autoZero"/>
        <c:auto val="1"/>
        <c:lblAlgn val="ctr"/>
        <c:lblOffset val="100"/>
        <c:noMultiLvlLbl val="0"/>
      </c:catAx>
      <c:valAx>
        <c:axId val="-201272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72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018360"/>
        <c:axId val="-2013709496"/>
      </c:lineChart>
      <c:catAx>
        <c:axId val="-201301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709496"/>
        <c:crosses val="autoZero"/>
        <c:auto val="1"/>
        <c:lblAlgn val="ctr"/>
        <c:lblOffset val="100"/>
        <c:noMultiLvlLbl val="0"/>
      </c:catAx>
      <c:valAx>
        <c:axId val="-2013709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01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84232"/>
        <c:axId val="2115696632"/>
      </c:lineChart>
      <c:catAx>
        <c:axId val="211588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696632"/>
        <c:crosses val="autoZero"/>
        <c:auto val="1"/>
        <c:lblAlgn val="ctr"/>
        <c:lblOffset val="100"/>
        <c:tickLblSkip val="2"/>
        <c:noMultiLvlLbl val="0"/>
      </c:catAx>
      <c:valAx>
        <c:axId val="211569663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588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868200"/>
        <c:axId val="-2013865192"/>
      </c:lineChart>
      <c:catAx>
        <c:axId val="-201386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865192"/>
        <c:crosses val="autoZero"/>
        <c:auto val="1"/>
        <c:lblAlgn val="ctr"/>
        <c:lblOffset val="100"/>
        <c:noMultiLvlLbl val="0"/>
      </c:catAx>
      <c:valAx>
        <c:axId val="-201386519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86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260968"/>
        <c:axId val="-2012257960"/>
      </c:barChart>
      <c:catAx>
        <c:axId val="-201226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257960"/>
        <c:crosses val="autoZero"/>
        <c:auto val="1"/>
        <c:lblAlgn val="ctr"/>
        <c:lblOffset val="100"/>
        <c:noMultiLvlLbl val="0"/>
      </c:catAx>
      <c:valAx>
        <c:axId val="-2012257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26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40392"/>
        <c:axId val="-2072037384"/>
      </c:lineChart>
      <c:catAx>
        <c:axId val="-207204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37384"/>
        <c:crosses val="autoZero"/>
        <c:auto val="1"/>
        <c:lblAlgn val="ctr"/>
        <c:lblOffset val="100"/>
        <c:noMultiLvlLbl val="0"/>
      </c:catAx>
      <c:valAx>
        <c:axId val="-207203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04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945800"/>
        <c:axId val="-2072942792"/>
      </c:lineChart>
      <c:catAx>
        <c:axId val="-207294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42792"/>
        <c:crosses val="autoZero"/>
        <c:auto val="1"/>
        <c:lblAlgn val="ctr"/>
        <c:lblOffset val="100"/>
        <c:noMultiLvlLbl val="0"/>
      </c:catAx>
      <c:valAx>
        <c:axId val="-2072942792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94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924152"/>
        <c:axId val="-2072312856"/>
      </c:barChart>
      <c:catAx>
        <c:axId val="-207292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312856"/>
        <c:crosses val="autoZero"/>
        <c:auto val="1"/>
        <c:lblAlgn val="ctr"/>
        <c:lblOffset val="100"/>
        <c:noMultiLvlLbl val="0"/>
      </c:catAx>
      <c:valAx>
        <c:axId val="-207231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92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861256"/>
        <c:axId val="-2074258136"/>
      </c:lineChart>
      <c:catAx>
        <c:axId val="-207286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58136"/>
        <c:crosses val="autoZero"/>
        <c:auto val="1"/>
        <c:lblAlgn val="ctr"/>
        <c:lblOffset val="100"/>
        <c:noMultiLvlLbl val="0"/>
      </c:catAx>
      <c:valAx>
        <c:axId val="-207425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86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730280"/>
        <c:axId val="-2074957192"/>
      </c:lineChart>
      <c:catAx>
        <c:axId val="-207473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957192"/>
        <c:crosses val="autoZero"/>
        <c:auto val="1"/>
        <c:lblAlgn val="ctr"/>
        <c:lblOffset val="100"/>
        <c:noMultiLvlLbl val="0"/>
      </c:catAx>
      <c:valAx>
        <c:axId val="-207495719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73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536136"/>
        <c:axId val="-2074309912"/>
      </c:barChart>
      <c:catAx>
        <c:axId val="-207453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09912"/>
        <c:crosses val="autoZero"/>
        <c:auto val="1"/>
        <c:lblAlgn val="ctr"/>
        <c:lblOffset val="100"/>
        <c:noMultiLvlLbl val="0"/>
      </c:catAx>
      <c:valAx>
        <c:axId val="-207430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53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22776"/>
        <c:axId val="-2074126360"/>
      </c:lineChart>
      <c:catAx>
        <c:axId val="-20741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26360"/>
        <c:crosses val="autoZero"/>
        <c:auto val="1"/>
        <c:lblAlgn val="ctr"/>
        <c:lblOffset val="100"/>
        <c:noMultiLvlLbl val="0"/>
      </c:catAx>
      <c:valAx>
        <c:axId val="-2074126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1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87224"/>
        <c:axId val="-2074192984"/>
      </c:lineChart>
      <c:catAx>
        <c:axId val="-207418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92984"/>
        <c:crosses val="autoZero"/>
        <c:auto val="1"/>
        <c:lblAlgn val="ctr"/>
        <c:lblOffset val="100"/>
        <c:noMultiLvlLbl val="0"/>
      </c:catAx>
      <c:valAx>
        <c:axId val="-207419298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18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619816"/>
        <c:axId val="2101222360"/>
      </c:barChart>
      <c:catAx>
        <c:axId val="211561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222360"/>
        <c:crosses val="autoZero"/>
        <c:auto val="1"/>
        <c:lblAlgn val="ctr"/>
        <c:lblOffset val="100"/>
        <c:tickLblSkip val="2"/>
        <c:noMultiLvlLbl val="0"/>
      </c:catAx>
      <c:valAx>
        <c:axId val="210122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61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224472"/>
        <c:axId val="-2074226568"/>
      </c:barChart>
      <c:catAx>
        <c:axId val="-207422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26568"/>
        <c:crosses val="autoZero"/>
        <c:auto val="1"/>
        <c:lblAlgn val="ctr"/>
        <c:lblOffset val="100"/>
        <c:noMultiLvlLbl val="0"/>
      </c:catAx>
      <c:valAx>
        <c:axId val="-2074226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22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601480"/>
        <c:axId val="-2072528488"/>
      </c:lineChart>
      <c:catAx>
        <c:axId val="-207260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28488"/>
        <c:crosses val="autoZero"/>
        <c:auto val="1"/>
        <c:lblAlgn val="ctr"/>
        <c:lblOffset val="100"/>
        <c:noMultiLvlLbl val="0"/>
      </c:catAx>
      <c:valAx>
        <c:axId val="-2072528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60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621944"/>
        <c:axId val="2100849624"/>
      </c:lineChart>
      <c:catAx>
        <c:axId val="211562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849624"/>
        <c:crosses val="autoZero"/>
        <c:auto val="1"/>
        <c:lblAlgn val="ctr"/>
        <c:lblOffset val="100"/>
        <c:noMultiLvlLbl val="0"/>
      </c:catAx>
      <c:valAx>
        <c:axId val="210084962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62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298312"/>
        <c:axId val="2101301320"/>
      </c:barChart>
      <c:catAx>
        <c:axId val="210129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301320"/>
        <c:crosses val="autoZero"/>
        <c:auto val="1"/>
        <c:lblAlgn val="ctr"/>
        <c:lblOffset val="100"/>
        <c:noMultiLvlLbl val="0"/>
      </c:catAx>
      <c:valAx>
        <c:axId val="210130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29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X16"/>
  <sheetViews>
    <sheetView topLeftCell="CQ1" workbookViewId="0">
      <selection activeCell="CX7" sqref="C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2">
      <c r="C2" s="1" t="s">
        <v>18</v>
      </c>
      <c r="D2" s="1" t="s">
        <v>7</v>
      </c>
      <c r="E2">
        <v>295.52</v>
      </c>
      <c r="F2">
        <f>E2*10000</f>
        <v>2955200</v>
      </c>
    </row>
    <row r="3" spans="1:102">
      <c r="C3" s="1" t="s">
        <v>1</v>
      </c>
    </row>
    <row r="4" spans="1:1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</row>
    <row r="5" spans="1:1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</row>
    <row r="6" spans="1:102">
      <c r="B6" s="15">
        <f>SUM(D6:MI6)</f>
        <v>271687.51999999996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</row>
    <row r="7" spans="1:10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</row>
    <row r="8" spans="1:102">
      <c r="A8" s="8">
        <f>B8/F2</f>
        <v>1.0808633920861795E-2</v>
      </c>
      <c r="B8" s="7">
        <f>SUM(D8:MI8)</f>
        <v>31941.674962930778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" si="45">CX6/CX7</f>
        <v>-297.0386416861827</v>
      </c>
    </row>
    <row r="9" spans="1:102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</row>
    <row r="10" spans="1:102">
      <c r="B10">
        <f>B6/B8</f>
        <v>8.5057380464644083</v>
      </c>
      <c r="AJ10" t="s">
        <v>66</v>
      </c>
    </row>
    <row r="12" spans="1:102">
      <c r="C12" s="17" t="s">
        <v>27</v>
      </c>
      <c r="D12" s="17" t="s">
        <v>28</v>
      </c>
      <c r="E12" s="1" t="s">
        <v>31</v>
      </c>
    </row>
    <row r="13" spans="1:102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102">
      <c r="A14" s="1" t="s">
        <v>30</v>
      </c>
      <c r="B14" s="16">
        <v>43040</v>
      </c>
      <c r="C14">
        <v>1700</v>
      </c>
      <c r="D14">
        <v>8.23</v>
      </c>
    </row>
    <row r="15" spans="1:102">
      <c r="A15" s="1" t="s">
        <v>30</v>
      </c>
      <c r="B15" s="16">
        <v>43054</v>
      </c>
      <c r="C15">
        <v>2400</v>
      </c>
      <c r="D15">
        <v>8.34</v>
      </c>
    </row>
    <row r="16" spans="1:102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14"/>
  <sheetViews>
    <sheetView topLeftCell="CL2" workbookViewId="0">
      <selection activeCell="CX7" sqref="CX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02">
      <c r="C2" s="1" t="s">
        <v>8</v>
      </c>
      <c r="D2" s="1" t="s">
        <v>7</v>
      </c>
      <c r="E2">
        <v>220.39</v>
      </c>
      <c r="F2">
        <f>E2*10000</f>
        <v>2203900</v>
      </c>
    </row>
    <row r="3" spans="1:102">
      <c r="C3" s="1" t="s">
        <v>1</v>
      </c>
    </row>
    <row r="4" spans="1:1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</row>
    <row r="5" spans="1:1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</row>
    <row r="6" spans="1:102">
      <c r="B6" s="15">
        <f>SUM(D6:MI6)</f>
        <v>-74963.019999999975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</row>
    <row r="7" spans="1:10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</row>
    <row r="8" spans="1:102">
      <c r="A8" s="8">
        <f>B8/F2</f>
        <v>-1.2940738009964843E-2</v>
      </c>
      <c r="B8" s="7">
        <f>SUM(D8:MI8)</f>
        <v>-28520.092500161518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" si="45">CX6/CX7</f>
        <v>44.064</v>
      </c>
    </row>
    <row r="9" spans="1:102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</row>
    <row r="10" spans="1:102">
      <c r="T10" s="22" t="s">
        <v>50</v>
      </c>
    </row>
    <row r="13" spans="1:102">
      <c r="C13" s="1" t="s">
        <v>27</v>
      </c>
      <c r="D13" s="1" t="s">
        <v>28</v>
      </c>
      <c r="E13" s="1" t="s">
        <v>48</v>
      </c>
    </row>
    <row r="14" spans="1:102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15"/>
  <sheetViews>
    <sheetView topLeftCell="CM1" workbookViewId="0">
      <selection activeCell="CX7" sqref="CX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02">
      <c r="C2" s="1" t="s">
        <v>9</v>
      </c>
      <c r="D2" s="1" t="s">
        <v>7</v>
      </c>
      <c r="E2">
        <v>9.6</v>
      </c>
      <c r="F2">
        <f>E2*10000</f>
        <v>96000</v>
      </c>
    </row>
    <row r="3" spans="1:102">
      <c r="C3" s="1" t="s">
        <v>1</v>
      </c>
    </row>
    <row r="4" spans="1:1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</row>
    <row r="5" spans="1:1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</row>
    <row r="6" spans="1:102">
      <c r="B6" s="15">
        <f>SUM(D6:MI6)</f>
        <v>-45202.689999999988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</row>
    <row r="7" spans="1:10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</row>
    <row r="8" spans="1:102">
      <c r="A8" s="8">
        <f>B8/F2</f>
        <v>-7.4843151707342584E-2</v>
      </c>
      <c r="B8" s="7">
        <f>SUM(D8:MI8)</f>
        <v>-7184.9425639048886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" si="45">CX6/CX7</f>
        <v>-173.155</v>
      </c>
    </row>
    <row r="9" spans="1:102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</row>
    <row r="12" spans="1:102">
      <c r="C12" s="1" t="s">
        <v>27</v>
      </c>
      <c r="D12" s="1" t="s">
        <v>28</v>
      </c>
      <c r="E12" s="1" t="s">
        <v>31</v>
      </c>
    </row>
    <row r="13" spans="1:102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102">
      <c r="C14" s="12"/>
      <c r="D14" s="13"/>
      <c r="E14" s="13"/>
    </row>
    <row r="15" spans="1:10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15"/>
  <sheetViews>
    <sheetView topLeftCell="BW1" workbookViewId="0">
      <selection activeCell="CJ7" sqref="CJ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8">
      <c r="C2" s="1" t="s">
        <v>15</v>
      </c>
      <c r="D2" s="1" t="s">
        <v>7</v>
      </c>
      <c r="E2">
        <v>3.89</v>
      </c>
      <c r="F2">
        <f>E2*10000</f>
        <v>38900</v>
      </c>
    </row>
    <row r="3" spans="1:88">
      <c r="C3" s="1" t="s">
        <v>1</v>
      </c>
    </row>
    <row r="4" spans="1: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</row>
    <row r="5" spans="1: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</row>
    <row r="6" spans="1:88">
      <c r="B6" s="15">
        <f>SUM(D6:MI6)</f>
        <v>-6420.92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</row>
    <row r="7" spans="1:8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</row>
    <row r="8" spans="1:88">
      <c r="A8" s="8">
        <f>B8/F2</f>
        <v>-2.0656936257040029E-2</v>
      </c>
      <c r="B8" s="7">
        <f>SUM(D8:MI8)</f>
        <v>-803.55482039885715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" si="40">CJ6/CJ7</f>
        <v>-19.788300835654599</v>
      </c>
    </row>
    <row r="9" spans="1:88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</row>
    <row r="10" spans="1:88">
      <c r="CD10" s="1" t="s">
        <v>78</v>
      </c>
    </row>
    <row r="14" spans="1:88">
      <c r="C14" s="1" t="s">
        <v>27</v>
      </c>
      <c r="D14" s="17" t="s">
        <v>28</v>
      </c>
      <c r="E14" s="1" t="s">
        <v>31</v>
      </c>
    </row>
    <row r="15" spans="1:88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18"/>
  <sheetViews>
    <sheetView topLeftCell="CJ1" workbookViewId="0">
      <selection activeCell="CX7" sqref="C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02">
      <c r="C3" s="1" t="s">
        <v>1</v>
      </c>
    </row>
    <row r="4" spans="1:1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</row>
    <row r="5" spans="1:1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</row>
    <row r="6" spans="1:102">
      <c r="B6" s="15">
        <f>SUM(D6:MI6)</f>
        <v>-47384.030000000035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</row>
    <row r="7" spans="1:10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</row>
    <row r="8" spans="1:102">
      <c r="A8" s="8">
        <f>B8/F2</f>
        <v>-1.5619462900389675E-2</v>
      </c>
      <c r="B8" s="7">
        <f>SUM(D8:MI8)</f>
        <v>-12389.357972589089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" si="45">CX6/CX7</f>
        <v>94.448863636363626</v>
      </c>
    </row>
    <row r="9" spans="1:102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</row>
    <row r="14" spans="1:102">
      <c r="C14" s="1" t="s">
        <v>27</v>
      </c>
      <c r="D14" s="1" t="s">
        <v>28</v>
      </c>
      <c r="E14" s="1" t="s">
        <v>31</v>
      </c>
    </row>
    <row r="15" spans="1:102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02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15"/>
  <sheetViews>
    <sheetView topLeftCell="CK2" workbookViewId="0">
      <selection activeCell="CX7" sqref="CX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02">
      <c r="C2" s="1" t="s">
        <v>14</v>
      </c>
      <c r="D2" s="1" t="s">
        <v>7</v>
      </c>
      <c r="E2">
        <v>19.88</v>
      </c>
      <c r="F2">
        <f>E2*10000</f>
        <v>198800</v>
      </c>
    </row>
    <row r="3" spans="1:102">
      <c r="C3" s="1" t="s">
        <v>1</v>
      </c>
    </row>
    <row r="4" spans="1:1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</row>
    <row r="5" spans="1:1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</row>
    <row r="6" spans="1:102">
      <c r="B6" s="15">
        <f>SUM(D6:MI6)</f>
        <v>-9178.41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</row>
    <row r="7" spans="1:10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</row>
    <row r="8" spans="1:102">
      <c r="A8" s="8">
        <f>B8/F2</f>
        <v>-9.4600842911201702E-3</v>
      </c>
      <c r="B8" s="7">
        <f>SUM(D8:MI8)</f>
        <v>-1880.6647570746898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" si="45">CX6/CX7</f>
        <v>-34.762096774193544</v>
      </c>
    </row>
    <row r="9" spans="1:102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</row>
    <row r="10" spans="1:102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102">
      <c r="C13" s="17" t="s">
        <v>27</v>
      </c>
      <c r="D13" s="17" t="s">
        <v>28</v>
      </c>
      <c r="E13" s="1" t="s">
        <v>36</v>
      </c>
    </row>
    <row r="14" spans="1:102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102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14"/>
  <sheetViews>
    <sheetView topLeftCell="CL1" workbookViewId="0">
      <selection activeCell="CX7" sqref="CX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02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02">
      <c r="C3" s="1" t="s">
        <v>1</v>
      </c>
    </row>
    <row r="4" spans="1:1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</row>
    <row r="5" spans="1:1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</row>
    <row r="6" spans="1:102">
      <c r="B6" s="15">
        <f>SUM(D6:MI6)</f>
        <v>27467.980000000003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</row>
    <row r="7" spans="1:10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</row>
    <row r="8" spans="1:102">
      <c r="A8" s="8">
        <f>B8/F2</f>
        <v>2.9834857665128529E-3</v>
      </c>
      <c r="B8" s="7">
        <f>SUM(D8:MI8)</f>
        <v>4844.8825362402213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" si="45">CX6/CX7</f>
        <v>-172.0805785123967</v>
      </c>
    </row>
    <row r="9" spans="1:102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</row>
    <row r="10" spans="1:102">
      <c r="B10">
        <f>B6/B8</f>
        <v>5.6694831700328496</v>
      </c>
      <c r="U10" s="1" t="s">
        <v>52</v>
      </c>
      <c r="V10" s="1" t="s">
        <v>42</v>
      </c>
    </row>
    <row r="12" spans="1:102">
      <c r="C12" s="1" t="s">
        <v>27</v>
      </c>
      <c r="D12" s="1" t="s">
        <v>28</v>
      </c>
    </row>
    <row r="13" spans="1:102">
      <c r="C13">
        <v>800</v>
      </c>
      <c r="D13">
        <v>9.1660000000000004</v>
      </c>
    </row>
    <row r="14" spans="1:102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14"/>
  <sheetViews>
    <sheetView topLeftCell="CI1" workbookViewId="0">
      <selection activeCell="CX7" sqref="CX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02">
      <c r="C2" s="1" t="s">
        <v>13</v>
      </c>
      <c r="D2" s="1" t="s">
        <v>7</v>
      </c>
      <c r="E2">
        <v>6.98</v>
      </c>
      <c r="F2">
        <f>E2*10000</f>
        <v>69800</v>
      </c>
    </row>
    <row r="3" spans="1:102">
      <c r="C3" s="1" t="s">
        <v>1</v>
      </c>
    </row>
    <row r="4" spans="1:1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</row>
    <row r="5" spans="1:1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</row>
    <row r="6" spans="1:102">
      <c r="B6" s="15">
        <f>SUM(D6:MI6)</f>
        <v>-76123.799999999959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</row>
    <row r="7" spans="1:10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</row>
    <row r="8" spans="1:102">
      <c r="A8" s="8">
        <f>B8/F2</f>
        <v>-0.10161822426975814</v>
      </c>
      <c r="B8" s="7">
        <f>SUM(D8:MI8)</f>
        <v>-7092.9520540291178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" si="45">CX6/CX7</f>
        <v>-77.436542669584242</v>
      </c>
    </row>
    <row r="9" spans="1:102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</row>
    <row r="12" spans="1:102">
      <c r="C12" s="1" t="s">
        <v>27</v>
      </c>
      <c r="D12" s="1" t="s">
        <v>28</v>
      </c>
    </row>
    <row r="13" spans="1:102">
      <c r="C13">
        <v>400</v>
      </c>
      <c r="D13">
        <v>27.524999999999999</v>
      </c>
      <c r="G13" s="1" t="s">
        <v>32</v>
      </c>
    </row>
    <row r="14" spans="1:102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14"/>
  <sheetViews>
    <sheetView topLeftCell="CL1" workbookViewId="0">
      <selection activeCell="CX7" sqref="CX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02">
      <c r="C2" s="1" t="s">
        <v>19</v>
      </c>
      <c r="D2" s="1" t="s">
        <v>7</v>
      </c>
      <c r="E2">
        <v>18.72</v>
      </c>
      <c r="F2">
        <f>E2*10000</f>
        <v>187200</v>
      </c>
    </row>
    <row r="3" spans="1:102">
      <c r="C3" s="1" t="s">
        <v>1</v>
      </c>
    </row>
    <row r="4" spans="1:1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</row>
    <row r="5" spans="1:1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</row>
    <row r="6" spans="1:102">
      <c r="B6" s="15">
        <f>SUM(D6:MI6)</f>
        <v>-15055.139999999994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</row>
    <row r="7" spans="1:10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</row>
    <row r="8" spans="1:102">
      <c r="A8" s="8">
        <f>B8/F2</f>
        <v>-2.7587221337729746E-2</v>
      </c>
      <c r="B8" s="7">
        <f>SUM(D8:MI8)</f>
        <v>-5164.3278344230084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" si="45">CX6/CX7</f>
        <v>110.55357142857144</v>
      </c>
    </row>
    <row r="9" spans="1:102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</row>
    <row r="12" spans="1:102">
      <c r="C12" s="17" t="s">
        <v>27</v>
      </c>
      <c r="D12" s="17" t="s">
        <v>28</v>
      </c>
    </row>
    <row r="13" spans="1:102">
      <c r="C13" s="10">
        <v>600</v>
      </c>
      <c r="D13" s="10">
        <v>7.2480000000000002</v>
      </c>
    </row>
    <row r="14" spans="1:102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14"/>
  <sheetViews>
    <sheetView topLeftCell="CK1" workbookViewId="0">
      <selection activeCell="CX7" sqref="CX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02">
      <c r="C2" s="1" t="s">
        <v>21</v>
      </c>
      <c r="D2" s="1" t="s">
        <v>7</v>
      </c>
      <c r="E2">
        <v>5.4</v>
      </c>
      <c r="F2">
        <f>E2*10000</f>
        <v>54000</v>
      </c>
    </row>
    <row r="3" spans="1:102">
      <c r="C3" s="1" t="s">
        <v>1</v>
      </c>
    </row>
    <row r="4" spans="1:1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</row>
    <row r="5" spans="1:1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</row>
    <row r="6" spans="1:102">
      <c r="B6" s="15">
        <f>SUM(D6:MI6)</f>
        <v>-6062.3199999999988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</row>
    <row r="7" spans="1:10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</row>
    <row r="8" spans="1:102">
      <c r="A8" s="8">
        <f>B8/F2</f>
        <v>-1.9935939381756456E-2</v>
      </c>
      <c r="B8" s="7">
        <f>SUM(D8:MI8)</f>
        <v>-1076.5407266148486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" si="45">CX6/CX7</f>
        <v>-8.7221095334685597</v>
      </c>
    </row>
    <row r="9" spans="1:102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</row>
    <row r="12" spans="1:102">
      <c r="C12" s="17" t="s">
        <v>27</v>
      </c>
      <c r="D12" s="17" t="s">
        <v>28</v>
      </c>
    </row>
    <row r="13" spans="1:102">
      <c r="C13" s="10">
        <v>300</v>
      </c>
      <c r="D13" s="10">
        <v>8.4870000000000001</v>
      </c>
    </row>
    <row r="14" spans="1:102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13"/>
  <sheetViews>
    <sheetView topLeftCell="BU1" workbookViewId="0">
      <selection activeCell="CJ7" sqref="CJ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88">
      <c r="C2" s="1" t="s">
        <v>54</v>
      </c>
      <c r="D2" s="1" t="s">
        <v>7</v>
      </c>
      <c r="E2">
        <v>12.56</v>
      </c>
      <c r="F2">
        <f>E2*10000</f>
        <v>125600</v>
      </c>
    </row>
    <row r="3" spans="1:88">
      <c r="C3" s="1" t="s">
        <v>1</v>
      </c>
    </row>
    <row r="4" spans="1: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</row>
    <row r="5" spans="1:8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</row>
    <row r="6" spans="1:88">
      <c r="B6" s="15">
        <f>SUM(D6:MI6)</f>
        <v>467288.69000000024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</row>
    <row r="7" spans="1:8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</row>
    <row r="8" spans="1:88">
      <c r="A8" s="8">
        <f>B8/F2</f>
        <v>6.3338060099271945E-3</v>
      </c>
      <c r="B8" s="7">
        <f>SUM(D8:MI8)</f>
        <v>795.52603484685562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" si="38">CJ6/CJ7</f>
        <v>0.59111074931824648</v>
      </c>
    </row>
    <row r="9" spans="1:88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</row>
    <row r="10" spans="1:88">
      <c r="B10">
        <f>B6/B8</f>
        <v>587.39584819490744</v>
      </c>
    </row>
    <row r="12" spans="1:88">
      <c r="C12" s="17" t="s">
        <v>27</v>
      </c>
      <c r="D12" s="17" t="s">
        <v>28</v>
      </c>
    </row>
    <row r="13" spans="1:8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5"/>
  <sheetViews>
    <sheetView topLeftCell="BE1" workbookViewId="0">
      <selection activeCell="BN7" sqref="B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66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6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6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</row>
    <row r="5" spans="1:6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</row>
    <row r="6" spans="1:66">
      <c r="A6" s="10"/>
      <c r="B6" s="34">
        <f>SUM(D6:MI6)</f>
        <v>87082.320000000036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</row>
    <row r="7" spans="1:6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</row>
    <row r="8" spans="1:66">
      <c r="A8" s="8">
        <f>B8/F2</f>
        <v>2.4962792685192699E-3</v>
      </c>
      <c r="B8" s="7">
        <f>SUM(D8:MI8)</f>
        <v>1574.6529625819555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" si="27">BN6/BN7</f>
        <v>235.59172630476522</v>
      </c>
    </row>
    <row r="9" spans="1:66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</row>
    <row r="10" spans="1:66">
      <c r="A10" s="10"/>
      <c r="B10" s="10">
        <f>B6/B8</f>
        <v>55.302547335389583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6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66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66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66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66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66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13"/>
  <sheetViews>
    <sheetView tabSelected="1" topLeftCell="BP1" workbookViewId="0">
      <selection activeCell="CE7" sqref="CE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83">
      <c r="C2" s="1" t="s">
        <v>59</v>
      </c>
      <c r="D2" s="1" t="s">
        <v>7</v>
      </c>
      <c r="E2">
        <v>3.3</v>
      </c>
      <c r="F2">
        <f>E2*10000</f>
        <v>33000</v>
      </c>
    </row>
    <row r="3" spans="1:83">
      <c r="C3" s="1" t="s">
        <v>1</v>
      </c>
    </row>
    <row r="4" spans="1: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</row>
    <row r="5" spans="1:8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</row>
    <row r="6" spans="1:83">
      <c r="B6" s="15">
        <f>SUM(D6:MI6)</f>
        <v>3910.4000000000015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</row>
    <row r="7" spans="1:8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</row>
    <row r="8" spans="1:83">
      <c r="A8" s="8">
        <f>B8/F2</f>
        <v>4.3283116275985275E-3</v>
      </c>
      <c r="B8" s="7">
        <f>SUM(D8:MI8)</f>
        <v>142.83428371075141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" si="36">CE6/CE7</f>
        <v>5.9834851936218678</v>
      </c>
    </row>
    <row r="9" spans="1:83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</row>
    <row r="12" spans="1:83">
      <c r="C12" s="17" t="s">
        <v>27</v>
      </c>
      <c r="D12" s="17" t="s">
        <v>28</v>
      </c>
    </row>
    <row r="13" spans="1:8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Q1" workbookViewId="0">
      <selection activeCell="CE6" sqref="CE6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X19"/>
  <sheetViews>
    <sheetView topLeftCell="CJ1" workbookViewId="0">
      <selection activeCell="CX7" sqref="CX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02">
      <c r="C2" s="1" t="s">
        <v>20</v>
      </c>
      <c r="D2" s="1" t="s">
        <v>7</v>
      </c>
      <c r="E2">
        <v>16.73</v>
      </c>
      <c r="F2">
        <f>E2*10000</f>
        <v>167300</v>
      </c>
    </row>
    <row r="3" spans="1:102">
      <c r="C3" s="1" t="s">
        <v>1</v>
      </c>
    </row>
    <row r="4" spans="1:1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</row>
    <row r="5" spans="1:1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</row>
    <row r="6" spans="1:102">
      <c r="B6" s="15">
        <f>SUM(D6:MI6)</f>
        <v>24948.349999999988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</row>
    <row r="7" spans="1:10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</row>
    <row r="8" spans="1:102">
      <c r="A8" s="8">
        <f>B8/F2</f>
        <v>3.1516475764930642E-2</v>
      </c>
      <c r="B8" s="7">
        <f>SUM(D8:MI8)</f>
        <v>5272.7063954728965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" si="46">CX6/CX7</f>
        <v>-34.095327102803743</v>
      </c>
    </row>
    <row r="9" spans="1:102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</row>
    <row r="10" spans="1:102">
      <c r="B10" s="10">
        <f>B6/B8</f>
        <v>4.7316023553711322</v>
      </c>
    </row>
    <row r="12" spans="1:102">
      <c r="C12" s="17" t="s">
        <v>27</v>
      </c>
      <c r="D12" s="17" t="s">
        <v>28</v>
      </c>
    </row>
    <row r="13" spans="1:102">
      <c r="C13" s="10">
        <v>400</v>
      </c>
      <c r="D13" s="10">
        <v>8.4030000000000005</v>
      </c>
    </row>
    <row r="14" spans="1:102">
      <c r="A14" s="1" t="s">
        <v>30</v>
      </c>
      <c r="B14" s="23">
        <v>42991</v>
      </c>
      <c r="C14">
        <v>2000</v>
      </c>
      <c r="D14">
        <v>4.75</v>
      </c>
    </row>
    <row r="15" spans="1:102">
      <c r="A15" s="1" t="s">
        <v>30</v>
      </c>
      <c r="B15" s="11">
        <v>42993</v>
      </c>
      <c r="C15">
        <v>2000</v>
      </c>
      <c r="D15">
        <v>4.71</v>
      </c>
    </row>
    <row r="16" spans="1:102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K15"/>
  <sheetViews>
    <sheetView topLeftCell="CC1" workbookViewId="0">
      <selection activeCell="CK7" sqref="CK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9">
      <c r="C2" s="1" t="s">
        <v>34</v>
      </c>
      <c r="D2" s="1" t="s">
        <v>7</v>
      </c>
      <c r="E2">
        <v>11.74</v>
      </c>
      <c r="F2">
        <f>E2*10000</f>
        <v>117400</v>
      </c>
    </row>
    <row r="3" spans="1:89">
      <c r="C3" s="1" t="s">
        <v>1</v>
      </c>
    </row>
    <row r="4" spans="1: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</row>
    <row r="5" spans="1:8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</row>
    <row r="6" spans="1:89">
      <c r="B6" s="15">
        <f>SUM(D6:MI6)</f>
        <v>8313.9399999999987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</row>
    <row r="7" spans="1:8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</row>
    <row r="8" spans="1:89">
      <c r="A8" s="8">
        <f>B8/F2</f>
        <v>1.2692222315554252E-2</v>
      </c>
      <c r="B8" s="7">
        <f>SUM(D8:MI8)</f>
        <v>1490.0668998460692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" si="39">CK6/CK7</f>
        <v>-6.6750448833034106</v>
      </c>
    </row>
    <row r="9" spans="1:89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</row>
    <row r="10" spans="1:89">
      <c r="B10">
        <f>B6/B8</f>
        <v>5.5795749847599909</v>
      </c>
    </row>
    <row r="12" spans="1:89">
      <c r="C12" s="17" t="s">
        <v>27</v>
      </c>
      <c r="D12" s="17" t="s">
        <v>28</v>
      </c>
    </row>
    <row r="13" spans="1:89">
      <c r="C13" s="10">
        <v>800</v>
      </c>
      <c r="D13" s="10">
        <v>14.318</v>
      </c>
    </row>
    <row r="14" spans="1:89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89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17"/>
  <sheetViews>
    <sheetView topLeftCell="CP1" workbookViewId="0">
      <selection activeCell="CX7" sqref="CX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02">
      <c r="C2" s="1" t="s">
        <v>10</v>
      </c>
      <c r="D2" s="1" t="s">
        <v>7</v>
      </c>
      <c r="E2">
        <v>955.58</v>
      </c>
      <c r="F2">
        <f>E2*10000</f>
        <v>9555800</v>
      </c>
    </row>
    <row r="3" spans="1:102">
      <c r="C3" s="1" t="s">
        <v>1</v>
      </c>
    </row>
    <row r="4" spans="1:1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</row>
    <row r="5" spans="1:1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</row>
    <row r="6" spans="1:102">
      <c r="B6" s="15">
        <f>SUM(D6:MI6)</f>
        <v>233400.66999999998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</row>
    <row r="7" spans="1:10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</row>
    <row r="8" spans="1:102">
      <c r="A8" s="8">
        <f>B8/F2</f>
        <v>3.9476573422386604E-3</v>
      </c>
      <c r="B8" s="7">
        <f>SUM(D8:MI8)</f>
        <v>37723.024030964189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</row>
    <row r="9" spans="1:102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</row>
    <row r="10" spans="1:102">
      <c r="B10" s="10">
        <f>B6/B8</f>
        <v>6.1872205634526471</v>
      </c>
    </row>
    <row r="12" spans="1:102">
      <c r="C12" s="17" t="s">
        <v>27</v>
      </c>
      <c r="D12" s="17" t="s">
        <v>28</v>
      </c>
    </row>
    <row r="13" spans="1:102">
      <c r="C13" s="10">
        <v>1000</v>
      </c>
      <c r="D13" s="10">
        <v>7.5910000000000002</v>
      </c>
    </row>
    <row r="14" spans="1:102">
      <c r="C14">
        <v>900</v>
      </c>
      <c r="D14">
        <v>5.9</v>
      </c>
    </row>
    <row r="15" spans="1:102">
      <c r="A15" s="1" t="s">
        <v>29</v>
      </c>
      <c r="B15" s="38">
        <v>11232</v>
      </c>
      <c r="C15">
        <v>1900</v>
      </c>
      <c r="D15">
        <v>6</v>
      </c>
    </row>
    <row r="16" spans="1:102">
      <c r="A16" t="s">
        <v>79</v>
      </c>
      <c r="B16" s="2">
        <v>43090</v>
      </c>
      <c r="C16">
        <v>4400</v>
      </c>
      <c r="D16">
        <v>5.97</v>
      </c>
    </row>
    <row r="17" spans="1:5">
      <c r="A17" t="s">
        <v>71</v>
      </c>
      <c r="B17" s="2">
        <v>43102</v>
      </c>
      <c r="C17">
        <v>4400</v>
      </c>
      <c r="D17">
        <v>6.44</v>
      </c>
      <c r="E17" s="1" t="s">
        <v>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X17"/>
  <sheetViews>
    <sheetView topLeftCell="CJ1" workbookViewId="0">
      <selection activeCell="CX7" sqref="CX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02">
      <c r="C2" s="1" t="s">
        <v>17</v>
      </c>
      <c r="D2" s="1" t="s">
        <v>7</v>
      </c>
      <c r="E2">
        <v>220.9</v>
      </c>
      <c r="F2">
        <f>E2*10000</f>
        <v>2209000</v>
      </c>
    </row>
    <row r="3" spans="1:102">
      <c r="C3" s="1" t="s">
        <v>1</v>
      </c>
    </row>
    <row r="4" spans="1:1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</row>
    <row r="5" spans="1:1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</row>
    <row r="6" spans="1:102">
      <c r="B6" s="15">
        <f>SUM(D6:MI6)</f>
        <v>232505.92000000004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</row>
    <row r="7" spans="1:10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</row>
    <row r="8" spans="1:102">
      <c r="A8" s="8">
        <f>B8/F2</f>
        <v>1.1968219344768521E-2</v>
      </c>
      <c r="B8" s="7">
        <f>SUM(D8:MI8)</f>
        <v>26437.796532593664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" si="45">CX6/CX7</f>
        <v>-293.67561521252799</v>
      </c>
    </row>
    <row r="9" spans="1:102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</row>
    <row r="10" spans="1:102">
      <c r="B10" s="10">
        <f>B6/B8</f>
        <v>8.7944515237250069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102">
      <c r="AB11" s="1" t="s">
        <v>62</v>
      </c>
    </row>
    <row r="13" spans="1:102">
      <c r="C13" s="17" t="s">
        <v>27</v>
      </c>
      <c r="D13" s="17" t="s">
        <v>28</v>
      </c>
      <c r="E13" s="1" t="s">
        <v>29</v>
      </c>
    </row>
    <row r="14" spans="1:102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102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102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X20"/>
  <sheetViews>
    <sheetView topLeftCell="CM1" workbookViewId="0">
      <selection activeCell="CX7" sqref="CX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02">
      <c r="C2" s="1" t="s">
        <v>12</v>
      </c>
      <c r="D2" s="1" t="s">
        <v>7</v>
      </c>
      <c r="E2">
        <v>9.36</v>
      </c>
      <c r="F2">
        <f>E2*10000</f>
        <v>93600</v>
      </c>
    </row>
    <row r="3" spans="1:102">
      <c r="C3" s="1" t="s">
        <v>1</v>
      </c>
    </row>
    <row r="4" spans="1:1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</row>
    <row r="5" spans="1:1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</row>
    <row r="6" spans="1:102">
      <c r="B6" s="15">
        <f>SUM(D6:MI6)</f>
        <v>25777.090000000011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</row>
    <row r="7" spans="1:10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</row>
    <row r="8" spans="1:102">
      <c r="A8" s="8">
        <f>B8/F2</f>
        <v>2.3632367456564274E-2</v>
      </c>
      <c r="B8" s="7">
        <f>SUM(D8:MI8)</f>
        <v>2211.989593934416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" si="45">CX6/CX7</f>
        <v>-263.69149683766688</v>
      </c>
    </row>
    <row r="9" spans="1:102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</row>
    <row r="10" spans="1:102">
      <c r="B10">
        <f>B6/B8</f>
        <v>11.653350481704067</v>
      </c>
    </row>
    <row r="16" spans="1:102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14"/>
  <sheetViews>
    <sheetView topLeftCell="CJ1" workbookViewId="0">
      <selection activeCell="CX7" sqref="CX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02">
      <c r="C2" s="1" t="s">
        <v>11</v>
      </c>
      <c r="D2" s="1" t="s">
        <v>7</v>
      </c>
      <c r="E2">
        <v>4.05</v>
      </c>
      <c r="F2">
        <f>E2*10000</f>
        <v>40500</v>
      </c>
    </row>
    <row r="3" spans="1:102">
      <c r="C3" s="1" t="s">
        <v>1</v>
      </c>
    </row>
    <row r="4" spans="1:10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</row>
    <row r="5" spans="1:1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</row>
    <row r="6" spans="1:102" s="27" customFormat="1">
      <c r="B6" s="28">
        <f>SUM(D6:MI6)</f>
        <v>-11244.189999999997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</row>
    <row r="7" spans="1:10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</row>
    <row r="8" spans="1:102">
      <c r="A8" s="8">
        <f>B8/F2</f>
        <v>-2.2149121888629688E-2</v>
      </c>
      <c r="B8" s="7">
        <f>SUM(D8:MI8)</f>
        <v>-897.03943648950235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" si="45">CX6/CX7</f>
        <v>-13.108148148148148</v>
      </c>
    </row>
    <row r="9" spans="1:102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</row>
    <row r="10" spans="1:102">
      <c r="B10" s="10">
        <f>B6/B8</f>
        <v>12.534777784133221</v>
      </c>
    </row>
    <row r="12" spans="1:102">
      <c r="C12" s="17" t="s">
        <v>27</v>
      </c>
      <c r="D12" s="17" t="s">
        <v>28</v>
      </c>
    </row>
    <row r="13" spans="1:102">
      <c r="C13" s="10">
        <v>300</v>
      </c>
      <c r="D13" s="10">
        <v>27.286999999999999</v>
      </c>
    </row>
    <row r="14" spans="1:102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2018-01-04T13:46:36Z</dcterms:modified>
</cp:coreProperties>
</file>