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贵州茅台" sheetId="19" r:id="rId18"/>
    <sheet name="圆通" sheetId="20" r:id="rId19"/>
    <sheet name="美的集团" sheetId="21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1" l="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<sst xmlns="http://schemas.openxmlformats.org/spreadsheetml/2006/main" count="271" uniqueCount="70">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</sst>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0" fontId="7" fillId="0" borderId="0" xfId="0" applyFont="1" applyFill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73288"/>
        <c:axId val="-2048403768"/>
      </c:lineChart>
      <c:catAx>
        <c:axId val="-205287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403768"/>
        <c:crosses val="autoZero"/>
        <c:auto val="1"/>
        <c:lblAlgn val="ctr"/>
        <c:lblOffset val="100"/>
        <c:noMultiLvlLbl val="0"/>
      </c:catAx>
      <c:valAx>
        <c:axId val="-204840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7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142184"/>
        <c:axId val="-2052225480"/>
      </c:lineChart>
      <c:catAx>
        <c:axId val="-205114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25480"/>
        <c:crosses val="autoZero"/>
        <c:auto val="1"/>
        <c:lblAlgn val="ctr"/>
        <c:lblOffset val="100"/>
        <c:noMultiLvlLbl val="0"/>
      </c:catAx>
      <c:valAx>
        <c:axId val="-2052225480"/>
        <c:scaling>
          <c:orientation val="minMax"/>
          <c:min val="2.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14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686072"/>
        <c:axId val="-2121226744"/>
      </c:lineChart>
      <c:catAx>
        <c:axId val="-205168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26744"/>
        <c:crosses val="autoZero"/>
        <c:auto val="1"/>
        <c:lblAlgn val="ctr"/>
        <c:lblOffset val="100"/>
        <c:noMultiLvlLbl val="0"/>
      </c:catAx>
      <c:valAx>
        <c:axId val="-212122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68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77736"/>
        <c:axId val="-2051095432"/>
      </c:lineChart>
      <c:catAx>
        <c:axId val="-205257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095432"/>
        <c:crosses val="autoZero"/>
        <c:auto val="1"/>
        <c:lblAlgn val="ctr"/>
        <c:lblOffset val="100"/>
        <c:noMultiLvlLbl val="0"/>
      </c:catAx>
      <c:valAx>
        <c:axId val="-205109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57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74296"/>
        <c:axId val="-2053033720"/>
      </c:lineChart>
      <c:catAx>
        <c:axId val="-205257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33720"/>
        <c:crosses val="autoZero"/>
        <c:auto val="1"/>
        <c:lblAlgn val="ctr"/>
        <c:lblOffset val="100"/>
        <c:noMultiLvlLbl val="0"/>
      </c:catAx>
      <c:valAx>
        <c:axId val="-2053033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7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265448"/>
        <c:axId val="-2050651448"/>
      </c:lineChart>
      <c:catAx>
        <c:axId val="-205126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651448"/>
        <c:crosses val="autoZero"/>
        <c:auto val="1"/>
        <c:lblAlgn val="ctr"/>
        <c:lblOffset val="100"/>
        <c:noMultiLvlLbl val="0"/>
      </c:catAx>
      <c:valAx>
        <c:axId val="-20506514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26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669208"/>
        <c:axId val="-2050666200"/>
      </c:lineChart>
      <c:catAx>
        <c:axId val="-205066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666200"/>
        <c:crosses val="autoZero"/>
        <c:auto val="1"/>
        <c:lblAlgn val="ctr"/>
        <c:lblOffset val="100"/>
        <c:noMultiLvlLbl val="0"/>
      </c:catAx>
      <c:valAx>
        <c:axId val="-205066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066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836216"/>
        <c:axId val="-2051833544"/>
      </c:lineChart>
      <c:catAx>
        <c:axId val="-20518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833544"/>
        <c:crosses val="autoZero"/>
        <c:auto val="1"/>
        <c:lblAlgn val="ctr"/>
        <c:lblOffset val="100"/>
        <c:noMultiLvlLbl val="0"/>
      </c:catAx>
      <c:valAx>
        <c:axId val="-20518335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83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738680"/>
        <c:axId val="-2051776728"/>
      </c:lineChart>
      <c:catAx>
        <c:axId val="-205173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776728"/>
        <c:crosses val="autoZero"/>
        <c:auto val="1"/>
        <c:lblAlgn val="ctr"/>
        <c:lblOffset val="100"/>
        <c:noMultiLvlLbl val="0"/>
      </c:catAx>
      <c:valAx>
        <c:axId val="-205177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73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269592"/>
        <c:axId val="-2052031144"/>
      </c:lineChart>
      <c:catAx>
        <c:axId val="-205126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031144"/>
        <c:crosses val="autoZero"/>
        <c:auto val="1"/>
        <c:lblAlgn val="ctr"/>
        <c:lblOffset val="100"/>
        <c:noMultiLvlLbl val="0"/>
      </c:catAx>
      <c:valAx>
        <c:axId val="-205203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26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316344"/>
        <c:axId val="-2051313336"/>
      </c:lineChart>
      <c:catAx>
        <c:axId val="-205131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313336"/>
        <c:crosses val="autoZero"/>
        <c:auto val="1"/>
        <c:lblAlgn val="ctr"/>
        <c:lblOffset val="100"/>
        <c:noMultiLvlLbl val="0"/>
      </c:catAx>
      <c:valAx>
        <c:axId val="-205131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31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935080"/>
        <c:axId val="-2051932136"/>
      </c:lineChart>
      <c:catAx>
        <c:axId val="-205193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932136"/>
        <c:crosses val="autoZero"/>
        <c:auto val="1"/>
        <c:lblAlgn val="ctr"/>
        <c:lblOffset val="100"/>
        <c:noMultiLvlLbl val="0"/>
      </c:catAx>
      <c:valAx>
        <c:axId val="-205193213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93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017592"/>
        <c:axId val="-2052014584"/>
      </c:lineChart>
      <c:catAx>
        <c:axId val="-205201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014584"/>
        <c:crosses val="autoZero"/>
        <c:auto val="1"/>
        <c:lblAlgn val="ctr"/>
        <c:lblOffset val="100"/>
        <c:noMultiLvlLbl val="0"/>
      </c:catAx>
      <c:valAx>
        <c:axId val="-20520145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01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975064"/>
        <c:axId val="-2051972056"/>
      </c:lineChart>
      <c:catAx>
        <c:axId val="-205197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972056"/>
        <c:crosses val="autoZero"/>
        <c:auto val="1"/>
        <c:lblAlgn val="ctr"/>
        <c:lblOffset val="100"/>
        <c:noMultiLvlLbl val="0"/>
      </c:catAx>
      <c:valAx>
        <c:axId val="-205197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97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062472"/>
        <c:axId val="-2052059464"/>
      </c:lineChart>
      <c:catAx>
        <c:axId val="-205206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059464"/>
        <c:crosses val="autoZero"/>
        <c:auto val="1"/>
        <c:lblAlgn val="ctr"/>
        <c:lblOffset val="100"/>
        <c:noMultiLvlLbl val="0"/>
      </c:catAx>
      <c:valAx>
        <c:axId val="-20520594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06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231160"/>
        <c:axId val="-2050600296"/>
      </c:lineChart>
      <c:catAx>
        <c:axId val="-205123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600296"/>
        <c:crosses val="autoZero"/>
        <c:auto val="1"/>
        <c:lblAlgn val="ctr"/>
        <c:lblOffset val="100"/>
        <c:noMultiLvlLbl val="0"/>
      </c:catAx>
      <c:valAx>
        <c:axId val="-205060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23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11832"/>
        <c:axId val="-2052908856"/>
      </c:lineChart>
      <c:catAx>
        <c:axId val="-205291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8856"/>
        <c:crosses val="autoZero"/>
        <c:auto val="1"/>
        <c:lblAlgn val="ctr"/>
        <c:lblOffset val="100"/>
        <c:noMultiLvlLbl val="0"/>
      </c:catAx>
      <c:valAx>
        <c:axId val="-20529088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1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192696"/>
        <c:axId val="-2050580184"/>
      </c:lineChart>
      <c:catAx>
        <c:axId val="-205119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580184"/>
        <c:crosses val="autoZero"/>
        <c:auto val="1"/>
        <c:lblAlgn val="ctr"/>
        <c:lblOffset val="100"/>
        <c:noMultiLvlLbl val="0"/>
      </c:catAx>
      <c:valAx>
        <c:axId val="-2050580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19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868072"/>
        <c:axId val="-2051865064"/>
      </c:lineChart>
      <c:catAx>
        <c:axId val="-205186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865064"/>
        <c:crosses val="autoZero"/>
        <c:auto val="1"/>
        <c:lblAlgn val="ctr"/>
        <c:lblOffset val="100"/>
        <c:noMultiLvlLbl val="0"/>
      </c:catAx>
      <c:valAx>
        <c:axId val="-2051865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86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17304"/>
        <c:axId val="2144380264"/>
      </c:lineChart>
      <c:catAx>
        <c:axId val="214501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0264"/>
        <c:crosses val="autoZero"/>
        <c:auto val="1"/>
        <c:lblAlgn val="ctr"/>
        <c:lblOffset val="100"/>
        <c:noMultiLvlLbl val="0"/>
      </c:catAx>
      <c:valAx>
        <c:axId val="214438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1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43080"/>
        <c:axId val="2145196264"/>
      </c:lineChart>
      <c:catAx>
        <c:axId val="214474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6264"/>
        <c:crosses val="autoZero"/>
        <c:auto val="1"/>
        <c:lblAlgn val="ctr"/>
        <c:lblOffset val="100"/>
        <c:noMultiLvlLbl val="0"/>
      </c:catAx>
      <c:valAx>
        <c:axId val="214519626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4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367448"/>
        <c:axId val="-2052190712"/>
      </c:lineChart>
      <c:catAx>
        <c:axId val="-205136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0712"/>
        <c:crosses val="autoZero"/>
        <c:auto val="1"/>
        <c:lblAlgn val="ctr"/>
        <c:lblOffset val="100"/>
        <c:noMultiLvlLbl val="0"/>
      </c:catAx>
      <c:valAx>
        <c:axId val="-205219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36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816632"/>
        <c:axId val="-2052131560"/>
      </c:lineChart>
      <c:catAx>
        <c:axId val="-205181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31560"/>
        <c:crosses val="autoZero"/>
        <c:auto val="1"/>
        <c:lblAlgn val="ctr"/>
        <c:lblOffset val="100"/>
        <c:noMultiLvlLbl val="0"/>
      </c:catAx>
      <c:valAx>
        <c:axId val="-20521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81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047352"/>
        <c:axId val="-2051044408"/>
      </c:lineChart>
      <c:catAx>
        <c:axId val="-205104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044408"/>
        <c:crosses val="autoZero"/>
        <c:auto val="1"/>
        <c:lblAlgn val="ctr"/>
        <c:lblOffset val="100"/>
        <c:noMultiLvlLbl val="0"/>
      </c:catAx>
      <c:valAx>
        <c:axId val="-20510444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04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537336"/>
        <c:axId val="-2051228728"/>
      </c:lineChart>
      <c:catAx>
        <c:axId val="-205153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228728"/>
        <c:crosses val="autoZero"/>
        <c:auto val="1"/>
        <c:lblAlgn val="ctr"/>
        <c:lblOffset val="100"/>
        <c:noMultiLvlLbl val="0"/>
      </c:catAx>
      <c:valAx>
        <c:axId val="-205122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53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683752"/>
        <c:axId val="-2050680776"/>
      </c:lineChart>
      <c:catAx>
        <c:axId val="-205068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680776"/>
        <c:crosses val="autoZero"/>
        <c:auto val="1"/>
        <c:lblAlgn val="ctr"/>
        <c:lblOffset val="100"/>
        <c:noMultiLvlLbl val="0"/>
      </c:catAx>
      <c:valAx>
        <c:axId val="-2050680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068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41848"/>
        <c:axId val="-2121110120"/>
      </c:lineChart>
      <c:catAx>
        <c:axId val="-205234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10120"/>
        <c:crosses val="autoZero"/>
        <c:auto val="1"/>
        <c:lblAlgn val="ctr"/>
        <c:lblOffset val="100"/>
        <c:noMultiLvlLbl val="0"/>
      </c:catAx>
      <c:valAx>
        <c:axId val="-212111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4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478760"/>
        <c:axId val="-2051489048"/>
      </c:lineChart>
      <c:catAx>
        <c:axId val="-205147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489048"/>
        <c:crosses val="autoZero"/>
        <c:auto val="1"/>
        <c:lblAlgn val="ctr"/>
        <c:lblOffset val="100"/>
        <c:noMultiLvlLbl val="0"/>
      </c:catAx>
      <c:valAx>
        <c:axId val="-20514890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47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704024"/>
        <c:axId val="-2050701016"/>
      </c:lineChart>
      <c:catAx>
        <c:axId val="-205070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701016"/>
        <c:crosses val="autoZero"/>
        <c:auto val="1"/>
        <c:lblAlgn val="ctr"/>
        <c:lblOffset val="100"/>
        <c:noMultiLvlLbl val="0"/>
      </c:catAx>
      <c:valAx>
        <c:axId val="-205070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070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814056"/>
        <c:axId val="-2051811048"/>
      </c:lineChart>
      <c:catAx>
        <c:axId val="-205181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811048"/>
        <c:crosses val="autoZero"/>
        <c:auto val="1"/>
        <c:lblAlgn val="ctr"/>
        <c:lblOffset val="100"/>
        <c:noMultiLvlLbl val="0"/>
      </c:catAx>
      <c:valAx>
        <c:axId val="-20518110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81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965096"/>
        <c:axId val="-2051962088"/>
      </c:lineChart>
      <c:catAx>
        <c:axId val="-205196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962088"/>
        <c:crosses val="autoZero"/>
        <c:auto val="1"/>
        <c:lblAlgn val="ctr"/>
        <c:lblOffset val="100"/>
        <c:noMultiLvlLbl val="0"/>
      </c:catAx>
      <c:valAx>
        <c:axId val="-205196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96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072792"/>
        <c:axId val="-2052155544"/>
      </c:lineChart>
      <c:catAx>
        <c:axId val="-205107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55544"/>
        <c:crosses val="autoZero"/>
        <c:auto val="1"/>
        <c:lblAlgn val="ctr"/>
        <c:lblOffset val="100"/>
        <c:noMultiLvlLbl val="0"/>
      </c:catAx>
      <c:valAx>
        <c:axId val="-205215554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07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362280"/>
        <c:axId val="-2048359272"/>
      </c:lineChart>
      <c:catAx>
        <c:axId val="-20483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359272"/>
        <c:crosses val="autoZero"/>
        <c:auto val="1"/>
        <c:lblAlgn val="ctr"/>
        <c:lblOffset val="100"/>
        <c:noMultiLvlLbl val="0"/>
      </c:catAx>
      <c:valAx>
        <c:axId val="-204835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36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786200"/>
        <c:axId val="-2052871560"/>
      </c:lineChart>
      <c:catAx>
        <c:axId val="-205178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71560"/>
        <c:crosses val="autoZero"/>
        <c:auto val="1"/>
        <c:lblAlgn val="ctr"/>
        <c:lblOffset val="100"/>
        <c:noMultiLvlLbl val="0"/>
      </c:catAx>
      <c:valAx>
        <c:axId val="-205287156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178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933880"/>
        <c:axId val="2089200056"/>
      </c:lineChart>
      <c:catAx>
        <c:axId val="-204793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0056"/>
        <c:crosses val="autoZero"/>
        <c:auto val="1"/>
        <c:lblAlgn val="ctr"/>
        <c:lblOffset val="100"/>
        <c:noMultiLvlLbl val="0"/>
      </c:catAx>
      <c:valAx>
        <c:axId val="2089200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793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65000"/>
        <c:axId val="-2121104216"/>
      </c:lineChart>
      <c:catAx>
        <c:axId val="209136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04216"/>
        <c:crosses val="autoZero"/>
        <c:auto val="1"/>
        <c:lblAlgn val="ctr"/>
        <c:lblOffset val="100"/>
        <c:noMultiLvlLbl val="0"/>
      </c:catAx>
      <c:valAx>
        <c:axId val="-2121104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36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807640"/>
        <c:axId val="-2050804632"/>
      </c:lineChart>
      <c:catAx>
        <c:axId val="-205080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804632"/>
        <c:crosses val="autoZero"/>
        <c:auto val="1"/>
        <c:lblAlgn val="ctr"/>
        <c:lblOffset val="100"/>
        <c:noMultiLvlLbl val="0"/>
      </c:catAx>
      <c:valAx>
        <c:axId val="-205080463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80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23240"/>
        <c:axId val="-2120271896"/>
      </c:lineChart>
      <c:catAx>
        <c:axId val="-212112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71896"/>
        <c:crosses val="autoZero"/>
        <c:auto val="1"/>
        <c:lblAlgn val="ctr"/>
        <c:lblOffset val="100"/>
        <c:noMultiLvlLbl val="0"/>
      </c:catAx>
      <c:valAx>
        <c:axId val="-212027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12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68712"/>
        <c:axId val="-2121255048"/>
      </c:lineChart>
      <c:catAx>
        <c:axId val="-212026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55048"/>
        <c:crosses val="autoZero"/>
        <c:auto val="1"/>
        <c:lblAlgn val="ctr"/>
        <c:lblOffset val="100"/>
        <c:noMultiLvlLbl val="0"/>
      </c:catAx>
      <c:valAx>
        <c:axId val="-21212550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26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401656"/>
        <c:axId val="-2051770648"/>
      </c:lineChart>
      <c:catAx>
        <c:axId val="-205140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770648"/>
        <c:crosses val="autoZero"/>
        <c:auto val="1"/>
        <c:lblAlgn val="ctr"/>
        <c:lblOffset val="100"/>
        <c:noMultiLvlLbl val="0"/>
      </c:catAx>
      <c:valAx>
        <c:axId val="-205177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140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3"/>
  <sheetViews>
    <sheetView topLeftCell="AL1" workbookViewId="0">
      <selection activeCell="AV7" sqref="AV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48">
      <c r="C2" s="1" t="s">
        <v>11</v>
      </c>
      <c r="D2" s="1" t="s">
        <v>7</v>
      </c>
      <c r="E2">
        <v>4.05</v>
      </c>
      <c r="F2">
        <f>E2*10000</f>
        <v>40500</v>
      </c>
    </row>
    <row r="3" spans="1:48">
      <c r="C3" s="1" t="s">
        <v>1</v>
      </c>
    </row>
    <row r="4" spans="1:4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 s="27" customFormat="1">
      <c r="B6" s="28">
        <f>SUM(D6:MI6)</f>
        <v>2901.3500000000017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</row>
    <row r="7" spans="1:4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</row>
    <row r="8" spans="1:48">
      <c r="A8" s="8">
        <f>B8/F2</f>
        <v>2.8431907652860878E-3</v>
      </c>
      <c r="B8" s="7">
        <f>SUM(D8:MI8)</f>
        <v>115.14922599408655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" si="20">AV6/AV7</f>
        <v>-15.716149068322981</v>
      </c>
    </row>
    <row r="9" spans="1:48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</row>
    <row r="12" spans="1:48">
      <c r="C12" s="17" t="s">
        <v>27</v>
      </c>
      <c r="D12" s="17" t="s">
        <v>28</v>
      </c>
    </row>
    <row r="13" spans="1:48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5"/>
  <sheetViews>
    <sheetView topLeftCell="A12" workbookViewId="0">
      <selection activeCell="AV7" sqref="AV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48">
      <c r="C2" s="1" t="s">
        <v>14</v>
      </c>
      <c r="D2" s="1" t="s">
        <v>7</v>
      </c>
      <c r="E2">
        <v>19.88</v>
      </c>
      <c r="F2">
        <f>E2*10000</f>
        <v>198800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-631.75000000000045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</row>
    <row r="7" spans="1:4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</row>
    <row r="8" spans="1:48">
      <c r="A8" s="8">
        <f>B8/F2</f>
        <v>-7.1500795001671312E-4</v>
      </c>
      <c r="B8" s="7">
        <f>SUM(D8:MI8)</f>
        <v>-142.14358046332256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" si="20">AV6/AV7</f>
        <v>-249.94800000000001</v>
      </c>
    </row>
    <row r="9" spans="1:48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</row>
    <row r="10" spans="1:48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48">
      <c r="C13" s="17" t="s">
        <v>27</v>
      </c>
      <c r="D13" s="17" t="s">
        <v>28</v>
      </c>
      <c r="E13" s="1" t="s">
        <v>36</v>
      </c>
    </row>
    <row r="14" spans="1:48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48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5"/>
  <sheetViews>
    <sheetView topLeftCell="A13" workbookViewId="0">
      <selection activeCell="AV7" sqref="A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8">
      <c r="C2" s="1" t="s">
        <v>17</v>
      </c>
      <c r="D2" s="1" t="s">
        <v>7</v>
      </c>
      <c r="E2">
        <v>220.9</v>
      </c>
      <c r="F2">
        <f>E2*10000</f>
        <v>2209000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-12837.149999999987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</row>
    <row r="7" spans="1:4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</row>
    <row r="8" spans="1:48">
      <c r="A8" s="8">
        <f>B8/F2</f>
        <v>-1.1592176448638155E-3</v>
      </c>
      <c r="B8" s="7">
        <f>SUM(D8:MI8)</f>
        <v>-2560.7117775041684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" si="20">AV6/AV7</f>
        <v>1384.4657718120807</v>
      </c>
    </row>
    <row r="9" spans="1:48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</row>
    <row r="10" spans="1:48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48">
      <c r="AB11" s="1" t="s">
        <v>62</v>
      </c>
    </row>
    <row r="13" spans="1:48">
      <c r="C13" s="17" t="s">
        <v>27</v>
      </c>
      <c r="D13" s="17" t="s">
        <v>28</v>
      </c>
      <c r="E13" s="1" t="s">
        <v>29</v>
      </c>
    </row>
    <row r="14" spans="1:48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48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AV14"/>
  <sheetViews>
    <sheetView workbookViewId="0">
      <selection activeCell="AV7" sqref="AV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48">
      <c r="C2" s="1" t="s">
        <v>10</v>
      </c>
      <c r="D2" s="1" t="s">
        <v>7</v>
      </c>
      <c r="E2">
        <v>955.58</v>
      </c>
      <c r="F2">
        <f>E2*10000</f>
        <v>9555800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51106.840000000004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</row>
    <row r="7" spans="1:4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</row>
    <row r="8" spans="1:48">
      <c r="A8" s="8">
        <f>B8/F2</f>
        <v>9.0107839277905931E-4</v>
      </c>
      <c r="B8" s="7">
        <f>SUM(D8:MI8)</f>
        <v>8610.5249057181354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" si="20">AV6/AV7</f>
        <v>2212.052364864865</v>
      </c>
    </row>
    <row r="9" spans="1:48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</row>
    <row r="12" spans="1:48">
      <c r="C12" s="17" t="s">
        <v>27</v>
      </c>
      <c r="D12" s="17" t="s">
        <v>28</v>
      </c>
    </row>
    <row r="13" spans="1:48">
      <c r="C13" s="10">
        <v>1000</v>
      </c>
      <c r="D13" s="10">
        <v>7.5910000000000002</v>
      </c>
    </row>
    <row r="14" spans="1:48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3"/>
  <sheetViews>
    <sheetView topLeftCell="AH1" workbookViewId="0">
      <selection activeCell="AV7" sqref="AV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48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4400.9400000000051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</row>
    <row r="7" spans="1:4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</row>
    <row r="8" spans="1:48">
      <c r="A8" s="8">
        <f>B8/F2</f>
        <v>2.8030940031751185E-4</v>
      </c>
      <c r="B8" s="7">
        <f>SUM(D8:MI8)</f>
        <v>455.1944351756074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" si="20">AV6/AV7</f>
        <v>1268.0998043052837</v>
      </c>
    </row>
    <row r="9" spans="1:48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</row>
    <row r="10" spans="1:48">
      <c r="U10" s="1" t="s">
        <v>52</v>
      </c>
      <c r="V10" s="1" t="s">
        <v>42</v>
      </c>
    </row>
    <row r="12" spans="1:48">
      <c r="C12" s="1" t="s">
        <v>27</v>
      </c>
      <c r="D12" s="1" t="s">
        <v>28</v>
      </c>
    </row>
    <row r="13" spans="1:48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V13"/>
  <sheetViews>
    <sheetView workbookViewId="0">
      <selection activeCell="AV7" sqref="AV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48">
      <c r="C2" s="1" t="s">
        <v>13</v>
      </c>
      <c r="D2" s="1" t="s">
        <v>7</v>
      </c>
      <c r="E2">
        <v>6.98</v>
      </c>
      <c r="F2">
        <f>E2*10000</f>
        <v>69800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-51701.249999999993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</row>
    <row r="7" spans="1:4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</row>
    <row r="8" spans="1:48">
      <c r="A8" s="8">
        <f>B8/F2</f>
        <v>-6.3640230061081021E-2</v>
      </c>
      <c r="B8" s="7">
        <f>SUM(D8:MI8)</f>
        <v>-4442.0880582634554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" si="20">AV6/AV7</f>
        <v>40.526929982046681</v>
      </c>
    </row>
    <row r="9" spans="1:48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</row>
    <row r="12" spans="1:48">
      <c r="C12" s="1" t="s">
        <v>27</v>
      </c>
      <c r="D12" s="1" t="s">
        <v>28</v>
      </c>
    </row>
    <row r="13" spans="1:48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3"/>
  <sheetViews>
    <sheetView topLeftCell="A13" workbookViewId="0">
      <selection activeCell="AV7" sqref="AV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48">
      <c r="C2" s="1" t="s">
        <v>19</v>
      </c>
      <c r="D2" s="1" t="s">
        <v>7</v>
      </c>
      <c r="E2">
        <v>18.72</v>
      </c>
      <c r="F2">
        <f>E2*10000</f>
        <v>187200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-5552.05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</row>
    <row r="7" spans="1:4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</row>
    <row r="8" spans="1:48">
      <c r="A8" s="8">
        <f>B8/F2</f>
        <v>-9.8773478478747147E-3</v>
      </c>
      <c r="B8" s="7">
        <f>SUM(D8:MI8)</f>
        <v>-1849.0395171221467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" si="20">AV6/AV7</f>
        <v>-663.10322580645152</v>
      </c>
    </row>
    <row r="9" spans="1:48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</row>
    <row r="12" spans="1:48">
      <c r="C12" s="17" t="s">
        <v>27</v>
      </c>
      <c r="D12" s="17" t="s">
        <v>28</v>
      </c>
    </row>
    <row r="13" spans="1:48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3"/>
  <sheetViews>
    <sheetView topLeftCell="A13" workbookViewId="0">
      <selection activeCell="AV7" sqref="AV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48">
      <c r="C2" s="1" t="s">
        <v>21</v>
      </c>
      <c r="D2" s="1" t="s">
        <v>7</v>
      </c>
      <c r="E2">
        <v>5.4</v>
      </c>
      <c r="F2">
        <f>E2*10000</f>
        <v>54000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-3389.7199999999993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</row>
    <row r="7" spans="1:4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</row>
    <row r="8" spans="1:48">
      <c r="A8" s="8">
        <f>B8/F2</f>
        <v>-1.0435414358403047E-2</v>
      </c>
      <c r="B8" s="7">
        <f>SUM(D8:MI8)</f>
        <v>-563.51237535376458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" si="20">AV6/AV7</f>
        <v>-42.747368421052627</v>
      </c>
    </row>
    <row r="9" spans="1:48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</row>
    <row r="12" spans="1:48">
      <c r="C12" s="17" t="s">
        <v>27</v>
      </c>
      <c r="D12" s="17" t="s">
        <v>28</v>
      </c>
    </row>
    <row r="13" spans="1:48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3"/>
  <sheetViews>
    <sheetView topLeftCell="A12" workbookViewId="0">
      <selection activeCell="AI7" sqref="A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5">
      <c r="C2" s="1" t="s">
        <v>34</v>
      </c>
      <c r="D2" s="1" t="s">
        <v>7</v>
      </c>
      <c r="E2">
        <v>11.74</v>
      </c>
      <c r="F2">
        <f>E2*10000</f>
        <v>117400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</row>
    <row r="6" spans="1:35">
      <c r="B6" s="15">
        <f>SUM(D6:MI6)</f>
        <v>-2468.8900000000003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</row>
    <row r="7" spans="1:3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</row>
    <row r="8" spans="1:35">
      <c r="A8" s="8">
        <f>B8/F2</f>
        <v>-3.9660687503567356E-3</v>
      </c>
      <c r="B8" s="7">
        <f>SUM(D8:MI8)</f>
        <v>-465.61647129188071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" si="14">AI6/AI7</f>
        <v>3.2942271880819369</v>
      </c>
    </row>
    <row r="9" spans="1:35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</row>
    <row r="12" spans="1:35">
      <c r="C12" s="17" t="s">
        <v>27</v>
      </c>
      <c r="D12" s="17" t="s">
        <v>28</v>
      </c>
    </row>
    <row r="13" spans="1:35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H13"/>
  <sheetViews>
    <sheetView topLeftCell="A5" workbookViewId="0">
      <selection activeCell="AH7" sqref="AH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4">
      <c r="C2" s="1" t="s">
        <v>54</v>
      </c>
      <c r="D2" s="1" t="s">
        <v>7</v>
      </c>
      <c r="E2">
        <v>12.56</v>
      </c>
      <c r="F2">
        <f>E2*10000</f>
        <v>125600</v>
      </c>
    </row>
    <row r="3" spans="1:34">
      <c r="C3" s="1" t="s">
        <v>1</v>
      </c>
    </row>
    <row r="4" spans="1: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</row>
    <row r="6" spans="1:34">
      <c r="B6" s="15">
        <f>SUM(D6:MI6)</f>
        <v>202699.60000000003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</row>
    <row r="7" spans="1:3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</row>
    <row r="8" spans="1:34">
      <c r="A8" s="8">
        <f>B8/F2</f>
        <v>3.1337893423814896E-3</v>
      </c>
      <c r="B8" s="7">
        <f>SUM(D8:MI8)</f>
        <v>393.60394140311507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" si="13">AH6/AH7</f>
        <v>20.107552351527634</v>
      </c>
    </row>
    <row r="9" spans="1:34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</row>
    <row r="12" spans="1:34">
      <c r="C12" s="17" t="s">
        <v>27</v>
      </c>
      <c r="D12" s="17" t="s">
        <v>28</v>
      </c>
    </row>
    <row r="13" spans="1:3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12" workbookViewId="0">
      <selection activeCell="AC7" sqref="A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</row>
    <row r="6" spans="1:31">
      <c r="B6" s="15">
        <f>SUM(D6:MI6)</f>
        <v>13756.43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</row>
    <row r="8" spans="1:31">
      <c r="A8" s="8">
        <f>B8/F2</f>
        <v>1.9802876843434847E-2</v>
      </c>
      <c r="B8" s="7">
        <f>SUM(D8:MI8)</f>
        <v>653.49493583334993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" si="11">AC6/AC7</f>
        <v>5.8156450137236959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V16"/>
  <sheetViews>
    <sheetView topLeftCell="A4" workbookViewId="0">
      <selection activeCell="AL9" sqref="AL9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48">
      <c r="C2" s="1" t="s">
        <v>20</v>
      </c>
      <c r="D2" s="1" t="s">
        <v>7</v>
      </c>
      <c r="E2">
        <v>16.73</v>
      </c>
      <c r="F2">
        <f>E2*10000</f>
        <v>167300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30362.169999999991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</row>
    <row r="7" spans="1:4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</row>
    <row r="8" spans="1:48">
      <c r="A8" s="8">
        <f>B8/F2</f>
        <v>3.7134509844256362E-2</v>
      </c>
      <c r="B8" s="7">
        <f>SUM(D8:MI8)</f>
        <v>6212.6034969440889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" si="20">AV6/AV7</f>
        <v>-247.00404040404041</v>
      </c>
    </row>
    <row r="9" spans="1:48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</row>
    <row r="12" spans="1:48">
      <c r="C12" s="17" t="s">
        <v>27</v>
      </c>
      <c r="D12" s="17" t="s">
        <v>28</v>
      </c>
    </row>
    <row r="13" spans="1:48">
      <c r="C13" s="10">
        <v>400</v>
      </c>
      <c r="D13" s="10">
        <v>8.4030000000000005</v>
      </c>
    </row>
    <row r="14" spans="1:48">
      <c r="A14" s="1" t="s">
        <v>30</v>
      </c>
      <c r="B14" s="23">
        <v>42991</v>
      </c>
      <c r="C14">
        <v>2000</v>
      </c>
      <c r="D14">
        <v>4.75</v>
      </c>
    </row>
    <row r="15" spans="1:48">
      <c r="A15" s="1" t="s">
        <v>30</v>
      </c>
      <c r="B15" s="11">
        <v>42993</v>
      </c>
      <c r="C15">
        <v>2000</v>
      </c>
      <c r="D15">
        <v>4.71</v>
      </c>
    </row>
    <row r="16" spans="1:48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workbookViewId="0">
      <selection activeCell="L7" sqref="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2962.6800000000003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8.22246337574805E-5</v>
      </c>
      <c r="B8" s="7">
        <f>SUM(D8:MI8)</f>
        <v>51.867298974218699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0"/>
      <c r="B13" s="10"/>
      <c r="C13" s="10">
        <v>0</v>
      </c>
      <c r="D13" s="10">
        <v>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39"/>
      <c r="G18" s="39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V14"/>
  <sheetViews>
    <sheetView topLeftCell="A6" workbookViewId="0">
      <selection activeCell="AV7" sqref="AV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4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55203.08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</row>
    <row r="7" spans="1:4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</row>
    <row r="8" spans="1:48">
      <c r="A8" s="8">
        <f>B8/F2</f>
        <v>5.2369365501506296E-2</v>
      </c>
      <c r="B8" s="7">
        <f>SUM(D8:MI8)</f>
        <v>3000.7646432363113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</row>
    <row r="9" spans="1:48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</row>
    <row r="12" spans="1:48">
      <c r="C12" s="1" t="s">
        <v>27</v>
      </c>
      <c r="D12" s="1" t="s">
        <v>28</v>
      </c>
      <c r="E12" s="1" t="s">
        <v>29</v>
      </c>
    </row>
    <row r="13" spans="1:48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48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3"/>
  <sheetViews>
    <sheetView topLeftCell="AL1" workbookViewId="0">
      <selection activeCell="AV7" sqref="A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8">
      <c r="C2" s="1" t="s">
        <v>18</v>
      </c>
      <c r="D2" s="1" t="s">
        <v>7</v>
      </c>
      <c r="E2">
        <v>295.52</v>
      </c>
      <c r="F2">
        <f>E2*10000</f>
        <v>2955200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-49215.57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</row>
    <row r="7" spans="1:4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</row>
    <row r="8" spans="1:48">
      <c r="A8" s="8">
        <f>B8/F2</f>
        <v>-2.0303991978468695E-3</v>
      </c>
      <c r="B8" s="7">
        <f>SUM(D8:MI8)</f>
        <v>-6000.2357094770687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" si="20">AV6/AV7</f>
        <v>-408.76332094175956</v>
      </c>
    </row>
    <row r="9" spans="1:48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</row>
    <row r="10" spans="1:48">
      <c r="AJ10" t="s">
        <v>66</v>
      </c>
    </row>
    <row r="12" spans="1:48">
      <c r="C12" s="17" t="s">
        <v>27</v>
      </c>
      <c r="D12" s="17" t="s">
        <v>28</v>
      </c>
      <c r="E12" s="1" t="s">
        <v>31</v>
      </c>
    </row>
    <row r="13" spans="1:48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4"/>
  <sheetViews>
    <sheetView topLeftCell="AK1" workbookViewId="0">
      <selection activeCell="AV7" sqref="AV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48">
      <c r="C2" s="1" t="s">
        <v>8</v>
      </c>
      <c r="D2" s="1" t="s">
        <v>7</v>
      </c>
      <c r="E2">
        <v>220.39</v>
      </c>
      <c r="F2">
        <f>E2*10000</f>
        <v>2203900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-70272.69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</row>
    <row r="7" spans="1:4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</row>
    <row r="8" spans="1:48">
      <c r="A8" s="8">
        <f>B8/F2</f>
        <v>-1.1810040879153775E-2</v>
      </c>
      <c r="B8" s="7">
        <f>SUM(D8:MI8)</f>
        <v>-26028.149093567004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" si="20">AV6/AV7</f>
        <v>-750.12749003984072</v>
      </c>
    </row>
    <row r="9" spans="1:48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</row>
    <row r="10" spans="1:48">
      <c r="T10" s="22" t="s">
        <v>50</v>
      </c>
    </row>
    <row r="13" spans="1:48">
      <c r="C13" s="1" t="s">
        <v>27</v>
      </c>
      <c r="D13" s="1" t="s">
        <v>28</v>
      </c>
      <c r="E13" s="1" t="s">
        <v>48</v>
      </c>
    </row>
    <row r="14" spans="1:48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5"/>
  <sheetViews>
    <sheetView topLeftCell="AK1" workbookViewId="0">
      <selection activeCell="AV7" sqref="A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8">
      <c r="C2" s="1" t="s">
        <v>9</v>
      </c>
      <c r="D2" s="1" t="s">
        <v>7</v>
      </c>
      <c r="E2">
        <v>9.6</v>
      </c>
      <c r="F2">
        <f>E2*10000</f>
        <v>96000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-11772.54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</row>
    <row r="7" spans="1:4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</row>
    <row r="8" spans="1:48">
      <c r="A8" s="8">
        <f>B8/F2</f>
        <v>-1.8849994633894415E-2</v>
      </c>
      <c r="B8" s="7">
        <f>SUM(D8:MI8)</f>
        <v>-1809.5994848538639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" si="20">AV6/AV7</f>
        <v>-370.3891402714932</v>
      </c>
    </row>
    <row r="9" spans="1:48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</row>
    <row r="12" spans="1:48">
      <c r="C12" s="1" t="s">
        <v>27</v>
      </c>
      <c r="D12" s="1" t="s">
        <v>28</v>
      </c>
      <c r="E12" s="1" t="s">
        <v>31</v>
      </c>
    </row>
    <row r="13" spans="1:48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48">
      <c r="C14" s="12"/>
      <c r="D14" s="13"/>
      <c r="E14" s="13"/>
    </row>
    <row r="15" spans="1:4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7"/>
  <sheetViews>
    <sheetView workbookViewId="0">
      <selection activeCell="AV7" sqref="AV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48">
      <c r="C2" s="1" t="s">
        <v>12</v>
      </c>
      <c r="D2" s="1" t="s">
        <v>7</v>
      </c>
      <c r="E2">
        <v>9.36</v>
      </c>
      <c r="F2">
        <f>E2*10000</f>
        <v>93600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8751.8499999999985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</row>
    <row r="7" spans="1:4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</row>
    <row r="8" spans="1:48">
      <c r="A8" s="8">
        <f>B8/F2</f>
        <v>8.4012941579550415E-3</v>
      </c>
      <c r="B8" s="7">
        <f>SUM(D8:MI8)</f>
        <v>786.36113318459195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" si="20">AV6/AV7</f>
        <v>69.799437675726338</v>
      </c>
    </row>
    <row r="9" spans="1:48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</row>
    <row r="16" spans="1:48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5"/>
  <sheetViews>
    <sheetView topLeftCell="A15" workbookViewId="0">
      <selection activeCell="AV7" sqref="A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8">
      <c r="C2" s="1" t="s">
        <v>15</v>
      </c>
      <c r="D2" s="1" t="s">
        <v>7</v>
      </c>
      <c r="E2">
        <v>3.89</v>
      </c>
      <c r="F2">
        <f>E2*10000</f>
        <v>38900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-4084.41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</row>
    <row r="7" spans="1:4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</row>
    <row r="8" spans="1:48">
      <c r="A8" s="8">
        <f>B8/F2</f>
        <v>-1.28407598300167E-2</v>
      </c>
      <c r="B8" s="7">
        <f>SUM(D8:MI8)</f>
        <v>-499.50555738764962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" si="20">AV6/AV7</f>
        <v>-15.80246913580247</v>
      </c>
    </row>
    <row r="9" spans="1:48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</row>
    <row r="14" spans="1:48">
      <c r="C14" s="1" t="s">
        <v>27</v>
      </c>
      <c r="D14" s="17" t="s">
        <v>28</v>
      </c>
      <c r="E14" s="1" t="s">
        <v>31</v>
      </c>
    </row>
    <row r="15" spans="1:48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V17"/>
  <sheetViews>
    <sheetView topLeftCell="A9" workbookViewId="0">
      <selection activeCell="AV7" sqref="A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</row>
    <row r="6" spans="1:48">
      <c r="B6" s="15">
        <f>SUM(D6:MI6)</f>
        <v>-38275.680000000008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</row>
    <row r="7" spans="1:4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</row>
    <row r="8" spans="1:48">
      <c r="A8" s="8">
        <f>B8/F2</f>
        <v>-1.2184072707735952E-2</v>
      </c>
      <c r="B8" s="7">
        <f>SUM(D8:MI8)</f>
        <v>-9664.4064717761557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" si="20">AV6/AV7</f>
        <v>-719.03475935828874</v>
      </c>
    </row>
    <row r="9" spans="1:48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</row>
    <row r="14" spans="1:48">
      <c r="C14" s="1" t="s">
        <v>27</v>
      </c>
      <c r="D14" s="1" t="s">
        <v>28</v>
      </c>
      <c r="E14" s="1" t="s">
        <v>31</v>
      </c>
    </row>
    <row r="15" spans="1:48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48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美的集团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2017-10-19T14:20:33Z</dcterms:modified>
</cp:coreProperties>
</file>