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ep\code\SavvyCoders\Homework\"/>
    </mc:Choice>
  </mc:AlternateContent>
  <xr:revisionPtr revIDLastSave="0" documentId="13_ncr:1_{83FC1DA3-32EA-4F08-BC19-BE301B14886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<sst xmlns="http://schemas.openxmlformats.org/spreadsheetml/2006/main" count="1312" uniqueCount="169">
  <si>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</si>
  <si>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</si>
  <si>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</si>
  <si>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</si>
  <si>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</si>
  <si>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</si>
  <si>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</si>
  <si>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</si>
  <si>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</si>
  <si>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</si>
  <si>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</si>
  <si>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</si>
  <si>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</si>
  <si>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</si>
  <si>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</si>
  <si>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</si>
  <si>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</si>
  <si>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</si>
  <si>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</si>
  <si>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</si>
  <si>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</si>
  <si>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</si>
  <si>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</si>
  <si>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</si>
  <si>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</si>
  <si>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</si>
  <si>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</si>
  <si>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</si>
  <si>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</si>
  <si>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</si>
  <si>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</si>
  <si>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</si>
  <si>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</si>
  <si>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</si>
  <si>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</si>
  <si>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</si>
  <si>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</si>
  <si>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</si>
  <si>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</si>
  <si>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</si>
  <si>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</si>
  <si>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</si>
  <si>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</si>
  <si>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</si>
  <si>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</si>
  <si>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</si>
  <si>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</si>
  <si>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</si>
  <si>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</si>
  <si>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</si>
  <si>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</si>
  <si>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</si>
  <si>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</si>
  <si>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</si>
  <si>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</si>
  <si>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</si>
  <si>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</si>
  <si>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</si>
  <si>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</si>
  <si>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</si>
  <si>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</si>
  <si>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</si>
  <si>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</si>
  <si>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</si>
  <si>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</si>
  <si>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</si>
  <si>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</si>
  <si>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</si>
  <si>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</si>
  <si>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</si>
  <si>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</si>
  <si>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</si>
  <si>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</si>
  <si>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</si>
  <si>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</si>
  <si>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</si>
  <si>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</si>
  <si>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</si>
  <si>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</si>
  <si>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</si>
  <si>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</si>
  <si>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</si>
  <si>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</si>
  <si>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</si>
  <si>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</si>
  <si>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</si>
  <si>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</si>
  <si>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</si>
  <si>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</si>
  <si>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</si>
  <si>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</si>
  <si>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</si>
  <si>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</si>
  <si>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</si>
  <si>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</si>
  <si>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</si>
  <si>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</si>
  <si>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</si>
  <si>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</si>
  <si>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</si>
  <si>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</si>
  <si>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</si>
  <si>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</si>
  <si>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</si>
  <si>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</si>
  <si>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</si>
  <si>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</si>
  <si>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</si>
  <si>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</si>
  <si>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</si>
  <si>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</si>
  <si>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</si>
  <si>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</si>
  <si>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</si>
  <si>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</si>
  <si>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</si>
  <si>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</si>
  <si>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</si>
  <si>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</si>
  <si>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</si>
  <si>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</si>
  <si>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</si>
  <si>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</si>
  <si>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</si>
  <si>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</si>
  <si>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</si>
  <si>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</si>
  <si>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</si>
  <si>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</si>
  <si>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</si>
  <si>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</si>
  <si>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</si>
  <si>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</si>
  <si>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</si>
  <si>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</si>
  <si>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</si>
  <si>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</si>
  <si>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</si>
  <si>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</si>
  <si>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</si>
  <si>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</si>
  <si>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</si>
  <si>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</si>
  <si>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</si>
  <si>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</si>
  <si>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</si>
  <si>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</si>
  <si>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</si>
  <si>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</si>
  <si>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</si>
  <si>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</si>
  <si>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Student Name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</si>
  <si>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</si>
  <si>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</si>
  <si>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</si>
  <si>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</si>
  <si>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</si>
  <si>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</si>
  <si>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</si>
  <si>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</si>
  <si>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Column1</t>
  </si>
  <si>
    <t>Discover</t>
  </si>
  <si>
    <t>Capital One</t>
  </si>
  <si>
    <t>Citi Card</t>
  </si>
  <si>
    <t>Target</t>
  </si>
  <si>
    <t>Wal-Mart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</si>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</sst>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 Body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pivotButton="1" applyNumberFormat="1" applyAlignment="1">
      <alignment horizont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right" vertical="center"/>
    </xf>
    <xf numFmtId="0" fontId="6" fillId="4" borderId="0" xfId="3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6" borderId="10" xfId="5" applyFont="1" applyBorder="1"/>
    <xf numFmtId="0" fontId="6" fillId="6" borderId="11" xfId="5" applyFont="1" applyBorder="1" applyAlignment="1">
      <alignment horizontal="right" vertical="center"/>
    </xf>
    <xf numFmtId="0" fontId="6" fillId="6" borderId="12" xfId="5" applyFont="1" applyBorder="1"/>
    <xf numFmtId="0" fontId="0" fillId="0" borderId="13" xfId="0" applyBorder="1"/>
    <xf numFmtId="0" fontId="0" fillId="0" borderId="14" xfId="0" applyBorder="1" applyAlignment="1">
      <alignment horizontal="right" vertical="center"/>
    </xf>
    <xf numFmtId="0" fontId="0" fillId="0" borderId="15" xfId="0" applyBorder="1"/>
    <xf numFmtId="0" fontId="0" fillId="0" borderId="16" xfId="0" applyBorder="1" applyAlignment="1">
      <alignment horizontal="right" vertical="center"/>
    </xf>
    <xf numFmtId="0" fontId="0" fillId="0" borderId="18" xfId="0" applyBorder="1"/>
    <xf numFmtId="0" fontId="0" fillId="0" borderId="19" xfId="0" applyBorder="1" applyAlignment="1">
      <alignment horizontal="right" vertical="center"/>
    </xf>
    <xf numFmtId="0" fontId="8" fillId="5" borderId="1" xfId="4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2" xfId="0" applyBorder="1"/>
    <xf numFmtId="0" fontId="7" fillId="3" borderId="17" xfId="2" applyFont="1" applyBorder="1" applyAlignment="1">
      <alignment horizontal="center" vertical="center"/>
    </xf>
    <xf numFmtId="0" fontId="7" fillId="3" borderId="0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3" borderId="22" xfId="2" applyFont="1" applyBorder="1" applyAlignment="1">
      <alignment horizontal="center" vertic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6" applyFont="1"/>
    <xf numFmtId="9" fontId="0" fillId="0" borderId="0" xfId="6" applyNumberFormat="1" applyFont="1"/>
  </cellXfs>
  <cellStyles count="7">
    <cellStyle name="40% - Accent4" xfId="3" builtinId="43"/>
    <cellStyle name="40% - Accent5" xfId="5" builtinId="47"/>
    <cellStyle name="60% - Accent3" xfId="2" builtinId="40"/>
    <cellStyle name="60% - Accent4" xfId="4" builtinId="44"/>
    <cellStyle name="Comma" xfId="1" builtinId="3"/>
    <cellStyle name="Normal" xfId="0" builtinId="0"/>
    <cellStyle name="Percent" xfId="6" builtinId="5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vertical="center"/>
    </dxf>
    <dxf>
      <alignment vertical="top"/>
    </dxf>
    <dxf>
      <numFmt numFmtId="164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[Joseph_Mungoma_Week2Homework rework.xlsx]Payments!PivotTable4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</a:t>
            </a:r>
            <a:r>
              <a:rPr lang="en-US" baseline="0"/>
              <a:t> Pivot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8867016622922"/>
          <c:y val="0.2595672936716244"/>
          <c:w val="0.63375218722659665"/>
          <c:h val="0.715004374453193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8-4014-AEFA-E1622C3F933C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8-4014-AEFA-E1622C3F933C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8-4014-AEFA-E1622C3F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68400"/>
        <c:axId val="686566480"/>
      </c:barChart>
      <c:catAx>
        <c:axId val="6865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6480"/>
        <c:crosses val="autoZero"/>
        <c:auto val="1"/>
        <c:lblAlgn val="ctr"/>
        <c:lblOffset val="100"/>
        <c:noMultiLvlLbl val="0"/>
      </c:catAx>
      <c:valAx>
        <c:axId val="686566480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4">
            <a:alpha val="64000"/>
          </a:schemeClr>
        </a:solidFill>
        <a:ln cmpd="dbl"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F6-4BA7-89BC-7AC8D6BE2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F6-4BA7-89BC-7AC8D6BE2E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F6-4BA7-89BC-7AC8D6BE2E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FF6-4BA7-89BC-7AC8D6BE2E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FF6-4BA7-89BC-7AC8D6BE2E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6-4BA7-89BC-7AC8D6BE2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507458442694665"/>
          <c:y val="0.18300925925925926"/>
          <c:w val="0.68354271382807652"/>
          <c:h val="0.481705307669874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F-4E80-BC72-4656A9AABC27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F-4E80-BC72-4656A9AAB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735360"/>
        <c:axId val="1228734880"/>
        <c:axId val="0"/>
      </c:bar3DChart>
      <c:catAx>
        <c:axId val="12287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4880"/>
        <c:crosses val="autoZero"/>
        <c:auto val="1"/>
        <c:lblAlgn val="ctr"/>
        <c:lblOffset val="100"/>
        <c:noMultiLvlLbl val="0"/>
      </c:catAx>
      <c:valAx>
        <c:axId val="12287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>
                      <a:lumMod val="75000"/>
                      <a:lumOff val="25000"/>
                      <a:alpha val="0"/>
                    </a:schemeClr>
                  </a:solidFill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23</xdr:row>
      <xdr:rowOff>90486</xdr:rowOff>
    </xdr:from>
    <xdr:to>
      <xdr:col>8</xdr:col>
      <xdr:colOff>504824</xdr:colOff>
      <xdr:row>43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626BA-BCD4-DA24-ACDD-44212BBE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85725</xdr:rowOff>
    </xdr:from>
    <xdr:to>
      <xdr:col>6</xdr:col>
      <xdr:colOff>1085849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D08BC-32D2-A5FE-B6B8-BBA8BA57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</xdr:colOff>
      <xdr:row>26</xdr:row>
      <xdr:rowOff>166686</xdr:rowOff>
    </xdr:from>
    <xdr:to>
      <xdr:col>6</xdr:col>
      <xdr:colOff>1066801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014B0-345A-C23F-4484-E1F38E659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Mung'oma" refreshedDate="45731.599714699078" createdVersion="8" refreshedVersion="8" minRefreshableVersion="3" recordCount="208" xr:uid="{07479DD2-7109-4A2E-951D-A1885BA4BE84}">
  <cacheSource type="worksheet">
    <worksheetSource name="Table1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16B58-18BA-40A2-A9D7-9A4CCC17CD3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colHeaderCaption="Bank Code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11" baseItem="0" numFmtId="164"/>
  </dataFields>
  <formats count="16">
    <format dxfId="30">
      <pivotArea type="origin" dataOnly="0" labelOnly="1" outline="0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collapsedLevelsAreSubtotals="1" fieldPosition="0">
        <references count="2">
          <reference field="6" count="1" selected="0">
            <x v="1"/>
          </reference>
          <reference field="8" count="1">
            <x v="95"/>
          </reference>
        </references>
      </pivotArea>
    </format>
    <format dxfId="27">
      <pivotArea collapsedLevelsAreSubtotals="1" fieldPosition="0">
        <references count="2">
          <reference field="6" count="1" selected="0">
            <x v="2"/>
          </reference>
          <reference field="8" count="1">
            <x v="96"/>
          </reference>
        </references>
      </pivotArea>
    </format>
    <format dxfId="13">
      <pivotArea type="origin" dataOnly="0" labelOnly="1" outline="0" fieldPosition="0"/>
    </format>
    <format dxfId="11">
      <pivotArea field="6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8" type="button" dataOnly="0" labelOnly="1" outline="0" axis="axisRow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4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8" type="button" dataOnly="0" labelOnly="1" outline="0" axis="axisRow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2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F92EAE-EADA-4CD1-BD2A-2B0987FC034F}" name="Table1" displayName="Table1" ref="A2:I210" totalsRowShown="0" headerRowDxfId="26" dataDxfId="24" headerRowBorderDxfId="25" tableBorderDxfId="23">
  <autoFilter ref="A2:I210" xr:uid="{9BF92EAE-EADA-4CD1-BD2A-2B0987FC034F}"/>
  <tableColumns count="9">
    <tableColumn id="1" xr3:uid="{F821F615-1645-4413-8D10-7A128680982A}" name="Document Date" dataDxfId="22"/>
    <tableColumn id="2" xr3:uid="{0C382D41-B173-4611-873D-F99185544EAF}" name="Supplier" dataDxfId="21"/>
    <tableColumn id="3" xr3:uid="{E1BC6C76-E9E0-4C0F-9F8D-1E9EFD0EEE57}" name="Reference" dataDxfId="20"/>
    <tableColumn id="4" xr3:uid="{C529623F-6144-44F0-84EA-6794773EEB21}" name="Description" dataDxfId="19"/>
    <tableColumn id="5" xr3:uid="{58A325A9-748E-4621-8AE9-9DB64B4396AF}" name="Tax Inclusive Amount" dataDxfId="18" dataCellStyle="Comma"/>
    <tableColumn id="6" xr3:uid="{E25D0CA6-795D-4F60-A3CF-83D21DB2F70B}" name="Column1" dataDxfId="17"/>
    <tableColumn id="7" xr3:uid="{399F12C1-C226-4CEB-961A-A16AACA0D3B1}" name="Bank Code" dataDxfId="16"/>
    <tableColumn id="8" xr3:uid="{FA6BED4C-706B-4429-BC1F-532E833DC986}" name="Account Code" dataDxfId="15"/>
    <tableColumn id="9" xr3:uid="{C7CB177B-3FFC-4CAB-809B-94536A136133}" name="Payment Dat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E1C-0D45-4ED1-A991-F855665B857C}">
  <dimension ref="A3:F21"/>
  <sheetViews>
    <sheetView workbookViewId="0">
      <selection activeCell="H11" sqref="H11"/>
    </sheetView>
  </sheetViews>
  <sheetFormatPr defaultRowHeight="15"/>
  <cols>
    <col min="1" max="5" width="16.7109375" customWidth="1"/>
  </cols>
  <sheetData>
    <row r="3" spans="1:6" ht="30">
      <c r="A3" s="21" t="s">
        <v>168</v>
      </c>
      <c r="B3" s="49" t="s">
        <v>6</v>
      </c>
      <c r="C3" s="50"/>
      <c r="D3" s="50"/>
      <c r="E3" s="50"/>
      <c r="F3" s="50"/>
    </row>
    <row r="4" spans="1:6">
      <c r="A4" s="49" t="s">
        <v>166</v>
      </c>
      <c r="B4" s="50" t="s">
        <v>13</v>
      </c>
      <c r="C4" s="50" t="s">
        <v>31</v>
      </c>
      <c r="D4" s="50" t="s">
        <v>39</v>
      </c>
      <c r="E4" s="50" t="s">
        <v>167</v>
      </c>
      <c r="F4" s="50"/>
    </row>
    <row r="5" spans="1:6">
      <c r="A5" s="18">
        <v>40910</v>
      </c>
      <c r="B5" s="20">
        <v>1000</v>
      </c>
      <c r="C5" s="20"/>
      <c r="D5" s="20"/>
      <c r="E5" s="20">
        <v>1000</v>
      </c>
    </row>
    <row r="6" spans="1:6">
      <c r="A6" s="18">
        <v>40913</v>
      </c>
      <c r="B6" s="20">
        <v>340</v>
      </c>
      <c r="C6" s="20"/>
      <c r="D6" s="20"/>
      <c r="E6" s="20">
        <v>340</v>
      </c>
    </row>
    <row r="7" spans="1:6">
      <c r="A7" s="18">
        <v>40923</v>
      </c>
      <c r="B7" s="20">
        <v>80</v>
      </c>
      <c r="C7" s="23">
        <v>35</v>
      </c>
      <c r="D7" s="20"/>
      <c r="E7" s="20">
        <v>115</v>
      </c>
    </row>
    <row r="8" spans="1:6">
      <c r="A8" s="18">
        <v>40924</v>
      </c>
      <c r="B8" s="20">
        <v>1392</v>
      </c>
      <c r="C8" s="20"/>
      <c r="D8" s="22">
        <v>105</v>
      </c>
      <c r="E8" s="20">
        <v>1497</v>
      </c>
    </row>
    <row r="9" spans="1:6">
      <c r="A9" s="18">
        <v>40928</v>
      </c>
      <c r="B9" s="20">
        <v>20000</v>
      </c>
      <c r="C9" s="20">
        <v>-20000</v>
      </c>
      <c r="D9" s="20"/>
      <c r="E9" s="20">
        <v>0</v>
      </c>
    </row>
    <row r="10" spans="1:6">
      <c r="A10" s="18">
        <v>40929</v>
      </c>
      <c r="B10" s="20"/>
      <c r="C10" s="20"/>
      <c r="D10" s="20">
        <v>61</v>
      </c>
      <c r="E10" s="20">
        <v>61</v>
      </c>
    </row>
    <row r="11" spans="1:6">
      <c r="A11" s="18">
        <v>40934</v>
      </c>
      <c r="B11" s="20">
        <v>6720</v>
      </c>
      <c r="C11" s="20">
        <v>20000</v>
      </c>
      <c r="D11" s="20"/>
      <c r="E11" s="20">
        <v>26720</v>
      </c>
    </row>
    <row r="12" spans="1:6">
      <c r="A12" s="18">
        <v>40939</v>
      </c>
      <c r="B12" s="20">
        <v>738.25</v>
      </c>
      <c r="C12" s="20"/>
      <c r="D12" s="20">
        <v>-170</v>
      </c>
      <c r="E12" s="20">
        <v>568.25</v>
      </c>
    </row>
    <row r="13" spans="1:6">
      <c r="A13" s="18">
        <v>40941</v>
      </c>
      <c r="B13" s="20">
        <v>1000</v>
      </c>
      <c r="C13" s="20"/>
      <c r="D13" s="20"/>
      <c r="E13" s="20">
        <v>1000</v>
      </c>
    </row>
    <row r="14" spans="1:6">
      <c r="A14" s="18">
        <v>40944</v>
      </c>
      <c r="B14" s="20">
        <v>340</v>
      </c>
      <c r="C14" s="20"/>
      <c r="D14" s="20"/>
      <c r="E14" s="20">
        <v>340</v>
      </c>
    </row>
    <row r="15" spans="1:6">
      <c r="A15" s="18">
        <v>40954</v>
      </c>
      <c r="B15" s="20">
        <v>80</v>
      </c>
      <c r="C15" s="20">
        <v>35</v>
      </c>
      <c r="D15" s="20"/>
      <c r="E15" s="20">
        <v>115</v>
      </c>
    </row>
    <row r="16" spans="1:6">
      <c r="A16" s="18">
        <v>40959</v>
      </c>
      <c r="B16" s="20">
        <v>20000</v>
      </c>
      <c r="C16" s="20">
        <v>-20000</v>
      </c>
      <c r="D16" s="20"/>
      <c r="E16" s="20">
        <v>0</v>
      </c>
    </row>
    <row r="17" spans="1:5">
      <c r="A17" s="18">
        <v>40964</v>
      </c>
      <c r="B17" s="20">
        <v>2200</v>
      </c>
      <c r="C17" s="20"/>
      <c r="D17" s="20">
        <v>75</v>
      </c>
      <c r="E17" s="20">
        <v>2275</v>
      </c>
    </row>
    <row r="18" spans="1:5">
      <c r="A18" s="18">
        <v>40965</v>
      </c>
      <c r="B18" s="20">
        <v>6720</v>
      </c>
      <c r="C18" s="20">
        <v>20000</v>
      </c>
      <c r="D18" s="20"/>
      <c r="E18" s="20">
        <v>26720</v>
      </c>
    </row>
    <row r="19" spans="1:5">
      <c r="A19" s="18">
        <v>40966</v>
      </c>
      <c r="B19" s="20">
        <v>514</v>
      </c>
      <c r="C19" s="20"/>
      <c r="D19" s="20"/>
      <c r="E19" s="20">
        <v>514</v>
      </c>
    </row>
    <row r="20" spans="1:5">
      <c r="A20" s="18">
        <v>40968</v>
      </c>
      <c r="B20" s="20">
        <v>3770</v>
      </c>
      <c r="C20" s="20"/>
      <c r="D20" s="20">
        <v>-70</v>
      </c>
      <c r="E20" s="20">
        <v>3700</v>
      </c>
    </row>
    <row r="21" spans="1:5">
      <c r="A21" s="19" t="s">
        <v>167</v>
      </c>
      <c r="B21" s="20">
        <v>64894.25</v>
      </c>
      <c r="C21" s="20">
        <v>70</v>
      </c>
      <c r="D21" s="20">
        <v>1</v>
      </c>
      <c r="E21" s="20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D36" sqref="D36"/>
    </sheetView>
  </sheetViews>
  <sheetFormatPr defaultColWidth="9.140625" defaultRowHeight="15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0" customFormat="1" ht="15.7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160</v>
      </c>
      <c r="G2" s="17" t="s">
        <v>6</v>
      </c>
      <c r="H2" s="17" t="s">
        <v>7</v>
      </c>
      <c r="I2" s="17" t="s">
        <v>8</v>
      </c>
    </row>
    <row r="3" spans="1:9" ht="15" customHeight="1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FDF7-9A99-48B2-916A-D30529BCD014}">
  <dimension ref="A1:E21"/>
  <sheetViews>
    <sheetView workbookViewId="0">
      <selection activeCell="J10" sqref="J10"/>
    </sheetView>
  </sheetViews>
  <sheetFormatPr defaultRowHeight="15"/>
  <cols>
    <col min="1" max="1" width="16.28515625" bestFit="1" customWidth="1"/>
    <col min="2" max="2" width="20.42578125" bestFit="1" customWidth="1"/>
    <col min="3" max="4" width="12" bestFit="1" customWidth="1"/>
    <col min="5" max="5" width="13.28515625" bestFit="1" customWidth="1"/>
  </cols>
  <sheetData>
    <row r="1" spans="1:5">
      <c r="A1" s="39" t="s">
        <v>144</v>
      </c>
      <c r="B1" s="40"/>
      <c r="C1" s="40"/>
      <c r="D1" s="40"/>
      <c r="E1" s="41"/>
    </row>
    <row r="2" spans="1:5" ht="15.75" thickBot="1">
      <c r="A2" s="42"/>
      <c r="B2" s="42"/>
      <c r="C2" s="42"/>
      <c r="D2" s="42"/>
      <c r="E2" s="42"/>
    </row>
    <row r="3" spans="1:5" ht="16.5" thickTop="1" thickBot="1">
      <c r="B3" s="29" t="s">
        <v>151</v>
      </c>
      <c r="C3" s="30" t="s">
        <v>129</v>
      </c>
      <c r="D3" s="30" t="s">
        <v>130</v>
      </c>
      <c r="E3" s="31" t="s">
        <v>131</v>
      </c>
    </row>
    <row r="4" spans="1:5">
      <c r="B4" s="32" t="s">
        <v>132</v>
      </c>
      <c r="C4" s="33">
        <v>12</v>
      </c>
      <c r="D4" s="33">
        <v>85</v>
      </c>
      <c r="E4" s="26" t="s">
        <v>143</v>
      </c>
    </row>
    <row r="5" spans="1:5">
      <c r="B5" s="34" t="s">
        <v>133</v>
      </c>
      <c r="C5" s="35">
        <v>11</v>
      </c>
      <c r="D5" s="35">
        <v>72</v>
      </c>
      <c r="E5" s="27" t="s">
        <v>143</v>
      </c>
    </row>
    <row r="6" spans="1:5">
      <c r="B6" s="34" t="s">
        <v>134</v>
      </c>
      <c r="C6" s="35">
        <v>13</v>
      </c>
      <c r="D6" s="35">
        <v>60</v>
      </c>
      <c r="E6" s="27" t="s">
        <v>143</v>
      </c>
    </row>
    <row r="7" spans="1:5">
      <c r="B7" s="34" t="s">
        <v>135</v>
      </c>
      <c r="C7" s="35">
        <v>12</v>
      </c>
      <c r="D7" s="35">
        <v>95</v>
      </c>
      <c r="E7" s="27" t="s">
        <v>143</v>
      </c>
    </row>
    <row r="8" spans="1:5">
      <c r="B8" s="34" t="s">
        <v>136</v>
      </c>
      <c r="C8" s="35">
        <v>14</v>
      </c>
      <c r="D8" s="35">
        <v>88</v>
      </c>
      <c r="E8" s="27" t="s">
        <v>143</v>
      </c>
    </row>
    <row r="9" spans="1:5">
      <c r="B9" s="34" t="s">
        <v>137</v>
      </c>
      <c r="C9" s="35">
        <v>12</v>
      </c>
      <c r="D9" s="35">
        <v>99</v>
      </c>
      <c r="E9" s="27" t="s">
        <v>143</v>
      </c>
    </row>
    <row r="10" spans="1:5">
      <c r="B10" s="34" t="s">
        <v>138</v>
      </c>
      <c r="C10" s="35">
        <v>11</v>
      </c>
      <c r="D10" s="35">
        <v>75</v>
      </c>
      <c r="E10" s="27" t="s">
        <v>143</v>
      </c>
    </row>
    <row r="11" spans="1:5">
      <c r="B11" s="34" t="s">
        <v>139</v>
      </c>
      <c r="C11" s="35">
        <v>13</v>
      </c>
      <c r="D11" s="35">
        <v>100</v>
      </c>
      <c r="E11" s="27" t="s">
        <v>143</v>
      </c>
    </row>
    <row r="12" spans="1:5">
      <c r="B12" s="34" t="s">
        <v>140</v>
      </c>
      <c r="C12" s="35">
        <v>13</v>
      </c>
      <c r="D12" s="35">
        <v>75</v>
      </c>
      <c r="E12" s="27" t="s">
        <v>143</v>
      </c>
    </row>
    <row r="13" spans="1:5">
      <c r="B13" s="34" t="s">
        <v>141</v>
      </c>
      <c r="C13" s="35">
        <v>15</v>
      </c>
      <c r="D13" s="35">
        <v>85</v>
      </c>
      <c r="E13" s="27" t="s">
        <v>143</v>
      </c>
    </row>
    <row r="14" spans="1:5" ht="15.75" thickBot="1">
      <c r="B14" s="36" t="s">
        <v>142</v>
      </c>
      <c r="C14" s="37">
        <v>11</v>
      </c>
      <c r="D14" s="37">
        <v>85</v>
      </c>
      <c r="E14" s="28" t="s">
        <v>143</v>
      </c>
    </row>
    <row r="15" spans="1:5">
      <c r="C15" s="24"/>
      <c r="D15" s="24"/>
    </row>
    <row r="16" spans="1:5">
      <c r="A16" s="25" t="s">
        <v>145</v>
      </c>
      <c r="C16" s="24">
        <f>MIN(C4:C14)</f>
        <v>11</v>
      </c>
      <c r="D16" s="24">
        <f>MIN(D4:D14)</f>
        <v>60</v>
      </c>
    </row>
    <row r="17" spans="1:4">
      <c r="A17" s="25" t="s">
        <v>146</v>
      </c>
      <c r="C17" s="24">
        <f>MAX(C4:C14)</f>
        <v>15</v>
      </c>
      <c r="D17" s="24">
        <f>MAX(D4:D14)</f>
        <v>100</v>
      </c>
    </row>
    <row r="18" spans="1:4">
      <c r="A18" s="25" t="s">
        <v>147</v>
      </c>
      <c r="C18" s="24">
        <f>AVERAGE(C4:C14)</f>
        <v>12.454545454545455</v>
      </c>
      <c r="D18" s="24">
        <f>AVERAGE(D4:D14)</f>
        <v>83.545454545454547</v>
      </c>
    </row>
    <row r="19" spans="1:4">
      <c r="A19" s="25" t="s">
        <v>148</v>
      </c>
      <c r="C19" s="24">
        <f>MODE(C4:C14)</f>
        <v>12</v>
      </c>
      <c r="D19" s="24">
        <f>MODE(D4:D14)</f>
        <v>85</v>
      </c>
    </row>
    <row r="20" spans="1:4">
      <c r="A20" s="25" t="s">
        <v>149</v>
      </c>
      <c r="C20" s="24">
        <f>MEDIAN(C4:C14)</f>
        <v>12</v>
      </c>
      <c r="D20" s="24">
        <f>MEDIAN(D4:D14)</f>
        <v>85</v>
      </c>
    </row>
    <row r="21" spans="1:4">
      <c r="A21" s="25" t="s">
        <v>150</v>
      </c>
      <c r="B21">
        <f>COUNT(B4:B14,C4:C14)</f>
        <v>11</v>
      </c>
      <c r="C21" s="24"/>
      <c r="D21" s="24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4480-8F3E-4521-B0D7-9FE99F97472B}">
  <dimension ref="A1:G8"/>
  <sheetViews>
    <sheetView tabSelected="1" workbookViewId="0">
      <selection activeCell="L15" sqref="L15"/>
    </sheetView>
  </sheetViews>
  <sheetFormatPr defaultRowHeight="15"/>
  <cols>
    <col min="1" max="1" width="11.85546875" bestFit="1" customWidth="1"/>
    <col min="2" max="2" width="8.5703125" bestFit="1" customWidth="1"/>
    <col min="3" max="3" width="13.7109375" bestFit="1" customWidth="1"/>
    <col min="4" max="4" width="8.5703125" bestFit="1" customWidth="1"/>
    <col min="5" max="5" width="13.5703125" bestFit="1" customWidth="1"/>
    <col min="6" max="6" width="20.140625" bestFit="1" customWidth="1"/>
    <col min="7" max="7" width="19" bestFit="1" customWidth="1"/>
  </cols>
  <sheetData>
    <row r="1" spans="1:7">
      <c r="A1" s="43" t="s">
        <v>152</v>
      </c>
      <c r="B1" s="44"/>
      <c r="C1" s="44"/>
      <c r="D1" s="44"/>
      <c r="E1" s="44"/>
      <c r="F1" s="44"/>
      <c r="G1" s="45"/>
    </row>
    <row r="2" spans="1:7">
      <c r="A2" s="46"/>
      <c r="B2" s="47"/>
      <c r="C2" s="47"/>
      <c r="D2" s="47"/>
      <c r="E2" s="47"/>
      <c r="F2" s="47"/>
      <c r="G2" s="48"/>
    </row>
    <row r="3" spans="1:7" ht="15.75">
      <c r="A3" s="38" t="s">
        <v>153</v>
      </c>
      <c r="B3" s="38" t="s">
        <v>154</v>
      </c>
      <c r="C3" s="38" t="s">
        <v>155</v>
      </c>
      <c r="D3" s="38" t="s">
        <v>156</v>
      </c>
      <c r="E3" s="38" t="s">
        <v>157</v>
      </c>
      <c r="F3" s="38" t="s">
        <v>158</v>
      </c>
      <c r="G3" s="38" t="s">
        <v>159</v>
      </c>
    </row>
    <row r="4" spans="1:7">
      <c r="A4" t="s">
        <v>161</v>
      </c>
      <c r="B4">
        <v>2000</v>
      </c>
      <c r="C4" s="52">
        <v>0.21</v>
      </c>
      <c r="D4">
        <v>3</v>
      </c>
      <c r="E4">
        <f>PRODUCT(B4*C4)</f>
        <v>420</v>
      </c>
      <c r="F4">
        <f>SUM(B4+E4)</f>
        <v>2420</v>
      </c>
      <c r="G4">
        <f>F4/D4</f>
        <v>806.66666666666663</v>
      </c>
    </row>
    <row r="5" spans="1:7">
      <c r="A5" t="s">
        <v>162</v>
      </c>
      <c r="B5">
        <v>450</v>
      </c>
      <c r="C5" s="51">
        <v>0.25</v>
      </c>
      <c r="D5">
        <v>3</v>
      </c>
      <c r="E5">
        <f t="shared" ref="E5:E8" si="0">PRODUCT(B5*C5)</f>
        <v>112.5</v>
      </c>
      <c r="F5">
        <f t="shared" ref="F5:F8" si="1">SUM(B5+E5)</f>
        <v>562.5</v>
      </c>
      <c r="G5">
        <f>F5/D5</f>
        <v>187.5</v>
      </c>
    </row>
    <row r="6" spans="1:7">
      <c r="A6" t="s">
        <v>163</v>
      </c>
      <c r="B6">
        <v>975</v>
      </c>
      <c r="C6" s="51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ref="G6:G8" si="2">F6/D6</f>
        <v>412.75</v>
      </c>
    </row>
    <row r="7" spans="1:7">
      <c r="A7" t="s">
        <v>164</v>
      </c>
      <c r="B7">
        <v>1500</v>
      </c>
      <c r="C7" s="51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165</v>
      </c>
      <c r="B8">
        <v>780</v>
      </c>
      <c r="C8" s="51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Mungoma</dc:creator>
  <cp:keywords/>
  <dc:description/>
  <cp:lastModifiedBy>Joseph Mungoma</cp:lastModifiedBy>
  <cp:revision/>
  <dcterms:created xsi:type="dcterms:W3CDTF">2023-04-22T13:58:31Z</dcterms:created>
  <dcterms:modified xsi:type="dcterms:W3CDTF">2025-04-03T22:42:49Z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8901aa-f724-46bf-bb4f-aef09392934b_Enabled">
    <vt:lpwstr>true</vt:lpwstr>
  </property>
  <property fmtid="{D5CDD505-2E9C-101B-9397-08002B2CF9AE}" pid="3" name="MSIP_Label_d38901aa-f724-46bf-bb4f-aef09392934b_SetDate">
    <vt:lpwstr>2025-03-27T16:12:09Z</vt:lpwstr>
  </property>
  <property fmtid="{D5CDD505-2E9C-101B-9397-08002B2CF9AE}" pid="4" name="MSIP_Label_d38901aa-f724-46bf-bb4f-aef09392934b_Method">
    <vt:lpwstr>Standard</vt:lpwstr>
  </property>
  <property fmtid="{D5CDD505-2E9C-101B-9397-08002B2CF9AE}" pid="5" name="MSIP_Label_d38901aa-f724-46bf-bb4f-aef09392934b_Name">
    <vt:lpwstr>Internal - No Label</vt:lpwstr>
  </property>
  <property fmtid="{D5CDD505-2E9C-101B-9397-08002B2CF9AE}" pid="6" name="MSIP_Label_d38901aa-f724-46bf-bb4f-aef09392934b_SiteId">
    <vt:lpwstr>eb06985d-06ca-4a17-81da-629ab99f6505</vt:lpwstr>
  </property>
  <property fmtid="{D5CDD505-2E9C-101B-9397-08002B2CF9AE}" pid="7" name="MSIP_Label_d38901aa-f724-46bf-bb4f-aef09392934b_ActionId">
    <vt:lpwstr>8649c1bc-90fd-47a1-ab5d-18292b81c88a</vt:lpwstr>
  </property>
  <property fmtid="{D5CDD505-2E9C-101B-9397-08002B2CF9AE}" pid="8" name="MSIP_Label_d38901aa-f724-46bf-bb4f-aef09392934b_ContentBits">
    <vt:lpwstr>0</vt:lpwstr>
  </property>
  <property fmtid="{D5CDD505-2E9C-101B-9397-08002B2CF9AE}" pid="9" name="MSIP_Label_d38901aa-f724-46bf-bb4f-aef09392934b_Tag">
    <vt:lpwstr>10, 3, 0, 1</vt:lpwstr>
  </property>
</Properties>
</file>