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bab44cca335192/Documents/Savvy Coders/Data Analysis/Excel/"/>
    </mc:Choice>
  </mc:AlternateContent>
  <xr:revisionPtr revIDLastSave="2" documentId="8_{B4539D49-2806-4CC4-8461-E953C887ED2D}" xr6:coauthVersionLast="47" xr6:coauthVersionMax="47" xr10:uidLastSave="{15563817-2400-42D2-ABB8-17168C49EA8A}"/>
  <bookViews>
    <workbookView xWindow="-120" yWindow="-120" windowWidth="29040" windowHeight="15720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E4" i="3"/>
  <c r="F4" i="3" s="1"/>
  <c r="G5" i="3"/>
  <c r="G6" i="3"/>
  <c r="G7" i="3"/>
  <c r="G8" i="3"/>
  <c r="F5" i="3"/>
  <c r="F6" i="3"/>
  <c r="F7" i="3"/>
  <c r="F8" i="3"/>
  <c r="E5" i="3"/>
  <c r="E6" i="3"/>
  <c r="E7" i="3"/>
  <c r="E8" i="3"/>
  <c r="B21" i="2"/>
  <c r="D20" i="2"/>
  <c r="D19" i="2"/>
  <c r="D18" i="2"/>
  <c r="D17" i="2"/>
  <c r="D16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<sst xmlns="http://schemas.openxmlformats.org/spreadsheetml/2006/main" count="1312" uniqueCount="169">
  <si>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</si>
  <si>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</si>
  <si>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</si>
  <si>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</si>
  <si>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</si>
  <si>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</si>
  <si>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</si>
  <si>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</si>
  <si>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</si>
  <si>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</si>
  <si>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</si>
  <si>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</si>
  <si>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</si>
  <si>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</si>
  <si>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</si>
  <si>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</si>
  <si>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</si>
  <si>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</si>
  <si>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</si>
  <si>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</si>
  <si>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</si>
  <si>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</si>
  <si>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</si>
  <si>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</si>
  <si>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</si>
  <si>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</si>
  <si>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</si>
  <si>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</si>
  <si>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</si>
  <si>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</si>
  <si>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</si>
  <si>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</si>
  <si>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</si>
  <si>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</si>
  <si>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</si>
  <si>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</si>
  <si>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</si>
  <si>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</si>
  <si>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</si>
  <si>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</si>
  <si>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</si>
  <si>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</si>
  <si>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</si>
  <si>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</si>
  <si>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</si>
  <si>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</si>
  <si>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</si>
  <si>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</si>
  <si>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</si>
  <si>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</si>
  <si>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</si>
  <si>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</si>
  <si>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</si>
  <si>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</si>
  <si>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</si>
  <si>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</si>
  <si>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</si>
  <si>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</si>
  <si>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</si>
  <si>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</si>
  <si>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</si>
  <si>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</si>
  <si>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</si>
  <si>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</si>
  <si>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</si>
  <si>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</si>
  <si>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</si>
  <si>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</si>
  <si>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</si>
  <si>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</si>
  <si>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</si>
  <si>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</si>
  <si>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</si>
  <si>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</si>
  <si>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</si>
  <si>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</si>
  <si>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</si>
  <si>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</si>
  <si>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</si>
  <si>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</si>
  <si>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</si>
  <si>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</si>
  <si>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</si>
  <si>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</si>
  <si>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</si>
  <si>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</si>
  <si>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</si>
  <si>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</si>
  <si>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</si>
  <si>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</si>
  <si>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</si>
  <si>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</si>
  <si>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</si>
  <si>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</si>
  <si>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</si>
  <si>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</si>
  <si>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</si>
  <si>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</si>
  <si>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</si>
  <si>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</si>
  <si>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</si>
  <si>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</si>
  <si>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</si>
  <si>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</si>
  <si>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</si>
  <si>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</si>
  <si>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</si>
  <si>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</si>
  <si>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</si>
  <si>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</si>
  <si>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</si>
  <si>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</si>
  <si>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</si>
  <si>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</si>
  <si>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</si>
  <si>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</si>
  <si>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</si>
  <si>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</si>
  <si>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</si>
  <si>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</si>
  <si>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</si>
  <si>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</si>
  <si>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</si>
  <si>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</si>
  <si>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</si>
  <si>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</si>
  <si>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</si>
  <si>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</si>
  <si>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</si>
  <si>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</si>
  <si>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</si>
  <si>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</si>
  <si>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</si>
  <si>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</si>
  <si>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</si>
  <si>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</si>
  <si>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</si>
  <si>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</si>
  <si>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</si>
  <si>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</si>
  <si>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</si>
  <si>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</si>
  <si>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</si>
  <si>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</si>
  <si>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</si>
  <si>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</si>
  <si>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</si>
  <si>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</si>
  <si>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</si>
  <si>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</si>
  <si>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</si>
  <si>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Student Name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</si>
  <si>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</si>
  <si>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</si>
  <si>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</si>
  <si>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</si>
  <si>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</si>
  <si>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</si>
  <si>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</si>
  <si>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</si>
  <si>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Column1</t>
  </si>
  <si>
    <t>Discover</t>
  </si>
  <si>
    <t>Capital One</t>
  </si>
  <si>
    <t>Citi Card</t>
  </si>
  <si>
    <t>Target</t>
  </si>
  <si>
    <t>Wal-Mart</t>
  </si>
  <si>
    <t>Row Labels</t>
  </si>
  <si>
    <t>Grand Total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</si>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</sst>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4" fontId="0" fillId="0" borderId="0" xfId="0" pivotButton="1" applyNumberFormat="1"/>
    <xf numFmtId="168" fontId="0" fillId="0" borderId="0" xfId="0" applyNumberFormat="1"/>
  </cellXfs>
  <cellStyles count="2">
    <cellStyle name="Comma" xfId="1" builtinId="3"/>
    <cellStyle name="Normal" xfId="0" builtinId="0"/>
  </cellStyles>
  <dxfs count="48">
    <dxf>
      <numFmt numFmtId="34" formatCode="_(&quot;$&quot;* #,##0.00_);_(&quot;$&quot;* \(#,##0.00\);_(&quot;$&quot;* &quot;-&quot;??_);_(@_)"/>
    </dxf>
    <dxf>
      <numFmt numFmtId="168" formatCode="&quot;$&quot;#,##0.00"/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numFmt numFmtId="34" formatCode="_(&quot;$&quot;* #,##0.00_);_(&quot;$&quot;* \(#,##0.00\);_(&quot;$&quot;* &quot;-&quot;??_);_(@_)"/>
    </dxf>
    <dxf>
      <numFmt numFmtId="168" formatCode="&quot;$&quot;#,##0.00"/>
    </dxf>
    <dxf>
      <numFmt numFmtId="168" formatCode="&quot;$&quot;#,##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[Joseph_Mungoma_Week2Homework.xlsx]Payments!PivotTable4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Payments</a:t>
            </a:r>
            <a:r>
              <a:rPr lang="en-US" baseline="0"/>
              <a:t> Pivot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88867016622922"/>
          <c:y val="0.2595672936716244"/>
          <c:w val="0.63375218722659665"/>
          <c:h val="0.715004374453193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8-4014-AEFA-E1622C3F933C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8-4014-AEFA-E1622C3F933C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8-4014-AEFA-E1622C3F93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568400"/>
        <c:axId val="686566480"/>
      </c:barChart>
      <c:catAx>
        <c:axId val="6865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66480"/>
        <c:crosses val="autoZero"/>
        <c:auto val="1"/>
        <c:lblAlgn val="ctr"/>
        <c:lblOffset val="100"/>
        <c:noMultiLvlLbl val="0"/>
      </c:catAx>
      <c:valAx>
        <c:axId val="686566480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F6-4BA7-89BC-7AC8D6BE2E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F6-4BA7-89BC-7AC8D6BE2E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F6-4BA7-89BC-7AC8D6BE2E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FF6-4BA7-89BC-7AC8D6BE2E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FF6-4BA7-89BC-7AC8D6BE2E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14666.666666666666</c:v>
                </c:pt>
                <c:pt idx="1">
                  <c:v>3900</c:v>
                </c:pt>
                <c:pt idx="2">
                  <c:v>9100</c:v>
                </c:pt>
                <c:pt idx="3">
                  <c:v>8000</c:v>
                </c:pt>
                <c:pt idx="4">
                  <c:v>6760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6-4BA7-89BC-7AC8D6BE2E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&amp;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6507458442694665"/>
          <c:y val="0.18300925925925926"/>
          <c:w val="0.68354271382807652"/>
          <c:h val="0.4817053076698745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F-4E80-BC72-4656A9AABC27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14666.666666666666</c:v>
                </c:pt>
                <c:pt idx="1">
                  <c:v>3900</c:v>
                </c:pt>
                <c:pt idx="2">
                  <c:v>9100</c:v>
                </c:pt>
                <c:pt idx="3">
                  <c:v>8000</c:v>
                </c:pt>
                <c:pt idx="4">
                  <c:v>6760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F-4E80-BC72-4656A9AAB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8735360"/>
        <c:axId val="1228734880"/>
        <c:axId val="0"/>
      </c:bar3DChart>
      <c:catAx>
        <c:axId val="12287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4880"/>
        <c:crosses val="autoZero"/>
        <c:auto val="1"/>
        <c:lblAlgn val="ctr"/>
        <c:lblOffset val="100"/>
        <c:noMultiLvlLbl val="0"/>
      </c:catAx>
      <c:valAx>
        <c:axId val="12287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5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chemeClr val="tx1">
                      <a:lumMod val="75000"/>
                      <a:lumOff val="25000"/>
                      <a:alpha val="0"/>
                    </a:schemeClr>
                  </a:solidFill>
                </a:ln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23</xdr:row>
      <xdr:rowOff>90486</xdr:rowOff>
    </xdr:from>
    <xdr:to>
      <xdr:col>8</xdr:col>
      <xdr:colOff>504824</xdr:colOff>
      <xdr:row>43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626BA-BCD4-DA24-ACDD-44212BBE0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9</xdr:row>
      <xdr:rowOff>85725</xdr:rowOff>
    </xdr:from>
    <xdr:to>
      <xdr:col>6</xdr:col>
      <xdr:colOff>1085849</xdr:colOff>
      <xdr:row>25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FD08BC-32D2-A5FE-B6B8-BBA8BA57A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</xdr:colOff>
      <xdr:row>26</xdr:row>
      <xdr:rowOff>166686</xdr:rowOff>
    </xdr:from>
    <xdr:to>
      <xdr:col>6</xdr:col>
      <xdr:colOff>1066801</xdr:colOff>
      <xdr:row>44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5014B0-345A-C23F-4484-E1F38E659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Mung'oma" refreshedDate="45731.599714699078" createdVersion="8" refreshedVersion="8" minRefreshableVersion="3" recordCount="208" xr:uid="{07479DD2-7109-4A2E-951D-A1885BA4BE84}">
  <cacheSource type="worksheet">
    <worksheetSource name="Table1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16B58-18BA-40A2-A9D7-9A4CCC17CD32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colHeaderCaption="Bank Code">
  <location ref="A3:E21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11" baseItem="0" numFmtId="168"/>
  </dataFields>
  <formats count="2">
    <format dxfId="34">
      <pivotArea type="origin" dataOnly="0" labelOnly="1" outline="0" fieldPosition="0"/>
    </format>
    <format dxfId="32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2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F92EAE-EADA-4CD1-BD2A-2B0987FC034F}" name="Table1" displayName="Table1" ref="A2:I210" totalsRowShown="0" headerRowDxfId="35" dataDxfId="36" headerRowBorderDxfId="46" tableBorderDxfId="47">
  <autoFilter ref="A2:I210" xr:uid="{9BF92EAE-EADA-4CD1-BD2A-2B0987FC034F}"/>
  <tableColumns count="9">
    <tableColumn id="1" xr3:uid="{F821F615-1645-4413-8D10-7A128680982A}" name="Document Date" dataDxfId="45"/>
    <tableColumn id="2" xr3:uid="{0C382D41-B173-4611-873D-F99185544EAF}" name="Supplier" dataDxfId="44"/>
    <tableColumn id="3" xr3:uid="{E1BC6C76-E9E0-4C0F-9F8D-1E9EFD0EEE57}" name="Reference" dataDxfId="43"/>
    <tableColumn id="4" xr3:uid="{C529623F-6144-44F0-84EA-6794773EEB21}" name="Description" dataDxfId="42"/>
    <tableColumn id="5" xr3:uid="{58A325A9-748E-4621-8AE9-9DB64B4396AF}" name="Tax Inclusive Amount" dataDxfId="41" dataCellStyle="Comma"/>
    <tableColumn id="6" xr3:uid="{E25D0CA6-795D-4F60-A3CF-83D21DB2F70B}" name="Column1" dataDxfId="40"/>
    <tableColumn id="7" xr3:uid="{399F12C1-C226-4CEB-961A-A16AACA0D3B1}" name="Bank Code" dataDxfId="39"/>
    <tableColumn id="8" xr3:uid="{FA6BED4C-706B-4429-BC1F-532E833DC986}" name="Account Code" dataDxfId="38"/>
    <tableColumn id="9" xr3:uid="{C7CB177B-3FFC-4CAB-809B-94536A136133}" name="Payment Date" data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E1C-0D45-4ED1-A991-F855665B857C}">
  <dimension ref="A3:E21"/>
  <sheetViews>
    <sheetView tabSelected="1" workbookViewId="0">
      <selection activeCell="M8" sqref="M8"/>
    </sheetView>
  </sheetViews>
  <sheetFormatPr defaultRowHeight="15" x14ac:dyDescent="0.25"/>
  <cols>
    <col min="1" max="1" width="28.42578125" bestFit="1" customWidth="1"/>
    <col min="2" max="2" width="16.28515625" bestFit="1" customWidth="1"/>
    <col min="3" max="3" width="10.85546875" bestFit="1" customWidth="1"/>
    <col min="4" max="4" width="8.28515625" bestFit="1" customWidth="1"/>
    <col min="5" max="5" width="11.28515625" bestFit="1" customWidth="1"/>
  </cols>
  <sheetData>
    <row r="3" spans="1:5" x14ac:dyDescent="0.25">
      <c r="A3" s="22" t="s">
        <v>168</v>
      </c>
      <c r="B3" s="19" t="s">
        <v>6</v>
      </c>
    </row>
    <row r="4" spans="1:5" x14ac:dyDescent="0.25">
      <c r="A4" s="19" t="s">
        <v>166</v>
      </c>
      <c r="B4" t="s">
        <v>13</v>
      </c>
      <c r="C4" t="s">
        <v>31</v>
      </c>
      <c r="D4" t="s">
        <v>39</v>
      </c>
      <c r="E4" t="s">
        <v>167</v>
      </c>
    </row>
    <row r="5" spans="1:5" x14ac:dyDescent="0.25">
      <c r="A5" s="20">
        <v>40910</v>
      </c>
      <c r="B5" s="23">
        <v>1000</v>
      </c>
      <c r="C5" s="23"/>
      <c r="D5" s="23"/>
      <c r="E5" s="23">
        <v>1000</v>
      </c>
    </row>
    <row r="6" spans="1:5" x14ac:dyDescent="0.25">
      <c r="A6" s="20">
        <v>40913</v>
      </c>
      <c r="B6" s="23">
        <v>340</v>
      </c>
      <c r="C6" s="23"/>
      <c r="D6" s="23"/>
      <c r="E6" s="23">
        <v>340</v>
      </c>
    </row>
    <row r="7" spans="1:5" x14ac:dyDescent="0.25">
      <c r="A7" s="20">
        <v>40923</v>
      </c>
      <c r="B7" s="23">
        <v>80</v>
      </c>
      <c r="C7" s="23">
        <v>35</v>
      </c>
      <c r="D7" s="23"/>
      <c r="E7" s="23">
        <v>115</v>
      </c>
    </row>
    <row r="8" spans="1:5" x14ac:dyDescent="0.25">
      <c r="A8" s="20">
        <v>40924</v>
      </c>
      <c r="B8" s="23">
        <v>1392</v>
      </c>
      <c r="C8" s="23"/>
      <c r="D8" s="23">
        <v>105</v>
      </c>
      <c r="E8" s="23">
        <v>1497</v>
      </c>
    </row>
    <row r="9" spans="1:5" x14ac:dyDescent="0.25">
      <c r="A9" s="20">
        <v>40928</v>
      </c>
      <c r="B9" s="23">
        <v>20000</v>
      </c>
      <c r="C9" s="23">
        <v>-20000</v>
      </c>
      <c r="D9" s="23"/>
      <c r="E9" s="23">
        <v>0</v>
      </c>
    </row>
    <row r="10" spans="1:5" x14ac:dyDescent="0.25">
      <c r="A10" s="20">
        <v>40929</v>
      </c>
      <c r="B10" s="23"/>
      <c r="C10" s="23"/>
      <c r="D10" s="23">
        <v>61</v>
      </c>
      <c r="E10" s="23">
        <v>61</v>
      </c>
    </row>
    <row r="11" spans="1:5" x14ac:dyDescent="0.25">
      <c r="A11" s="20">
        <v>40934</v>
      </c>
      <c r="B11" s="23">
        <v>6720</v>
      </c>
      <c r="C11" s="23">
        <v>20000</v>
      </c>
      <c r="D11" s="23"/>
      <c r="E11" s="23">
        <v>26720</v>
      </c>
    </row>
    <row r="12" spans="1:5" x14ac:dyDescent="0.25">
      <c r="A12" s="20">
        <v>40939</v>
      </c>
      <c r="B12" s="23">
        <v>738.25</v>
      </c>
      <c r="C12" s="23"/>
      <c r="D12" s="23">
        <v>-170</v>
      </c>
      <c r="E12" s="23">
        <v>568.25</v>
      </c>
    </row>
    <row r="13" spans="1:5" x14ac:dyDescent="0.25">
      <c r="A13" s="20">
        <v>40941</v>
      </c>
      <c r="B13" s="23">
        <v>1000</v>
      </c>
      <c r="C13" s="23"/>
      <c r="D13" s="23"/>
      <c r="E13" s="23">
        <v>1000</v>
      </c>
    </row>
    <row r="14" spans="1:5" x14ac:dyDescent="0.25">
      <c r="A14" s="20">
        <v>40944</v>
      </c>
      <c r="B14" s="23">
        <v>340</v>
      </c>
      <c r="C14" s="23"/>
      <c r="D14" s="23"/>
      <c r="E14" s="23">
        <v>340</v>
      </c>
    </row>
    <row r="15" spans="1:5" x14ac:dyDescent="0.25">
      <c r="A15" s="20">
        <v>40954</v>
      </c>
      <c r="B15" s="23">
        <v>80</v>
      </c>
      <c r="C15" s="23">
        <v>35</v>
      </c>
      <c r="D15" s="23"/>
      <c r="E15" s="23">
        <v>115</v>
      </c>
    </row>
    <row r="16" spans="1:5" x14ac:dyDescent="0.25">
      <c r="A16" s="20">
        <v>40959</v>
      </c>
      <c r="B16" s="23">
        <v>20000</v>
      </c>
      <c r="C16" s="23">
        <v>-20000</v>
      </c>
      <c r="D16" s="23"/>
      <c r="E16" s="23">
        <v>0</v>
      </c>
    </row>
    <row r="17" spans="1:5" x14ac:dyDescent="0.25">
      <c r="A17" s="20">
        <v>40964</v>
      </c>
      <c r="B17" s="23">
        <v>2200</v>
      </c>
      <c r="C17" s="23"/>
      <c r="D17" s="23">
        <v>75</v>
      </c>
      <c r="E17" s="23">
        <v>2275</v>
      </c>
    </row>
    <row r="18" spans="1:5" x14ac:dyDescent="0.25">
      <c r="A18" s="20">
        <v>40965</v>
      </c>
      <c r="B18" s="23">
        <v>6720</v>
      </c>
      <c r="C18" s="23">
        <v>20000</v>
      </c>
      <c r="D18" s="23"/>
      <c r="E18" s="23">
        <v>26720</v>
      </c>
    </row>
    <row r="19" spans="1:5" x14ac:dyDescent="0.25">
      <c r="A19" s="20">
        <v>40966</v>
      </c>
      <c r="B19" s="23">
        <v>514</v>
      </c>
      <c r="C19" s="23"/>
      <c r="D19" s="23"/>
      <c r="E19" s="23">
        <v>514</v>
      </c>
    </row>
    <row r="20" spans="1:5" x14ac:dyDescent="0.25">
      <c r="A20" s="20">
        <v>40968</v>
      </c>
      <c r="B20" s="23">
        <v>3770</v>
      </c>
      <c r="C20" s="23"/>
      <c r="D20" s="23">
        <v>-70</v>
      </c>
      <c r="E20" s="23">
        <v>3700</v>
      </c>
    </row>
    <row r="21" spans="1:5" x14ac:dyDescent="0.25">
      <c r="A21" s="21" t="s">
        <v>167</v>
      </c>
      <c r="B21" s="23">
        <v>64894.25</v>
      </c>
      <c r="C21" s="23">
        <v>70</v>
      </c>
      <c r="D21" s="23">
        <v>1</v>
      </c>
      <c r="E21" s="23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D36" sqref="D36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10.25" x14ac:dyDescent="0.25">
      <c r="A2" s="15" t="s">
        <v>1</v>
      </c>
      <c r="B2" s="16" t="s">
        <v>2</v>
      </c>
      <c r="C2" s="16" t="s">
        <v>3</v>
      </c>
      <c r="D2" s="16" t="s">
        <v>4</v>
      </c>
      <c r="E2" s="17" t="s">
        <v>5</v>
      </c>
      <c r="F2" s="18" t="s">
        <v>160</v>
      </c>
      <c r="G2" s="18" t="s">
        <v>6</v>
      </c>
      <c r="H2" s="18" t="s">
        <v>7</v>
      </c>
      <c r="I2" s="18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FDF7-9A99-48B2-916A-D30529BCD014}">
  <dimension ref="A1:E21"/>
  <sheetViews>
    <sheetView workbookViewId="0">
      <selection activeCell="N39" sqref="N39"/>
    </sheetView>
  </sheetViews>
  <sheetFormatPr defaultRowHeight="15" x14ac:dyDescent="0.25"/>
  <cols>
    <col min="1" max="1" width="16.28515625" bestFit="1" customWidth="1"/>
    <col min="2" max="2" width="20.42578125" bestFit="1" customWidth="1"/>
    <col min="3" max="3" width="8.42578125" bestFit="1" customWidth="1"/>
    <col min="4" max="4" width="6.28515625" bestFit="1" customWidth="1"/>
    <col min="5" max="5" width="13.28515625" bestFit="1" customWidth="1"/>
  </cols>
  <sheetData>
    <row r="1" spans="1:5" x14ac:dyDescent="0.25">
      <c r="A1" s="14" t="s">
        <v>144</v>
      </c>
    </row>
    <row r="3" spans="1:5" x14ac:dyDescent="0.25">
      <c r="B3" s="14" t="s">
        <v>151</v>
      </c>
      <c r="C3" s="14" t="s">
        <v>129</v>
      </c>
      <c r="D3" s="14" t="s">
        <v>130</v>
      </c>
      <c r="E3" s="14" t="s">
        <v>131</v>
      </c>
    </row>
    <row r="4" spans="1:5" x14ac:dyDescent="0.25">
      <c r="B4" t="s">
        <v>132</v>
      </c>
      <c r="C4">
        <v>12</v>
      </c>
      <c r="D4">
        <v>85</v>
      </c>
      <c r="E4" t="s">
        <v>143</v>
      </c>
    </row>
    <row r="5" spans="1:5" x14ac:dyDescent="0.25">
      <c r="B5" t="s">
        <v>133</v>
      </c>
      <c r="C5">
        <v>11</v>
      </c>
      <c r="D5">
        <v>72</v>
      </c>
      <c r="E5" t="s">
        <v>143</v>
      </c>
    </row>
    <row r="6" spans="1:5" x14ac:dyDescent="0.25">
      <c r="B6" t="s">
        <v>134</v>
      </c>
      <c r="C6">
        <v>13</v>
      </c>
      <c r="D6">
        <v>60</v>
      </c>
      <c r="E6" t="s">
        <v>143</v>
      </c>
    </row>
    <row r="7" spans="1:5" x14ac:dyDescent="0.25">
      <c r="B7" t="s">
        <v>135</v>
      </c>
      <c r="C7">
        <v>12</v>
      </c>
      <c r="D7">
        <v>95</v>
      </c>
      <c r="E7" t="s">
        <v>143</v>
      </c>
    </row>
    <row r="8" spans="1:5" x14ac:dyDescent="0.25">
      <c r="B8" t="s">
        <v>136</v>
      </c>
      <c r="C8">
        <v>14</v>
      </c>
      <c r="D8">
        <v>88</v>
      </c>
      <c r="E8" t="s">
        <v>143</v>
      </c>
    </row>
    <row r="9" spans="1:5" x14ac:dyDescent="0.25">
      <c r="B9" t="s">
        <v>137</v>
      </c>
      <c r="C9">
        <v>12</v>
      </c>
      <c r="D9">
        <v>99</v>
      </c>
      <c r="E9" t="s">
        <v>143</v>
      </c>
    </row>
    <row r="10" spans="1:5" x14ac:dyDescent="0.25">
      <c r="B10" t="s">
        <v>138</v>
      </c>
      <c r="C10">
        <v>11</v>
      </c>
      <c r="D10">
        <v>75</v>
      </c>
      <c r="E10" t="s">
        <v>143</v>
      </c>
    </row>
    <row r="11" spans="1:5" x14ac:dyDescent="0.25">
      <c r="B11" t="s">
        <v>139</v>
      </c>
      <c r="C11">
        <v>13</v>
      </c>
      <c r="D11">
        <v>100</v>
      </c>
      <c r="E11" t="s">
        <v>143</v>
      </c>
    </row>
    <row r="12" spans="1:5" x14ac:dyDescent="0.25">
      <c r="B12" t="s">
        <v>140</v>
      </c>
      <c r="C12">
        <v>13</v>
      </c>
      <c r="D12">
        <v>75</v>
      </c>
      <c r="E12" t="s">
        <v>143</v>
      </c>
    </row>
    <row r="13" spans="1:5" x14ac:dyDescent="0.25">
      <c r="B13" t="s">
        <v>141</v>
      </c>
      <c r="C13">
        <v>15</v>
      </c>
      <c r="D13">
        <v>85</v>
      </c>
      <c r="E13" t="s">
        <v>143</v>
      </c>
    </row>
    <row r="14" spans="1:5" x14ac:dyDescent="0.25">
      <c r="B14" t="s">
        <v>142</v>
      </c>
      <c r="C14">
        <v>11</v>
      </c>
      <c r="D14">
        <v>85</v>
      </c>
      <c r="E14" t="s">
        <v>143</v>
      </c>
    </row>
    <row r="16" spans="1:5" x14ac:dyDescent="0.25">
      <c r="A16" s="14" t="s">
        <v>145</v>
      </c>
      <c r="C16">
        <f>MIN(C4:C14)</f>
        <v>11</v>
      </c>
      <c r="D16">
        <f>MIN(D4:D14)</f>
        <v>60</v>
      </c>
    </row>
    <row r="17" spans="1:4" x14ac:dyDescent="0.25">
      <c r="A17" s="14" t="s">
        <v>146</v>
      </c>
      <c r="C17">
        <f>MAX(C4:C14)</f>
        <v>15</v>
      </c>
      <c r="D17">
        <f>MAX(D4:D14)</f>
        <v>100</v>
      </c>
    </row>
    <row r="18" spans="1:4" x14ac:dyDescent="0.25">
      <c r="A18" s="14" t="s">
        <v>147</v>
      </c>
      <c r="C18">
        <f>AVERAGE(C4:C14)</f>
        <v>12.454545454545455</v>
      </c>
      <c r="D18">
        <f>AVERAGE(D4:D14)</f>
        <v>83.545454545454547</v>
      </c>
    </row>
    <row r="19" spans="1:4" x14ac:dyDescent="0.25">
      <c r="A19" s="14" t="s">
        <v>148</v>
      </c>
      <c r="C19">
        <f>MODE(C4:C14)</f>
        <v>12</v>
      </c>
      <c r="D19">
        <f>MODE(D4:D14)</f>
        <v>85</v>
      </c>
    </row>
    <row r="20" spans="1:4" x14ac:dyDescent="0.25">
      <c r="A20" s="14" t="s">
        <v>149</v>
      </c>
      <c r="C20">
        <f>MEDIAN(C4:C14)</f>
        <v>12</v>
      </c>
      <c r="D20">
        <f>MEDIAN(D4:D14)</f>
        <v>85</v>
      </c>
    </row>
    <row r="21" spans="1:4" x14ac:dyDescent="0.25">
      <c r="A21" s="14" t="s">
        <v>150</v>
      </c>
      <c r="B21">
        <f>COUNT(B4:B14)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4480-8F3E-4521-B0D7-9FE99F97472B}">
  <dimension ref="A1:G8"/>
  <sheetViews>
    <sheetView workbookViewId="0">
      <selection activeCell="H23" sqref="H23"/>
    </sheetView>
  </sheetViews>
  <sheetFormatPr defaultRowHeight="15" x14ac:dyDescent="0.25"/>
  <cols>
    <col min="1" max="1" width="15.7109375" bestFit="1" customWidth="1"/>
    <col min="2" max="2" width="7.8554687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x14ac:dyDescent="0.25">
      <c r="A1" s="14" t="s">
        <v>152</v>
      </c>
    </row>
    <row r="3" spans="1:7" x14ac:dyDescent="0.25">
      <c r="A3" s="14" t="s">
        <v>153</v>
      </c>
      <c r="B3" s="14" t="s">
        <v>154</v>
      </c>
      <c r="C3" s="14" t="s">
        <v>155</v>
      </c>
      <c r="D3" s="14" t="s">
        <v>156</v>
      </c>
      <c r="E3" s="14" t="s">
        <v>157</v>
      </c>
      <c r="F3" s="14" t="s">
        <v>158</v>
      </c>
      <c r="G3" s="14" t="s">
        <v>159</v>
      </c>
    </row>
    <row r="4" spans="1:7" x14ac:dyDescent="0.25">
      <c r="A4" t="s">
        <v>161</v>
      </c>
      <c r="B4">
        <v>2000</v>
      </c>
      <c r="C4">
        <v>21</v>
      </c>
      <c r="D4">
        <v>3</v>
      </c>
      <c r="E4">
        <f>PRODUCT(B4*C4)</f>
        <v>42000</v>
      </c>
      <c r="F4">
        <f>SUM(B4+E4)</f>
        <v>44000</v>
      </c>
      <c r="G4">
        <f>F4/D4</f>
        <v>14666.666666666666</v>
      </c>
    </row>
    <row r="5" spans="1:7" x14ac:dyDescent="0.25">
      <c r="A5" t="s">
        <v>162</v>
      </c>
      <c r="B5">
        <v>450</v>
      </c>
      <c r="C5">
        <v>25</v>
      </c>
      <c r="D5">
        <v>3</v>
      </c>
      <c r="E5">
        <f t="shared" ref="E5:E8" si="0">PRODUCT(B5*C5)</f>
        <v>11250</v>
      </c>
      <c r="F5">
        <f t="shared" ref="F5:F8" si="1">SUM(B5+E5)</f>
        <v>11700</v>
      </c>
      <c r="G5">
        <f>F5/D5</f>
        <v>3900</v>
      </c>
    </row>
    <row r="6" spans="1:7" x14ac:dyDescent="0.25">
      <c r="A6" t="s">
        <v>163</v>
      </c>
      <c r="B6">
        <v>975</v>
      </c>
      <c r="C6">
        <v>27</v>
      </c>
      <c r="D6">
        <v>3</v>
      </c>
      <c r="E6">
        <f t="shared" si="0"/>
        <v>26325</v>
      </c>
      <c r="F6">
        <f t="shared" si="1"/>
        <v>27300</v>
      </c>
      <c r="G6">
        <f t="shared" ref="G5:G8" si="2">F6/D6</f>
        <v>9100</v>
      </c>
    </row>
    <row r="7" spans="1:7" x14ac:dyDescent="0.25">
      <c r="A7" t="s">
        <v>164</v>
      </c>
      <c r="B7">
        <v>1500</v>
      </c>
      <c r="C7">
        <v>15</v>
      </c>
      <c r="D7">
        <v>3</v>
      </c>
      <c r="E7">
        <f t="shared" si="0"/>
        <v>22500</v>
      </c>
      <c r="F7">
        <f t="shared" si="1"/>
        <v>24000</v>
      </c>
      <c r="G7">
        <f t="shared" si="2"/>
        <v>8000</v>
      </c>
    </row>
    <row r="8" spans="1:7" x14ac:dyDescent="0.25">
      <c r="A8" t="s">
        <v>165</v>
      </c>
      <c r="B8">
        <v>780</v>
      </c>
      <c r="C8">
        <v>25</v>
      </c>
      <c r="D8">
        <v>3</v>
      </c>
      <c r="E8">
        <f t="shared" si="0"/>
        <v>19500</v>
      </c>
      <c r="F8">
        <f t="shared" si="1"/>
        <v>20280</v>
      </c>
      <c r="G8">
        <f t="shared" si="2"/>
        <v>6760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Mungoma</dc:creator>
  <cp:keywords/>
  <dc:description/>
  <cp:lastModifiedBy>Joseph Mungoma</cp:lastModifiedBy>
  <cp:revision/>
  <dcterms:created xsi:type="dcterms:W3CDTF">2023-04-22T13:58:31Z</dcterms:created>
  <dcterms:modified xsi:type="dcterms:W3CDTF">2025-03-15T19:53:47Z</dcterms:modified>
  <cp:category/>
  <cp:contentStatus/>
</cp:coreProperties>
</file>