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M" sheetId="1" r:id="rId4"/>
  </sheets>
  <definedNames/>
  <calcPr/>
  <extLst>
    <ext uri="GoogleSheetsCustomDataVersion2">
      <go:sheetsCustomData xmlns:go="http://customooxmlschemas.google.com/" r:id="rId5" roundtripDataChecksum="1hxLx85ruPQZbqCOsGvKk2chH82ZsqiwSg2bL/Dp2ZI="/>
    </ext>
  </extLst>
</workbook>
</file>

<file path=xl/sharedStrings.xml><?xml version="1.0" encoding="utf-8"?>
<sst xmlns="http://schemas.openxmlformats.org/spreadsheetml/2006/main" count="35" uniqueCount="32">
  <si>
    <t>Device: Switch Adapted Water Gun</t>
  </si>
  <si>
    <t>Total Cost</t>
  </si>
  <si>
    <t>Total Print time (hr)</t>
  </si>
  <si>
    <t>Total filament (g)</t>
  </si>
  <si>
    <r>
      <rPr>
        <rFont val="Calibri"/>
        <b/>
        <color theme="1"/>
        <sz val="14.0"/>
      </rPr>
      <t xml:space="preserve">Version: </t>
    </r>
    <r>
      <rPr>
        <rFont val="Calibri"/>
        <b/>
        <color theme="1"/>
        <sz val="14.0"/>
        <u/>
      </rPr>
      <t>V1.0</t>
    </r>
  </si>
  <si>
    <t>Date Created: APRIL 2025</t>
  </si>
  <si>
    <t>Commercial Parts:</t>
  </si>
  <si>
    <t>Part type (Electrical. Mechanical, Sanitization, ect)</t>
  </si>
  <si>
    <t>Quantity Needed</t>
  </si>
  <si>
    <t>Pkg Quantity</t>
  </si>
  <si>
    <t>Price per package</t>
  </si>
  <si>
    <t>Price per Unit</t>
  </si>
  <si>
    <t>Price for qty needed</t>
  </si>
  <si>
    <t>Link</t>
  </si>
  <si>
    <t>Electric Water Gun</t>
  </si>
  <si>
    <t>Electric Shark Water Gun - Walmart</t>
  </si>
  <si>
    <t>3.5mm Mono Jack</t>
  </si>
  <si>
    <t>Jack - Digikey</t>
  </si>
  <si>
    <t>Copper Wire</t>
  </si>
  <si>
    <t>Copper Wire - Amazon</t>
  </si>
  <si>
    <t>3.5mm Nut</t>
  </si>
  <si>
    <t>Nut - Amazon</t>
  </si>
  <si>
    <r>
      <rPr>
        <rFont val="Calibri"/>
        <b/>
        <color theme="1"/>
        <sz val="12.0"/>
      </rPr>
      <t xml:space="preserve">3D Printed Parts                                                                    </t>
    </r>
    <r>
      <rPr>
        <rFont val="Calibri"/>
        <b/>
        <color theme="1"/>
        <sz val="11.0"/>
      </rPr>
      <t xml:space="preserve">ESTIMATED PRICING USING 1KG ROLL COST:      </t>
    </r>
  </si>
  <si>
    <t>Part</t>
  </si>
  <si>
    <t>TOTAL Mass (g)</t>
  </si>
  <si>
    <t>Estimated Price</t>
  </si>
  <si>
    <t>Print Time (Min)</t>
  </si>
  <si>
    <t>Water Gun Stand</t>
  </si>
  <si>
    <t>Total Print Cost:</t>
  </si>
  <si>
    <t>Alternatives</t>
  </si>
  <si>
    <t>Part and description</t>
  </si>
  <si>
    <t>Electric water gun found on Amazon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</si>
</sst>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&quot;$&quot;* #,##0.00_);_(&quot;$&quot;* \(#,##0.00\);_(&quot;$&quot;* &quot;-&quot;??_);_(@_)"/>
    <numFmt numFmtId="165" formatCode="_-&quot;$&quot;* #,##0.00_-;\-&quot;$&quot;* #,##0.00_-;_-&quot;$&quot;* &quot;-&quot;??_-;_-@"/>
  </numFmts>
  <fonts count="16">
    <font>
      <sz val="11.0"/>
      <color theme="1"/>
      <name val="Calibri"/>
      <scheme val="minor"/>
    </font>
    <font>
      <sz val="28.0"/>
      <color theme="1"/>
      <name val="Calibri"/>
    </font>
    <font>
      <color theme="1"/>
      <name val="Calibri"/>
      <scheme val="minor"/>
    </font>
    <font>
      <b/>
      <sz val="11.0"/>
      <color theme="0"/>
      <name val="Calibri"/>
    </font>
    <font>
      <b/>
      <sz val="11.0"/>
      <color theme="1"/>
      <name val="Calibri"/>
    </font>
    <font>
      <b/>
      <sz val="14.0"/>
      <color theme="1"/>
      <name val="Calibri"/>
    </font>
    <font>
      <sz val="11.0"/>
      <color theme="0"/>
      <name val="Calibri"/>
    </font>
    <font>
      <sz val="11.0"/>
      <color theme="1"/>
      <name val="Calibri"/>
    </font>
    <font>
      <b/>
      <sz val="12.0"/>
      <color theme="1"/>
      <name val="Calibri"/>
    </font>
    <font/>
    <font>
      <sz val="11.0"/>
      <color rgb="FF333333"/>
      <name val="Arial"/>
    </font>
    <font>
      <u/>
      <color rgb="FF0000FF"/>
    </font>
    <font>
      <sz val="11.0"/>
      <color rgb="FF000000"/>
      <name val="Calibri"/>
    </font>
    <font>
      <u/>
      <sz val="11.0"/>
      <color rgb="FF0000FF"/>
      <name val="Calibri"/>
    </font>
    <font>
      <u/>
      <sz val="11.0"/>
      <color theme="10"/>
      <name val="Calibri"/>
    </font>
    <font>
      <u/>
      <sz val="11.0"/>
      <color rgb="FF0000FF"/>
      <name val="Calibri"/>
    </font>
  </fonts>
  <fills count="8">
    <fill>
      <patternFill patternType="none"/>
    </fill>
    <fill>
      <patternFill patternType="lightGray"/>
    </fill>
    <fill>
      <patternFill patternType="solid">
        <fgColor theme="5"/>
        <bgColor theme="5"/>
      </patternFill>
    </fill>
    <fill>
      <patternFill patternType="solid">
        <fgColor rgb="FFFFD965"/>
        <bgColor rgb="FFFFD965"/>
      </patternFill>
    </fill>
    <fill>
      <patternFill patternType="solid">
        <fgColor theme="8"/>
        <bgColor theme="8"/>
      </patternFill>
    </fill>
    <fill>
      <patternFill patternType="solid">
        <fgColor rgb="FFD0CECE"/>
        <bgColor rgb="FFD0CECE"/>
      </patternFill>
    </fill>
    <fill>
      <patternFill patternType="solid">
        <fgColor rgb="FFD9D9D9"/>
        <bgColor rgb="FFD9D9D9"/>
      </patternFill>
    </fill>
    <fill>
      <patternFill patternType="solid">
        <fgColor rgb="FFECECEC"/>
        <bgColor rgb="FFECECEC"/>
      </patternFill>
    </fill>
  </fills>
  <borders count="22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/>
      <right/>
      <top style="medium">
        <color rgb="FF000000"/>
      </top>
      <bottom/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/>
      <right/>
      <top/>
      <bottom/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2" numFmtId="0" xfId="0" applyBorder="1" applyFont="1"/>
    <xf borderId="3" fillId="2" fontId="3" numFmtId="0" xfId="0" applyBorder="1" applyFill="1" applyFont="1"/>
    <xf borderId="3" fillId="3" fontId="4" numFmtId="0" xfId="0" applyBorder="1" applyFill="1" applyFont="1"/>
    <xf borderId="3" fillId="4" fontId="3" numFmtId="0" xfId="0" applyBorder="1" applyFill="1" applyFont="1"/>
    <xf borderId="4" fillId="0" fontId="2" numFmtId="0" xfId="0" applyBorder="1" applyFont="1"/>
    <xf borderId="5" fillId="0" fontId="5" numFmtId="0" xfId="0" applyBorder="1" applyFont="1"/>
    <xf borderId="0" fillId="0" fontId="4" numFmtId="0" xfId="0" applyAlignment="1" applyFont="1">
      <alignment readingOrder="0"/>
    </xf>
    <xf borderId="6" fillId="2" fontId="6" numFmtId="164" xfId="0" applyBorder="1" applyFont="1" applyNumberFormat="1"/>
    <xf borderId="6" fillId="3" fontId="7" numFmtId="2" xfId="0" applyBorder="1" applyFont="1" applyNumberFormat="1"/>
    <xf borderId="6" fillId="4" fontId="6" numFmtId="0" xfId="0" applyBorder="1" applyFont="1"/>
    <xf borderId="7" fillId="0" fontId="2" numFmtId="0" xfId="0" applyBorder="1" applyFont="1"/>
    <xf borderId="8" fillId="5" fontId="8" numFmtId="0" xfId="0" applyBorder="1" applyFill="1" applyFont="1"/>
    <xf borderId="9" fillId="0" fontId="9" numFmtId="0" xfId="0" applyBorder="1" applyFont="1"/>
    <xf borderId="10" fillId="0" fontId="9" numFmtId="0" xfId="0" applyBorder="1" applyFont="1"/>
    <xf borderId="11" fillId="6" fontId="7" numFmtId="0" xfId="0" applyBorder="1" applyFill="1" applyFont="1"/>
    <xf borderId="5" fillId="0" fontId="2" numFmtId="0" xfId="0" applyBorder="1" applyFont="1"/>
    <xf borderId="0" fillId="0" fontId="10" numFmtId="0" xfId="0" applyFont="1"/>
    <xf borderId="0" fillId="0" fontId="2" numFmtId="0" xfId="0" applyFont="1"/>
    <xf borderId="0" fillId="0" fontId="7" numFmtId="165" xfId="0" applyAlignment="1" applyFont="1" applyNumberFormat="1">
      <alignment readingOrder="0"/>
    </xf>
    <xf borderId="12" fillId="7" fontId="7" numFmtId="165" xfId="0" applyBorder="1" applyFill="1" applyFont="1" applyNumberFormat="1"/>
    <xf borderId="7" fillId="0" fontId="11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0" fillId="0" fontId="12" numFmtId="0" xfId="0" applyFont="1"/>
    <xf borderId="0" fillId="0" fontId="7" numFmtId="165" xfId="0" applyFont="1" applyNumberFormat="1"/>
    <xf borderId="13" fillId="7" fontId="7" numFmtId="165" xfId="0" applyBorder="1" applyFont="1" applyNumberFormat="1"/>
    <xf borderId="7" fillId="0" fontId="13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5" fillId="0" fontId="12" numFmtId="0" xfId="0" applyAlignment="1" applyBorder="1" applyFont="1">
      <alignment readingOrder="0"/>
    </xf>
    <xf borderId="14" fillId="7" fontId="7" numFmtId="165" xfId="0" applyBorder="1" applyFont="1" applyNumberFormat="1"/>
    <xf borderId="15" fillId="5" fontId="8" numFmtId="0" xfId="0" applyAlignment="1" applyBorder="1" applyFont="1">
      <alignment readingOrder="0"/>
    </xf>
    <xf borderId="16" fillId="5" fontId="7" numFmtId="165" xfId="0" applyBorder="1" applyFont="1" applyNumberFormat="1"/>
    <xf borderId="8" fillId="5" fontId="2" numFmtId="0" xfId="0" applyBorder="1" applyFont="1"/>
    <xf borderId="17" fillId="6" fontId="7" numFmtId="0" xfId="0" applyBorder="1" applyFont="1"/>
    <xf borderId="18" fillId="6" fontId="7" numFmtId="0" xfId="0" applyBorder="1" applyFont="1"/>
    <xf borderId="19" fillId="6" fontId="7" numFmtId="0" xfId="0" applyBorder="1" applyFont="1"/>
    <xf borderId="20" fillId="0" fontId="9" numFmtId="0" xfId="0" applyBorder="1" applyFont="1"/>
    <xf borderId="0" fillId="0" fontId="14" numFmtId="0" xfId="0" applyFont="1"/>
    <xf borderId="5" fillId="0" fontId="4" numFmtId="0" xfId="0" applyBorder="1" applyFont="1"/>
    <xf borderId="13" fillId="7" fontId="4" numFmtId="0" xfId="0" applyAlignment="1" applyBorder="1" applyFont="1">
      <alignment horizontal="right"/>
    </xf>
    <xf borderId="13" fillId="7" fontId="4" numFmtId="165" xfId="0" applyBorder="1" applyFont="1" applyNumberFormat="1"/>
    <xf borderId="8" fillId="5" fontId="8" numFmtId="0" xfId="0" applyAlignment="1" applyBorder="1" applyFont="1">
      <alignment readingOrder="0"/>
    </xf>
    <xf borderId="8" fillId="6" fontId="2" numFmtId="0" xfId="0" applyBorder="1" applyFont="1"/>
    <xf borderId="19" fillId="0" fontId="2" numFmtId="0" xfId="0" applyAlignment="1" applyBorder="1" applyFont="1">
      <alignment readingOrder="0"/>
    </xf>
    <xf borderId="21" fillId="0" fontId="15" numFmtId="0" xfId="0" applyAlignment="1" applyBorder="1" applyFont="1">
      <alignment readingOrder="0"/>
    </xf>
    <xf borderId="21" fillId="0" fontId="2" numFmtId="0" xfId="0" applyBorder="1" applyFont="1"/>
    <xf borderId="20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almart.com/ip/Tcovle-Electric-Shark-Water-Blaster-Super-Squirter-Fast-Fill-33-ft-Long-Range-Soaker-Toys-Summer-Swimming-Pool-Beach-Party-Backyard-Outdoor-Fun-Gift/5646402785?classType=VARIANT" TargetMode="External"/><Relationship Id="rId2" Type="http://schemas.openxmlformats.org/officeDocument/2006/relationships/hyperlink" Target="https://www.digikey.ca/short/pq1d1z" TargetMode="External"/><Relationship Id="rId3" Type="http://schemas.openxmlformats.org/officeDocument/2006/relationships/hyperlink" Target="https://www.amazon.com/Copper-Gardening-Electroculture-Jewelry-Diameter/dp/B0C8SFPY7B/ref=sr_1_1?crid=2QQFFK7INU6J8&amp;dib=eyJ2IjoiMSJ9.5xgQ1zgbXbnyEPegwTlXAYNaBSTa2gJV3EQtoUnq4h4URq3TpS6SDM1NAqJ45Uii8htuhXHTw-G61h1I_0f7_5aSQ3Jr0K9pDmXl13WIRr_uT_PXTNJ0rq9NEJRwalDMexnMjUmhMHRGbMV-951YO8ZhdDqrDWnecQEXanejpFpXD2yofgG2t2U0TQFUXpb7aOTrmxnfoGrRINzluukrjBxdkWFNqqHDEnMLEAIZTxQ.zozDfCADDSmx4pzvPWZ-4pBefEgkEMj9PmamvUlBoUE&amp;dib_tag=se&amp;keywords=copper%2Bwire&amp;qid=1744595459&amp;sprefix=copper%2Bwire%2Caps%2C156&amp;sr=8-1&amp;th=1" TargetMode="External"/><Relationship Id="rId4" Type="http://schemas.openxmlformats.org/officeDocument/2006/relationships/hyperlink" Target="https://www.amazon.com/uxcell-Metric-Thread-Stainless-Fastener/dp/B0143GL8WA/ref=sr_1_4?crid=1A8IN1U0YLLDP&amp;dib=eyJ2IjoiMSJ9.d6gNy1pCzGF-UGGW62boG86lJldlyEfAe44NqGJNFpAd6GQc6CimDC7ADult8Y8IIePlxjB5RSqYRe671zOMKjrXaHnRFCTq1pJo9wgIsN8_VGdBnzFwjb8vkOz7yit7SPJHfZBt2CYZkfxwODPvk4LAiJA00BTUEKObBNw7SCJIyrKWCHCVO0s-FFCyGr8xIUdkEUTs9pxMYQslZvf0-bf2Rt-gKYp6JSCJRUPzG4s._ckamAJXYoKIVxxJI_Yk1Y-1iUuTPQh-ClGcFthOKqU&amp;dib_tag=se&amp;keywords=3.5mm+nut&amp;qid=1744595684&amp;sprefix=3.5mm+nut%2Caps%2C243&amp;sr=8-4" TargetMode="External"/><Relationship Id="rId5" Type="http://schemas.openxmlformats.org/officeDocument/2006/relationships/hyperlink" Target="https://www.amazon.com/Electric-Adults-Strong-Capacity-Outdoor/dp/B0D2Y83WL4?source=ps-sl-shoppingads-lpcontext&amp;ref_=fplfs&amp;smid=A25AGL59UXBH5K&amp;gQT=1&amp;th=1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9.43"/>
    <col customWidth="1" min="2" max="2" width="25.0"/>
    <col customWidth="1" min="3" max="3" width="16.43"/>
    <col customWidth="1" min="4" max="5" width="18.71"/>
    <col customWidth="1" min="6" max="6" width="15.14"/>
    <col customWidth="1" min="7" max="7" width="20.43"/>
    <col customWidth="1" min="8" max="8" width="31.86"/>
  </cols>
  <sheetData>
    <row r="1">
      <c r="A1" s="1" t="s">
        <v>0</v>
      </c>
      <c r="B1" s="2"/>
      <c r="C1" s="3" t="s">
        <v>1</v>
      </c>
      <c r="D1" s="4" t="s">
        <v>2</v>
      </c>
      <c r="E1" s="5" t="s">
        <v>3</v>
      </c>
      <c r="F1" s="2"/>
      <c r="G1" s="2"/>
      <c r="H1" s="6"/>
    </row>
    <row r="2">
      <c r="A2" s="7" t="s">
        <v>4</v>
      </c>
      <c r="B2" s="8" t="s">
        <v>5</v>
      </c>
      <c r="C2" s="9">
        <f>SUM(G5:G9)+E12</f>
        <v>14.7378</v>
      </c>
      <c r="D2" s="10">
        <f>SUM(F11)/60</f>
        <v>4.45</v>
      </c>
      <c r="E2" s="11">
        <f>SUM(D11)</f>
        <v>80.5</v>
      </c>
      <c r="H2" s="12"/>
    </row>
    <row r="3">
      <c r="A3" s="13" t="s">
        <v>6</v>
      </c>
      <c r="B3" s="14"/>
      <c r="C3" s="14"/>
      <c r="D3" s="14"/>
      <c r="E3" s="14"/>
      <c r="F3" s="14"/>
      <c r="G3" s="14"/>
      <c r="H3" s="15"/>
    </row>
    <row r="4">
      <c r="A4" s="16" t="s">
        <v>7</v>
      </c>
      <c r="B4" s="16"/>
      <c r="C4" s="16" t="s">
        <v>8</v>
      </c>
      <c r="D4" s="16" t="s">
        <v>9</v>
      </c>
      <c r="E4" s="16" t="s">
        <v>10</v>
      </c>
      <c r="F4" s="16" t="s">
        <v>11</v>
      </c>
      <c r="G4" s="16" t="s">
        <v>12</v>
      </c>
      <c r="H4" s="16" t="s">
        <v>13</v>
      </c>
    </row>
    <row r="5">
      <c r="A5" s="17" t="s">
        <v>14</v>
      </c>
      <c r="B5" s="18"/>
      <c r="C5" s="19">
        <v>1.0</v>
      </c>
      <c r="D5" s="19">
        <v>1.0</v>
      </c>
      <c r="E5" s="20">
        <v>10.0</v>
      </c>
      <c r="F5" s="21">
        <f t="shared" ref="F5:F8" si="1">E5/D5</f>
        <v>10</v>
      </c>
      <c r="G5" s="21">
        <f t="shared" ref="G5:G8" si="2">F5*C5</f>
        <v>10</v>
      </c>
      <c r="H5" s="22" t="s">
        <v>15</v>
      </c>
    </row>
    <row r="6">
      <c r="A6" s="23" t="s">
        <v>16</v>
      </c>
      <c r="B6" s="24"/>
      <c r="C6" s="19">
        <v>1.0</v>
      </c>
      <c r="D6" s="19">
        <v>1.0</v>
      </c>
      <c r="E6" s="25">
        <v>2.14</v>
      </c>
      <c r="F6" s="26">
        <f t="shared" si="1"/>
        <v>2.14</v>
      </c>
      <c r="G6" s="26">
        <f t="shared" si="2"/>
        <v>2.14</v>
      </c>
      <c r="H6" s="27" t="s">
        <v>17</v>
      </c>
    </row>
    <row r="7">
      <c r="A7" s="23" t="s">
        <v>18</v>
      </c>
      <c r="B7" s="18"/>
      <c r="C7" s="19">
        <v>1.0</v>
      </c>
      <c r="D7" s="28">
        <v>100.0</v>
      </c>
      <c r="E7" s="20">
        <v>8.99</v>
      </c>
      <c r="F7" s="26">
        <f t="shared" si="1"/>
        <v>0.0899</v>
      </c>
      <c r="G7" s="26">
        <f t="shared" si="2"/>
        <v>0.0899</v>
      </c>
      <c r="H7" s="27" t="s">
        <v>19</v>
      </c>
    </row>
    <row r="8">
      <c r="A8" s="29" t="s">
        <v>20</v>
      </c>
      <c r="C8" s="19">
        <v>1.0</v>
      </c>
      <c r="D8" s="19">
        <v>100.0</v>
      </c>
      <c r="E8" s="20">
        <v>9.29</v>
      </c>
      <c r="F8" s="30">
        <f t="shared" si="1"/>
        <v>0.0929</v>
      </c>
      <c r="G8" s="30">
        <f t="shared" si="2"/>
        <v>0.0929</v>
      </c>
      <c r="H8" s="27" t="s">
        <v>21</v>
      </c>
    </row>
    <row r="9">
      <c r="A9" s="31" t="s">
        <v>22</v>
      </c>
      <c r="B9" s="32">
        <v>30.0</v>
      </c>
      <c r="C9" s="33"/>
      <c r="D9" s="14"/>
      <c r="E9" s="14"/>
      <c r="F9" s="14"/>
      <c r="G9" s="14"/>
      <c r="H9" s="15"/>
    </row>
    <row r="10">
      <c r="A10" s="16" t="s">
        <v>23</v>
      </c>
      <c r="B10" s="34"/>
      <c r="C10" s="35" t="s">
        <v>8</v>
      </c>
      <c r="D10" s="35" t="s">
        <v>24</v>
      </c>
      <c r="E10" s="35" t="s">
        <v>25</v>
      </c>
      <c r="F10" s="36" t="s">
        <v>26</v>
      </c>
      <c r="G10" s="36"/>
      <c r="H10" s="37"/>
    </row>
    <row r="11">
      <c r="A11" s="17" t="s">
        <v>27</v>
      </c>
      <c r="C11" s="19">
        <v>1.0</v>
      </c>
      <c r="D11" s="28">
        <v>80.5</v>
      </c>
      <c r="E11" s="21">
        <f>(D11/1000)*$B$9</f>
        <v>2.415</v>
      </c>
      <c r="F11" s="28">
        <v>267.0</v>
      </c>
      <c r="G11" s="38"/>
      <c r="H11" s="12"/>
    </row>
    <row r="12">
      <c r="A12" s="39"/>
      <c r="D12" s="40" t="s">
        <v>28</v>
      </c>
      <c r="E12" s="41">
        <f>SUM(E11)</f>
        <v>2.415</v>
      </c>
      <c r="G12" s="25"/>
      <c r="H12" s="12"/>
    </row>
    <row r="13" ht="15.0" customHeight="1">
      <c r="A13" s="42" t="s">
        <v>29</v>
      </c>
      <c r="B13" s="14"/>
      <c r="C13" s="14"/>
      <c r="D13" s="14"/>
      <c r="E13" s="14"/>
      <c r="F13" s="14"/>
      <c r="G13" s="14"/>
      <c r="H13" s="15"/>
    </row>
    <row r="14" ht="15.75" customHeight="1">
      <c r="A14" s="16" t="s">
        <v>30</v>
      </c>
      <c r="B14" s="16" t="s">
        <v>13</v>
      </c>
      <c r="C14" s="43"/>
      <c r="D14" s="14"/>
      <c r="E14" s="14"/>
      <c r="F14" s="14"/>
      <c r="G14" s="14"/>
      <c r="H14" s="15"/>
    </row>
    <row r="15" ht="15.75" customHeight="1">
      <c r="A15" s="44" t="s">
        <v>31</v>
      </c>
      <c r="B15" s="45" t="s">
        <v>14</v>
      </c>
      <c r="C15" s="46"/>
      <c r="D15" s="46"/>
      <c r="E15" s="46"/>
      <c r="F15" s="46"/>
      <c r="G15" s="46"/>
      <c r="H15" s="47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</sheetData>
  <mergeCells count="5">
    <mergeCell ref="C9:H9"/>
    <mergeCell ref="G10:H10"/>
    <mergeCell ref="A13:H13"/>
    <mergeCell ref="C14:H14"/>
    <mergeCell ref="A3:H3"/>
  </mergeCells>
  <hyperlinks>
    <hyperlink r:id="rId1" ref="H5"/>
    <hyperlink r:id="rId2" ref="H6"/>
    <hyperlink r:id="rId3" ref="H7"/>
    <hyperlink r:id="rId4" ref="H8"/>
    <hyperlink r:id="rId5" ref="B15"/>
  </hyperlinks>
  <printOptions/>
  <pageMargins bottom="0.75" footer="0.0" header="0.0" left="0.7" right="0.7" top="0.75"/>
  <pageSetup orientation="portrait"/>
  <drawing r:id="rId6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2021-04-20T01:54:08Z</dcterms:created>
  <dc:creator>MMC Co-op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0x010100B51EC7ECFAC78D4E8EF6CBAFFF0B3505</vt:lpwstr>
  </property>
  <property fmtid="{D5CDD505-2E9C-101B-9397-08002B2CF9AE}" pid="3" name="MediaServiceImageTags">
    <vt:lpwstr/>
  </property>
</Properties>
</file>