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481CFF95-6577-47B2-A6E5-0B592C4B56D8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13" i="134" l="1"/>
  <c r="D12" i="134"/>
  <c r="E9" i="134"/>
  <c r="D9" i="134"/>
  <c r="C9" i="134"/>
  <c r="B9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<sst xmlns="http://schemas.openxmlformats.org/spreadsheetml/2006/main" count="196" uniqueCount="135">
  <si>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</si>
  <si>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</si>
  <si>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</si>
  <si>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</si>
  <si>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</si>
  <si>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</si>
  <si>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</si>
  <si>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</si>
  <si>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</si>
  <si>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</si>
  <si>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</si>
  <si>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</si>
  <si>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</si>
  <si>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</si>
  <si>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</si>
  <si>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</si>
  <si>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</si>
  <si>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</si>
  <si>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</si>
  <si>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</si>
  <si>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</si>
  <si>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</si>
  <si>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</si>
  <si>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</si>
  <si>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</si>
  <si>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</si>
  <si>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</si>
  <si>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</si>
  <si>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</si>
  <si>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</si>
  <si>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</si>
  <si>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</si>
  <si>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</si>
  <si>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</si>
  <si>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</si>
  <si>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</si>
  <si>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</si>
  <si>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</si>
  <si>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</si>
  <si>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</si>
  <si>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</si>
  <si>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</si>
  <si>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</si>
  <si>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</si>
  <si>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</si>
  <si>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</si>
  <si>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</si>
  <si>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</si>
  <si>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</si>
  <si>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</si>
  <si>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</si>
  <si>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</si>
  <si>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</si>
  <si>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</si>
  <si>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</si>
  <si>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</si>
  <si>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</si>
  <si>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</si>
  <si>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</si>
  <si>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</si>
  <si>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</si>
  <si>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</si>
  <si>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</si>
  <si>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</si>
  <si>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</si>
  <si>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</si>
  <si>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</si>
  <si>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</si>
  <si>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</si>
  <si>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</si>
  <si>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</si>
  <si>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</si>
  <si>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</si>
  <si>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</si>
  <si>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</si>
  <si>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</si>
  <si>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</si>
  <si>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</si>
  <si>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</si>
  <si>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</si>
  <si>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</si>
  <si>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</si>
  <si>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</si>
  <si>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</si>
  <si>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</si>
  <si>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</si>
  <si>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</si>
  <si>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</si>
  <si>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</si>
  <si>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</si>
  <si>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</si>
  <si>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</si>
  <si>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</si>
  <si>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</si>
  <si>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</si>
  <si>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</si>
  <si>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</si>
  <si>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</si>
  <si>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</si>
  <si>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</si>
  <si>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</si>
  <si>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</si>
  <si>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</si>
  <si>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</si>
  <si>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</si>
  <si>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</si>
  <si>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</si>
  <si>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</si>
  <si>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</si>
  <si>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</si>
  <si>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</si>
  <si>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</si>
  <si>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</si>
  <si>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</si>
  <si>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</si>
  <si>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</si>
  <si>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</si>
  <si>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</si>
  <si>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</si>
  <si>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</si>
  <si>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</si>
  <si>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</si>
  <si>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</si>
  <si>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</si>
  <si>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</si>
  <si>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</si>
  <si>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</si>
  <si>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</si>
  <si>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 xml:space="preserve">Wind mine </t>
  </si>
  <si>
    <t>WIND_ON</t>
  </si>
  <si>
    <t>Wind onshore</t>
  </si>
  <si>
    <t>Wind turbine onshore</t>
  </si>
  <si>
    <t>ELE_EX_WIND_TURBINE</t>
  </si>
  <si>
    <t>Maximum output</t>
  </si>
  <si>
    <t>Limitet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</si>
</sst>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" fontId="5" fillId="27" borderId="0" xfId="0" quotePrefix="1" applyNumberFormat="1" applyFont="1" applyFill="1" applyAlignment="1">
      <alignment horizontal="lef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F15" sqref="F15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7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7"/>
    </row>
    <row r="10" spans="1:11" ht="15.75" customHeight="1">
      <c r="A10" s="104"/>
      <c r="B10" s="39"/>
      <c r="C10" s="40"/>
      <c r="D10" s="41"/>
      <c r="E10" s="42"/>
      <c r="F10" s="41"/>
      <c r="G10" s="41"/>
      <c r="H10" s="41"/>
      <c r="I10" s="41"/>
      <c r="J10" s="106"/>
      <c r="K10" s="117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7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7"/>
    </row>
    <row r="14" spans="1:11" ht="15.75" customHeight="1"/>
    <row r="15" spans="1:11" ht="15.75" customHeight="1" thickBot="1">
      <c r="B15" s="116" t="s">
        <v>101</v>
      </c>
      <c r="C15" s="116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D11" sqref="D11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132</v>
      </c>
      <c r="E10" s="42" t="s">
        <v>131</v>
      </c>
      <c r="F10" s="41" t="s">
        <v>103</v>
      </c>
      <c r="G10" s="41" t="s">
        <v>107</v>
      </c>
      <c r="H10" s="41" t="s">
        <v>105</v>
      </c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C18" sqref="C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20" t="str">
        <f>SEC_Processes!D9</f>
        <v>MIN_EX_WIND_ON</v>
      </c>
      <c r="C9" s="120" t="str">
        <f>SEC_Processes!E9</f>
        <v xml:space="preserve">Wind mine </v>
      </c>
      <c r="D9" s="21" t="str">
        <f>SEC_Comm!C9</f>
        <v>WIND_ON</v>
      </c>
      <c r="E9" s="23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70" zoomScaleNormal="170" workbookViewId="0">
      <selection activeCell="D17" sqref="D17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 t="str">
        <f>SEC_Processes!D10</f>
        <v>ELE_EX_WIND_TURBINE</v>
      </c>
      <c r="C9" s="88" t="str">
        <f>SEC_Processes!E10</f>
        <v>Wind turbine onshore</v>
      </c>
      <c r="D9" s="89" t="str">
        <f>SEC_Comm!C9</f>
        <v>WIND_ON</v>
      </c>
      <c r="E9" s="89" t="str">
        <f>SEC_Comm!C8</f>
        <v>ELEC_HV</v>
      </c>
      <c r="F9" s="90">
        <v>1.345</v>
      </c>
      <c r="G9" s="90">
        <v>1</v>
      </c>
      <c r="H9" s="87">
        <v>31.536000000000001</v>
      </c>
      <c r="I9" s="91">
        <v>0.33</v>
      </c>
      <c r="J9" s="92">
        <v>1</v>
      </c>
      <c r="K9" s="92">
        <v>0</v>
      </c>
    </row>
    <row r="12" spans="2:12">
      <c r="C12" t="s">
        <v>133</v>
      </c>
      <c r="D12">
        <f>F9*H9</f>
        <v>42.41592</v>
      </c>
      <c r="E12" t="s">
        <v>103</v>
      </c>
    </row>
    <row r="13" spans="2:12">
      <c r="C13" t="s">
        <v>134</v>
      </c>
      <c r="D13">
        <f>D12*I9</f>
        <v>13.997253600000001</v>
      </c>
      <c r="E13" t="s">
        <v>103</v>
      </c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