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1_{AEB9F1C9-1B96-424B-B5DB-B9DE7DBFBCC0}" xr6:coauthVersionLast="47" xr6:coauthVersionMax="47" xr10:uidLastSave="{00000000-0000-0000-0000-000000000000}"/>
  <bookViews>
    <workbookView xWindow="-108" yWindow="-108" windowWidth="23256" windowHeight="12456" xr2:uid="{00000000-000D-0000-FFFF-FFFF00000000}"/>
  </bookViews>
  <sheets>
    <sheet name="PlanningProjet" sheetId="11" r:id="rId1"/>
    <sheet name="À propos de" sheetId="12" r:id="rId2"/>
  </sheets>
  <definedNames>
    <definedName name="avancement_tâche" localSheetId="0">PlanningProjet!$C1</definedName>
    <definedName name="ce_jour" localSheetId="0">TODAY()</definedName>
    <definedName name="Début_Projet">PlanningProjet!$D$3</definedName>
    <definedName name="début_tâche" localSheetId="0">PlanningProjet!$D1</definedName>
    <definedName name="fin_tâche" localSheetId="0">PlanningProjet!$E1</definedName>
    <definedName name="_xlnm.Print_Titles" localSheetId="0">PlanningProjet!$4:$6</definedName>
    <definedName name="Semaine_Affichage">PlanningProjet!$D$4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11" l="1"/>
  <c r="E42" i="11"/>
  <c r="E43" i="11"/>
  <c r="E40" i="11"/>
  <c r="E10" i="11"/>
  <c r="G39" i="11"/>
  <c r="G31" i="11"/>
  <c r="G26" i="11"/>
  <c r="G21" i="11"/>
  <c r="D9" i="11"/>
  <c r="E9" i="11" s="1"/>
  <c r="G7" i="11"/>
  <c r="G28" i="11" l="1"/>
  <c r="G27" i="11"/>
  <c r="G41" i="11" l="1"/>
  <c r="G40" i="11"/>
  <c r="G13" i="11"/>
  <c r="H5" i="11"/>
  <c r="H4" i="11" s="1"/>
  <c r="G45" i="11"/>
  <c r="G44" i="11"/>
  <c r="G20" i="11"/>
  <c r="G19" i="11"/>
  <c r="G18" i="11"/>
  <c r="G16" i="11"/>
  <c r="G11" i="11"/>
  <c r="G35" i="11"/>
  <c r="G8" i="11"/>
  <c r="G42" i="11" l="1"/>
  <c r="G30" i="11"/>
  <c r="G29" i="11"/>
  <c r="G12" i="11"/>
  <c r="H6" i="11"/>
  <c r="G9" i="11"/>
  <c r="G32" i="11" l="1"/>
  <c r="G43" i="11"/>
  <c r="G33" i="11"/>
  <c r="G23" i="11"/>
  <c r="G22" i="11"/>
  <c r="G17" i="11"/>
  <c r="G10" i="11"/>
  <c r="G36" i="11"/>
  <c r="I5" i="11"/>
  <c r="G14" i="11" l="1"/>
  <c r="J5" i="11"/>
  <c r="G34" i="11" l="1"/>
  <c r="G24" i="11"/>
  <c r="G25" i="11"/>
  <c r="K5" i="11"/>
  <c r="L5" i="11" l="1"/>
  <c r="M5" i="11" l="1"/>
  <c r="N5" i="11" l="1"/>
  <c r="O5" i="11" l="1"/>
  <c r="O6" i="11" s="1"/>
  <c r="N6" i="11"/>
  <c r="M6" i="11"/>
  <c r="L6" i="11"/>
  <c r="K6" i="11"/>
  <c r="J6" i="11"/>
  <c r="I6" i="11"/>
  <c r="G15" i="11" l="1"/>
  <c r="G37" i="11"/>
  <c r="O4" i="11"/>
  <c r="P5" i="11"/>
  <c r="Q5" i="11" l="1"/>
  <c r="R5" i="11" l="1"/>
  <c r="S5" i="11" l="1"/>
  <c r="T5" i="11" l="1"/>
  <c r="U5" i="11" l="1"/>
  <c r="V5" i="11" l="1"/>
  <c r="V6" i="11" s="1"/>
  <c r="U6" i="11"/>
  <c r="T6" i="11"/>
  <c r="S6" i="11"/>
  <c r="R6" i="11"/>
  <c r="Q6" i="11"/>
  <c r="P6" i="11"/>
  <c r="G38" i="11"/>
  <c r="V4" i="11" l="1"/>
  <c r="W5" i="11"/>
  <c r="X5" i="11"/>
  <c r="Y5" i="11" l="1"/>
  <c r="Z5" i="11" l="1"/>
  <c r="AA5" i="11" l="1"/>
  <c r="AB5" i="11" l="1"/>
  <c r="AC5" i="11" l="1"/>
  <c r="AC6" i="11" s="1"/>
  <c r="AB6" i="11"/>
  <c r="AA6" i="11"/>
  <c r="Z6" i="11"/>
  <c r="Y6" i="11"/>
  <c r="X6" i="11"/>
  <c r="W6" i="11"/>
  <c r="AD5" i="11" l="1"/>
  <c r="AE5" i="11" s="1"/>
  <c r="AF5" i="11" l="1"/>
  <c r="AG5" i="11" l="1"/>
  <c r="AH5" i="11" l="1"/>
  <c r="AI5" i="11" l="1"/>
  <c r="AI6" i="11" s="1"/>
  <c r="AH6" i="11"/>
  <c r="AG6" i="11"/>
  <c r="AF6" i="11"/>
  <c r="AE6" i="11"/>
  <c r="AD6" i="11"/>
  <c r="AC4" i="11"/>
  <c r="AJ5" i="11" l="1"/>
  <c r="AK5" i="11" l="1"/>
  <c r="AL5" i="11" l="1"/>
  <c r="AM5" i="11" l="1"/>
  <c r="AN5" i="11" l="1"/>
  <c r="AO5" i="11" l="1"/>
  <c r="AP5" i="11" l="1"/>
  <c r="AP6" i="11" s="1"/>
  <c r="AO6" i="11"/>
  <c r="AN6" i="11"/>
  <c r="AM6" i="11"/>
  <c r="AL6" i="11"/>
  <c r="AK6" i="11"/>
  <c r="AJ6" i="11"/>
  <c r="AQ5" i="11"/>
  <c r="AR5" i="11" l="1"/>
  <c r="AR6" i="11" s="1"/>
  <c r="AQ6" i="11"/>
  <c r="AJ4" i="11"/>
  <c r="AS5" i="11" l="1"/>
  <c r="AS6" i="11" s="1"/>
  <c r="AQ4" i="11"/>
  <c r="AT5" i="11" l="1"/>
  <c r="AT6" i="11" s="1"/>
  <c r="AU5" i="11" l="1"/>
  <c r="AU6" i="11" s="1"/>
  <c r="AV5" i="11" l="1"/>
  <c r="AV6" i="11" s="1"/>
  <c r="AW5" i="11" l="1"/>
  <c r="AX5" i="11" l="1"/>
  <c r="AX6" i="11" s="1"/>
  <c r="AW6" i="11"/>
  <c r="AY5" i="11"/>
  <c r="AY6" i="11" s="1"/>
  <c r="AX4" i="11"/>
  <c r="AZ5" i="11" l="1"/>
  <c r="AZ6" i="11" s="1"/>
  <c r="BA5" i="11" l="1"/>
  <c r="BA6" i="11" s="1"/>
  <c r="BB5" i="11" l="1"/>
  <c r="BB6" i="11" s="1"/>
  <c r="BC5" i="11" l="1"/>
  <c r="BC6" i="11" s="1"/>
  <c r="BD5" i="11" l="1"/>
  <c r="BD6" i="11" s="1"/>
  <c r="BE5" i="11" l="1"/>
  <c r="BE6" i="11" s="1"/>
  <c r="BF5" i="11" l="1"/>
  <c r="BF6" i="11" s="1"/>
  <c r="BE4" i="11"/>
  <c r="BG5" i="11" l="1"/>
  <c r="BG6" i="11" s="1"/>
  <c r="BH5" i="11" l="1"/>
  <c r="BH6" i="11" s="1"/>
  <c r="BI5" i="11" l="1"/>
  <c r="BI6" i="11" s="1"/>
  <c r="BJ5" i="11" l="1"/>
  <c r="BJ6" i="11" s="1"/>
  <c r="BK5" i="11" l="1"/>
  <c r="BK6" i="11" l="1"/>
  <c r="BL5" i="11"/>
  <c r="BL4" i="11" l="1"/>
  <c r="BM5" i="11"/>
  <c r="BL6" i="11"/>
  <c r="BN5" i="11" l="1"/>
  <c r="BM6" i="11"/>
  <c r="BO5" i="11" l="1"/>
  <c r="BN6" i="11"/>
  <c r="BP5" i="11" l="1"/>
  <c r="BO6" i="11"/>
  <c r="BP6" i="11" l="1"/>
  <c r="BQ5" i="11"/>
  <c r="BQ6" i="11" l="1"/>
  <c r="BR5" i="11"/>
  <c r="BR6" i="11" l="1"/>
  <c r="BS5" i="11"/>
  <c r="BS4" i="11" l="1"/>
  <c r="BS6" i="11"/>
  <c r="BT5" i="11"/>
  <c r="BT6" i="11" l="1"/>
  <c r="BU5" i="11"/>
  <c r="BV5" i="11" l="1"/>
  <c r="BU6" i="11"/>
  <c r="BV6" i="11" l="1"/>
  <c r="BW5" i="11"/>
  <c r="BX5" i="11" l="1"/>
  <c r="BW6" i="11"/>
  <c r="BY5" i="11" l="1"/>
  <c r="BX6" i="11"/>
  <c r="BZ5" i="11" l="1"/>
  <c r="BY6" i="11"/>
  <c r="BZ4" i="11" l="1"/>
  <c r="CA5" i="11"/>
  <c r="BZ6" i="11"/>
  <c r="CB5" i="11" l="1"/>
  <c r="CA6" i="11"/>
  <c r="CC5" i="11" l="1"/>
  <c r="CB6" i="11"/>
  <c r="CD5" i="11" l="1"/>
  <c r="CC6" i="11"/>
  <c r="CE5" i="11" l="1"/>
  <c r="CD6" i="11"/>
  <c r="CE6" i="11" l="1"/>
  <c r="CF5" i="11"/>
  <c r="CG5" i="11" l="1"/>
  <c r="CF6" i="11"/>
  <c r="CH5" i="11" l="1"/>
  <c r="CG4" i="11"/>
  <c r="CG6" i="11"/>
  <c r="CI5" i="11" l="1"/>
  <c r="CH6" i="11"/>
  <c r="CJ5" i="11" l="1"/>
  <c r="CI6" i="11"/>
  <c r="CK5" i="11" l="1"/>
  <c r="CJ6" i="11"/>
  <c r="CL5" i="11" l="1"/>
  <c r="CK6" i="11"/>
  <c r="CM5" i="11" l="1"/>
  <c r="CL6" i="11"/>
  <c r="CM6" i="11" l="1"/>
  <c r="CN5" i="11"/>
  <c r="CN4" i="11" l="1"/>
  <c r="CO5" i="11"/>
  <c r="CN6" i="11"/>
  <c r="CO6" i="11" l="1"/>
  <c r="CP5" i="11"/>
  <c r="CQ5" i="11" l="1"/>
  <c r="CP6" i="11"/>
  <c r="CR5" i="11" l="1"/>
  <c r="CQ6" i="11"/>
  <c r="CS5" i="11" l="1"/>
  <c r="CR6" i="11"/>
  <c r="CT5" i="11" l="1"/>
  <c r="CS6" i="11"/>
  <c r="CU5" i="11" l="1"/>
  <c r="CT6" i="11"/>
  <c r="CU4" i="11" l="1"/>
  <c r="CV5" i="11"/>
  <c r="CU6" i="11"/>
  <c r="CW5" i="11" l="1"/>
  <c r="CV6" i="11"/>
  <c r="CX5" i="11" l="1"/>
  <c r="CW6" i="11"/>
  <c r="CY5" i="11" l="1"/>
  <c r="CX6" i="11"/>
  <c r="CY6" i="11" l="1"/>
  <c r="CZ5" i="11"/>
  <c r="DA5" i="11" l="1"/>
  <c r="CZ6" i="11"/>
  <c r="DB5" i="11" l="1"/>
  <c r="DA6" i="11"/>
  <c r="DC5" i="11" l="1"/>
  <c r="DB6" i="11"/>
  <c r="DB4" i="11"/>
  <c r="DD5" i="11" l="1"/>
  <c r="DC6" i="11"/>
  <c r="DE5" i="11" l="1"/>
  <c r="DD6" i="11"/>
  <c r="DF5" i="11" l="1"/>
  <c r="DE6" i="11"/>
  <c r="DG5" i="11" l="1"/>
  <c r="DF6" i="11"/>
  <c r="DH5" i="11" l="1"/>
  <c r="DG6" i="11"/>
  <c r="DH6" i="11" l="1"/>
  <c r="DI5" i="11"/>
  <c r="DI4" i="11" l="1"/>
  <c r="DJ5" i="11"/>
  <c r="DI6" i="11"/>
  <c r="DK5" i="11" l="1"/>
  <c r="DJ6" i="11"/>
  <c r="DK6" i="11" l="1"/>
  <c r="DL5" i="11"/>
  <c r="DL6" i="11" l="1"/>
  <c r="DM5" i="11"/>
  <c r="DM6" i="11" l="1"/>
  <c r="DN5" i="11"/>
  <c r="DN6" i="11" l="1"/>
  <c r="DO5" i="11"/>
  <c r="DO6" i="11" l="1"/>
  <c r="DP5" i="11"/>
  <c r="DQ5" i="11" l="1"/>
  <c r="DP6" i="11"/>
  <c r="DP4" i="11"/>
  <c r="DR5" i="11" l="1"/>
  <c r="DQ6" i="11"/>
  <c r="DS5" i="11" l="1"/>
  <c r="DR6" i="11"/>
  <c r="DS6" i="11" l="1"/>
  <c r="DT5" i="11"/>
  <c r="DT6" i="11" l="1"/>
</calcChain>
</file>

<file path=xl/sharedStrings.xml><?xml version="1.0" encoding="utf-8"?>
<sst xmlns="http://schemas.openxmlformats.org/spreadsheetml/2006/main" count="73" uniqueCount="68">
  <si>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</si>
  <si>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</si>
  <si>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</si>
  <si>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</si>
  <si>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</si>
  <si>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</si>
  <si>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</si>
  <si>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</si>
  <si>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</si>
  <si>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</si>
  <si>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</si>
  <si>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</si>
  <si>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</si>
  <si>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</si>
  <si>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</si>
  <si>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</si>
  <si>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</si>
  <si>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</si>
  <si>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</si>
  <si>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</si>
  <si>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</si>
  <si>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</si>
  <si>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</si>
  <si>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</si>
  <si>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Conception</t>
  </si>
  <si>
    <t>Maquette des interfaces (mockup)</t>
  </si>
  <si>
    <t>Conception de la base de données (schéma)</t>
  </si>
  <si>
    <t>Serveur</t>
  </si>
  <si>
    <t>Un Vhost sera créé</t>
  </si>
  <si>
    <t>L’URL rewriting sera implémenté (bonus)</t>
  </si>
  <si>
    <t>Le Cache sera implémenté sur les fichiers CSS / JS</t>
  </si>
  <si>
    <t>Site</t>
  </si>
  <si>
    <t>Page d’accueil</t>
  </si>
  <si>
    <t>Multi pages + navigation fonctionnelle</t>
  </si>
  <si>
    <t>Formulaires (contact, connexion, CRUD, etc.)</t>
  </si>
  <si>
    <t>3 rubriques différentes minimum</t>
  </si>
  <si>
    <t>Application Mobile</t>
  </si>
  <si>
    <t>Formulaire de Login</t>
  </si>
  <si>
    <t>Lister le contenu</t>
  </si>
  <si>
    <t>Ajouter un contenu</t>
  </si>
  <si>
    <t>Photo depuis l’appareil ou depuis la galerie</t>
  </si>
  <si>
    <t>Visiteurs</t>
  </si>
  <si>
    <t>Consulter du contenu</t>
  </si>
  <si>
    <t>Naviguer sur le site</t>
  </si>
  <si>
    <t>S’inscrire sur le site</t>
  </si>
  <si>
    <t>Interagir avec le contenu (action utilisateur, commenter, envoyer des emails, etc.)</t>
  </si>
  <si>
    <t>Gérer le contenu (éditer, ajouter, supprimer)</t>
  </si>
  <si>
    <t>Consulter la liste des utilisateurs inscrits</t>
  </si>
  <si>
    <t>Gérer la liste des utilisateurs</t>
  </si>
  <si>
    <t>Valider une inscription</t>
  </si>
  <si>
    <t>Administrateurs</t>
  </si>
  <si>
    <t>Code</t>
  </si>
  <si>
    <t>Le code sera organisé correctement</t>
  </si>
  <si>
    <t>Le code sera versionné (gitlab / github / bitbucket)</t>
  </si>
  <si>
    <t>Le code sera commenté et facilement maintenable</t>
  </si>
  <si>
    <t>Toutes les réalisations de conception au format numérique
(Ex : MCD, MockUp, etc.)</t>
  </si>
  <si>
    <t>Un récapitulatif des choix technologiques (argumentés si
choix différent du CDC)</t>
  </si>
  <si>
    <t>Un rappel du contexte de votre site et son but pour les
utilisateurs</t>
  </si>
  <si>
    <t>Une explication des fonctionnalités du site web</t>
  </si>
  <si>
    <t>Idéalement, un retour d’expérience de l’équipe</t>
  </si>
  <si>
    <t>Rapport</t>
  </si>
  <si>
    <t>Jean-Nicolas</t>
  </si>
  <si>
    <t>Valérie</t>
  </si>
  <si>
    <t>Site patisserie du monde</t>
  </si>
  <si>
    <t>Nom de la société ?</t>
  </si>
  <si>
    <t>Equipe projet : Jean-Nicolas, Aïcha, Valérie</t>
  </si>
  <si>
    <t>?</t>
  </si>
  <si>
    <t>Aïcha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</si>
</sst>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rgb="FF000000"/>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indexed="64"/>
      </patternFill>
    </fill>
    <fill>
      <patternFill patternType="solid">
        <fgColor rgb="FFEBF1DE"/>
        <bgColor indexed="64"/>
      </patternFill>
    </fill>
    <fill>
      <patternFill patternType="solid">
        <fgColor rgb="FFB8CCE4"/>
        <bgColor indexed="64"/>
      </patternFill>
    </fill>
    <fill>
      <patternFill patternType="solid">
        <fgColor rgb="FFDCE6F1"/>
        <bgColor indexed="64"/>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style="medium">
        <color theme="0" tint="-0.14993743705557422"/>
      </bottom>
      <diagonal/>
    </border>
    <border>
      <left style="thin">
        <color rgb="FF234060"/>
      </left>
      <right/>
      <top style="medium">
        <color theme="0" tint="-0.14993743705557422"/>
      </top>
      <bottom style="medium">
        <color theme="0" tint="-0.14993743705557422"/>
      </bottom>
      <diagonal/>
    </border>
    <border>
      <left style="thin">
        <color rgb="FF234060"/>
      </left>
      <right/>
      <top style="medium">
        <color theme="0" tint="-0.14993743705557422"/>
      </top>
      <bottom style="medium">
        <color theme="0" tint="-0.14996795556505021"/>
      </bottom>
      <diagonal/>
    </border>
    <border>
      <left style="thin">
        <color rgb="FF234060"/>
      </left>
      <right/>
      <top style="medium">
        <color theme="0" tint="-0.14996795556505021"/>
      </top>
      <bottom style="thin">
        <color theme="0" tint="-0.14996795556505021"/>
      </bottom>
      <diagonal/>
    </border>
    <border>
      <left style="thin">
        <color rgb="FF234060"/>
      </left>
      <right/>
      <top style="thin">
        <color theme="0" tint="-0.14996795556505021"/>
      </top>
      <bottom style="thin">
        <color theme="0" tint="-0.14996795556505021"/>
      </bottom>
      <diagonal/>
    </border>
    <border>
      <left style="thin">
        <color rgb="FF234060"/>
      </left>
      <right/>
      <top style="thin">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0" borderId="0" applyNumberFormat="0" applyBorder="0" applyAlignment="0" applyProtection="0"/>
    <xf numFmtId="0" fontId="28" fillId="11" borderId="0" applyNumberFormat="0" applyBorder="0" applyAlignment="0" applyProtection="0"/>
    <xf numFmtId="0" fontId="29" fillId="12" borderId="0" applyNumberFormat="0" applyBorder="0" applyAlignment="0" applyProtection="0"/>
    <xf numFmtId="0" fontId="30" fillId="13" borderId="11" applyNumberFormat="0" applyAlignment="0" applyProtection="0"/>
    <xf numFmtId="0" fontId="31" fillId="14" borderId="12" applyNumberFormat="0" applyAlignment="0" applyProtection="0"/>
    <xf numFmtId="0" fontId="32" fillId="14" borderId="11" applyNumberFormat="0" applyAlignment="0" applyProtection="0"/>
    <xf numFmtId="0" fontId="33" fillId="0" borderId="13" applyNumberFormat="0" applyFill="0" applyAlignment="0" applyProtection="0"/>
    <xf numFmtId="0" fontId="34" fillId="15" borderId="14" applyNumberFormat="0" applyAlignment="0" applyProtection="0"/>
    <xf numFmtId="0" fontId="35" fillId="0" borderId="0" applyNumberFormat="0" applyFill="0" applyBorder="0" applyAlignment="0" applyProtection="0"/>
    <xf numFmtId="0" fontId="9" fillId="16"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7"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6" borderId="2" xfId="11" applyFill="1">
      <alignment horizontal="center" vertical="center"/>
    </xf>
    <xf numFmtId="0" fontId="9" fillId="3" borderId="2" xfId="11" applyFill="1">
      <alignment horizontal="center" vertical="center"/>
    </xf>
    <xf numFmtId="0" fontId="9" fillId="4" borderId="2" xfId="11" applyFill="1">
      <alignment horizontal="center" vertical="center"/>
    </xf>
    <xf numFmtId="0" fontId="9" fillId="7" borderId="2" xfId="11" applyFill="1">
      <alignment horizontal="center" vertical="center"/>
    </xf>
    <xf numFmtId="0" fontId="9" fillId="3" borderId="2" xfId="12" applyFill="1">
      <alignment horizontal="left" vertical="center" indent="2"/>
    </xf>
    <xf numFmtId="0" fontId="9" fillId="7"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3" borderId="2" xfId="10" applyFill="1">
      <alignment horizontal="center" vertical="center"/>
    </xf>
    <xf numFmtId="167" fontId="0" fillId="4" borderId="2" xfId="0" applyNumberFormat="1" applyFill="1" applyBorder="1" applyAlignment="1">
      <alignment horizontal="center" vertical="center"/>
    </xf>
    <xf numFmtId="167" fontId="5" fillId="4" borderId="2" xfId="0" applyNumberFormat="1" applyFont="1" applyFill="1" applyBorder="1" applyAlignment="1">
      <alignment horizontal="center" vertical="center"/>
    </xf>
    <xf numFmtId="167" fontId="9" fillId="7" borderId="2" xfId="10"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5" borderId="6" xfId="0" applyNumberFormat="1" applyFont="1" applyFill="1" applyBorder="1" applyAlignment="1">
      <alignment horizontal="center" vertical="center"/>
    </xf>
    <xf numFmtId="169" fontId="11" fillId="5" borderId="0" xfId="0" applyNumberFormat="1" applyFont="1" applyFill="1" applyAlignment="1">
      <alignment horizontal="center" vertical="center"/>
    </xf>
    <xf numFmtId="169" fontId="11" fillId="5" borderId="7" xfId="0" applyNumberFormat="1" applyFont="1" applyFill="1" applyBorder="1" applyAlignment="1">
      <alignment horizontal="center" vertical="center"/>
    </xf>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6" fillId="41" borderId="2" xfId="0" applyFont="1" applyFill="1" applyBorder="1" applyAlignment="1">
      <alignment horizontal="left" vertical="center" indent="1"/>
    </xf>
    <xf numFmtId="0" fontId="9" fillId="42" borderId="2" xfId="12" applyFill="1">
      <alignment horizontal="left" vertical="center" indent="2"/>
    </xf>
    <xf numFmtId="0" fontId="37" fillId="42" borderId="20" xfId="0" applyFont="1" applyFill="1" applyBorder="1" applyAlignment="1">
      <alignment horizontal="left" vertical="center" wrapText="1"/>
    </xf>
    <xf numFmtId="0" fontId="37" fillId="42" borderId="21" xfId="0" applyFont="1" applyFill="1" applyBorder="1" applyAlignment="1">
      <alignment horizontal="left" vertical="center" wrapText="1"/>
    </xf>
    <xf numFmtId="0" fontId="37" fillId="42" borderId="22" xfId="0" applyFont="1" applyFill="1" applyBorder="1" applyAlignment="1">
      <alignment horizontal="left" vertical="center" wrapText="1"/>
    </xf>
    <xf numFmtId="0" fontId="6" fillId="43" borderId="2" xfId="0" applyFont="1" applyFill="1" applyBorder="1" applyAlignment="1">
      <alignment horizontal="left" vertical="center" indent="1"/>
    </xf>
    <xf numFmtId="0" fontId="6" fillId="43" borderId="17" xfId="0" applyFont="1" applyFill="1" applyBorder="1" applyAlignment="1">
      <alignment horizontal="left" vertical="center" indent="1"/>
    </xf>
    <xf numFmtId="0" fontId="9" fillId="44" borderId="2" xfId="12" applyFill="1">
      <alignment horizontal="left" vertical="center" indent="2"/>
    </xf>
    <xf numFmtId="0" fontId="37" fillId="44" borderId="18" xfId="0" applyFont="1" applyFill="1" applyBorder="1" applyAlignment="1">
      <alignment horizontal="left" vertical="center" wrapText="1"/>
    </xf>
    <xf numFmtId="0" fontId="37" fillId="44" borderId="19" xfId="0" applyFont="1" applyFill="1" applyBorder="1" applyAlignment="1">
      <alignment horizontal="left" vertical="center" wrapText="1"/>
    </xf>
    <xf numFmtId="0" fontId="9" fillId="44" borderId="2" xfId="11" applyFill="1">
      <alignment horizontal="center" vertical="center"/>
    </xf>
    <xf numFmtId="9" fontId="5" fillId="44" borderId="2" xfId="2" applyFont="1" applyFill="1" applyBorder="1" applyAlignment="1">
      <alignment horizontal="center" vertical="center"/>
    </xf>
    <xf numFmtId="167" fontId="9" fillId="44" borderId="2" xfId="10" applyFill="1">
      <alignment horizontal="center" vertical="center"/>
    </xf>
    <xf numFmtId="0" fontId="9" fillId="43" borderId="2" xfId="11" applyFill="1">
      <alignment horizontal="center" vertical="center"/>
    </xf>
    <xf numFmtId="9" fontId="5" fillId="43" borderId="2" xfId="2" applyFont="1" applyFill="1" applyBorder="1" applyAlignment="1">
      <alignment horizontal="center" vertical="center"/>
    </xf>
    <xf numFmtId="167" fontId="0" fillId="43" borderId="2" xfId="0" applyNumberFormat="1" applyFill="1" applyBorder="1" applyAlignment="1">
      <alignment horizontal="center" vertical="center"/>
    </xf>
    <xf numFmtId="167" fontId="5" fillId="43" borderId="2" xfId="0" applyNumberFormat="1" applyFont="1" applyFill="1" applyBorder="1" applyAlignment="1">
      <alignment horizontal="center" vertical="center"/>
    </xf>
    <xf numFmtId="0" fontId="9" fillId="41" borderId="2" xfId="11" applyFill="1">
      <alignment horizontal="center" vertical="center"/>
    </xf>
    <xf numFmtId="9" fontId="5" fillId="41" borderId="2" xfId="2" applyFont="1" applyFill="1" applyBorder="1" applyAlignment="1">
      <alignment horizontal="center" vertical="center"/>
    </xf>
    <xf numFmtId="167" fontId="0" fillId="41" borderId="2" xfId="0" applyNumberFormat="1" applyFill="1" applyBorder="1" applyAlignment="1">
      <alignment horizontal="center" vertical="center"/>
    </xf>
    <xf numFmtId="167" fontId="5" fillId="41" borderId="2" xfId="0" applyNumberFormat="1" applyFont="1" applyFill="1" applyBorder="1" applyAlignment="1">
      <alignment horizontal="center" vertical="center"/>
    </xf>
    <xf numFmtId="0" fontId="9" fillId="42" borderId="2" xfId="11" applyFill="1">
      <alignment horizontal="center" vertical="center"/>
    </xf>
    <xf numFmtId="9" fontId="5" fillId="42" borderId="2" xfId="2" applyFont="1" applyFill="1" applyBorder="1" applyAlignment="1">
      <alignment horizontal="center" vertical="center"/>
    </xf>
    <xf numFmtId="167" fontId="9" fillId="42" borderId="2" xfId="10" applyFill="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8E4BC"/>
      <color rgb="FFEBF1DE"/>
      <color rgb="FFDCE6F1"/>
      <color rgb="FFB8CCE4"/>
      <color rgb="FFCCC0DA"/>
      <color rgb="FFFFB3C1"/>
      <color rgb="FFFF6582"/>
      <color rgb="FFA50021"/>
      <color rgb="FFFFFFD5"/>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T48"/>
  <sheetViews>
    <sheetView showGridLines="0" tabSelected="1" showRuler="0" zoomScaleNormal="100" zoomScalePageLayoutView="70" workbookViewId="0">
      <pane xSplit="4" ySplit="8" topLeftCell="E9" activePane="bottomRight" state="frozen"/>
      <selection pane="topRight" activeCell="E1" sqref="E1"/>
      <selection pane="bottomLeft" activeCell="A9" sqref="A9"/>
      <selection pane="bottomRight" activeCell="D12" sqref="D12"/>
    </sheetView>
  </sheetViews>
  <sheetFormatPr baseColWidth="10" defaultColWidth="9.109375" defaultRowHeight="30" customHeight="1" x14ac:dyDescent="0.3"/>
  <cols>
    <col min="1" max="1" width="70.88671875" bestFit="1" customWidth="1"/>
    <col min="2" max="2" width="11.33203125" bestFit="1" customWidth="1"/>
    <col min="3" max="3" width="10.6640625" bestFit="1" customWidth="1"/>
    <col min="4" max="4" width="9.21875" style="5" bestFit="1" customWidth="1"/>
    <col min="5" max="5" width="9.21875" bestFit="1" customWidth="1"/>
    <col min="6" max="6" width="2.6640625" customWidth="1"/>
    <col min="7" max="7" width="9.5546875" hidden="1" customWidth="1"/>
    <col min="8" max="127" width="2.5546875" customWidth="1"/>
  </cols>
  <sheetData>
    <row r="1" spans="1:124" ht="30" customHeight="1" x14ac:dyDescent="0.55000000000000004">
      <c r="A1" s="38" t="s">
        <v>63</v>
      </c>
      <c r="B1" s="1"/>
      <c r="C1" s="2"/>
      <c r="D1" s="4"/>
      <c r="E1" s="25"/>
      <c r="G1" s="2"/>
      <c r="H1" s="48"/>
    </row>
    <row r="2" spans="1:124" ht="30" customHeight="1" x14ac:dyDescent="0.35">
      <c r="A2" s="39" t="s">
        <v>64</v>
      </c>
      <c r="H2" s="49"/>
    </row>
    <row r="3" spans="1:124" ht="30" customHeight="1" x14ac:dyDescent="0.3">
      <c r="A3" s="40" t="s">
        <v>65</v>
      </c>
      <c r="B3" s="66" t="s">
        <v>2</v>
      </c>
      <c r="C3" s="67"/>
      <c r="D3" s="65">
        <v>44998</v>
      </c>
      <c r="E3" s="65"/>
    </row>
    <row r="4" spans="1:124" ht="30" customHeight="1" x14ac:dyDescent="0.3">
      <c r="B4" s="66" t="s">
        <v>3</v>
      </c>
      <c r="C4" s="67"/>
      <c r="D4" s="7">
        <v>1</v>
      </c>
      <c r="H4" s="62">
        <f>H5</f>
        <v>44998</v>
      </c>
      <c r="I4" s="63"/>
      <c r="J4" s="63"/>
      <c r="K4" s="63"/>
      <c r="L4" s="63"/>
      <c r="M4" s="63"/>
      <c r="N4" s="64"/>
      <c r="O4" s="62">
        <f>O5</f>
        <v>45005</v>
      </c>
      <c r="P4" s="63"/>
      <c r="Q4" s="63"/>
      <c r="R4" s="63"/>
      <c r="S4" s="63"/>
      <c r="T4" s="63"/>
      <c r="U4" s="64"/>
      <c r="V4" s="62">
        <f>V5</f>
        <v>45012</v>
      </c>
      <c r="W4" s="63"/>
      <c r="X4" s="63"/>
      <c r="Y4" s="63"/>
      <c r="Z4" s="63"/>
      <c r="AA4" s="63"/>
      <c r="AB4" s="64"/>
      <c r="AC4" s="62">
        <f>AC5</f>
        <v>45019</v>
      </c>
      <c r="AD4" s="63"/>
      <c r="AE4" s="63"/>
      <c r="AF4" s="63"/>
      <c r="AG4" s="63"/>
      <c r="AH4" s="63"/>
      <c r="AI4" s="64"/>
      <c r="AJ4" s="62">
        <f>AJ5</f>
        <v>45026</v>
      </c>
      <c r="AK4" s="63"/>
      <c r="AL4" s="63"/>
      <c r="AM4" s="63"/>
      <c r="AN4" s="63"/>
      <c r="AO4" s="63"/>
      <c r="AP4" s="64"/>
      <c r="AQ4" s="62">
        <f>AQ5</f>
        <v>45033</v>
      </c>
      <c r="AR4" s="63"/>
      <c r="AS4" s="63"/>
      <c r="AT4" s="63"/>
      <c r="AU4" s="63"/>
      <c r="AV4" s="63"/>
      <c r="AW4" s="64"/>
      <c r="AX4" s="62">
        <f>AX5</f>
        <v>45040</v>
      </c>
      <c r="AY4" s="63"/>
      <c r="AZ4" s="63"/>
      <c r="BA4" s="63"/>
      <c r="BB4" s="63"/>
      <c r="BC4" s="63"/>
      <c r="BD4" s="64"/>
      <c r="BE4" s="62">
        <f>BE5</f>
        <v>45047</v>
      </c>
      <c r="BF4" s="63"/>
      <c r="BG4" s="63"/>
      <c r="BH4" s="63"/>
      <c r="BI4" s="63"/>
      <c r="BJ4" s="63"/>
      <c r="BK4" s="64"/>
      <c r="BL4" s="62">
        <f>BL5</f>
        <v>45054</v>
      </c>
      <c r="BM4" s="63"/>
      <c r="BN4" s="63"/>
      <c r="BO4" s="63"/>
      <c r="BP4" s="63"/>
      <c r="BQ4" s="63"/>
      <c r="BR4" s="64"/>
      <c r="BS4" s="62">
        <f t="shared" ref="BS4" si="0">BS5</f>
        <v>45061</v>
      </c>
      <c r="BT4" s="63"/>
      <c r="BU4" s="63"/>
      <c r="BV4" s="63"/>
      <c r="BW4" s="63"/>
      <c r="BX4" s="63"/>
      <c r="BY4" s="64"/>
      <c r="BZ4" s="62">
        <f t="shared" ref="BZ4" si="1">BZ5</f>
        <v>45068</v>
      </c>
      <c r="CA4" s="63"/>
      <c r="CB4" s="63"/>
      <c r="CC4" s="63"/>
      <c r="CD4" s="63"/>
      <c r="CE4" s="63"/>
      <c r="CF4" s="64"/>
      <c r="CG4" s="62">
        <f t="shared" ref="CG4" si="2">CG5</f>
        <v>45075</v>
      </c>
      <c r="CH4" s="63"/>
      <c r="CI4" s="63"/>
      <c r="CJ4" s="63"/>
      <c r="CK4" s="63"/>
      <c r="CL4" s="63"/>
      <c r="CM4" s="64"/>
      <c r="CN4" s="62">
        <f t="shared" ref="CN4" si="3">CN5</f>
        <v>45082</v>
      </c>
      <c r="CO4" s="63"/>
      <c r="CP4" s="63"/>
      <c r="CQ4" s="63"/>
      <c r="CR4" s="63"/>
      <c r="CS4" s="63"/>
      <c r="CT4" s="64"/>
      <c r="CU4" s="62">
        <f t="shared" ref="CU4" si="4">CU5</f>
        <v>45089</v>
      </c>
      <c r="CV4" s="63"/>
      <c r="CW4" s="63"/>
      <c r="CX4" s="63"/>
      <c r="CY4" s="63"/>
      <c r="CZ4" s="63"/>
      <c r="DA4" s="64"/>
      <c r="DB4" s="62">
        <f t="shared" ref="DB4" si="5">DB5</f>
        <v>45096</v>
      </c>
      <c r="DC4" s="63"/>
      <c r="DD4" s="63"/>
      <c r="DE4" s="63"/>
      <c r="DF4" s="63"/>
      <c r="DG4" s="63"/>
      <c r="DH4" s="64"/>
      <c r="DI4" s="62">
        <f>DI5</f>
        <v>45103</v>
      </c>
      <c r="DJ4" s="63"/>
      <c r="DK4" s="63"/>
      <c r="DL4" s="63"/>
      <c r="DM4" s="63"/>
      <c r="DN4" s="63"/>
      <c r="DO4" s="64"/>
      <c r="DP4" s="62">
        <f>DP5</f>
        <v>45110</v>
      </c>
      <c r="DQ4" s="63"/>
      <c r="DR4" s="63"/>
      <c r="DS4" s="63"/>
      <c r="DT4" s="63"/>
    </row>
    <row r="5" spans="1:124" ht="15" customHeight="1" x14ac:dyDescent="0.3">
      <c r="A5" s="47"/>
      <c r="B5" s="47"/>
      <c r="C5" s="47"/>
      <c r="D5" s="47"/>
      <c r="E5" s="47"/>
      <c r="F5" s="47"/>
      <c r="H5" s="59">
        <f>Début_Projet-WEEKDAY(Début_Projet,1)+2+7*(Semaine_Affichage-1)</f>
        <v>44998</v>
      </c>
      <c r="I5" s="60">
        <f>H5+1</f>
        <v>44999</v>
      </c>
      <c r="J5" s="60">
        <f t="shared" ref="J5:AW5" si="6">I5+1</f>
        <v>45000</v>
      </c>
      <c r="K5" s="60">
        <f t="shared" si="6"/>
        <v>45001</v>
      </c>
      <c r="L5" s="60">
        <f t="shared" si="6"/>
        <v>45002</v>
      </c>
      <c r="M5" s="60">
        <f t="shared" si="6"/>
        <v>45003</v>
      </c>
      <c r="N5" s="61">
        <f t="shared" si="6"/>
        <v>45004</v>
      </c>
      <c r="O5" s="59">
        <f>N5+1</f>
        <v>45005</v>
      </c>
      <c r="P5" s="60">
        <f>O5+1</f>
        <v>45006</v>
      </c>
      <c r="Q5" s="60">
        <f t="shared" si="6"/>
        <v>45007</v>
      </c>
      <c r="R5" s="60">
        <f t="shared" si="6"/>
        <v>45008</v>
      </c>
      <c r="S5" s="60">
        <f t="shared" si="6"/>
        <v>45009</v>
      </c>
      <c r="T5" s="60">
        <f t="shared" si="6"/>
        <v>45010</v>
      </c>
      <c r="U5" s="61">
        <f t="shared" si="6"/>
        <v>45011</v>
      </c>
      <c r="V5" s="59">
        <f>U5+1</f>
        <v>45012</v>
      </c>
      <c r="W5" s="60">
        <f>V5+1</f>
        <v>45013</v>
      </c>
      <c r="X5" s="60">
        <f t="shared" si="6"/>
        <v>45014</v>
      </c>
      <c r="Y5" s="60">
        <f t="shared" si="6"/>
        <v>45015</v>
      </c>
      <c r="Z5" s="60">
        <f t="shared" si="6"/>
        <v>45016</v>
      </c>
      <c r="AA5" s="60">
        <f t="shared" si="6"/>
        <v>45017</v>
      </c>
      <c r="AB5" s="61">
        <f t="shared" si="6"/>
        <v>45018</v>
      </c>
      <c r="AC5" s="59">
        <f>AB5+1</f>
        <v>45019</v>
      </c>
      <c r="AD5" s="60">
        <f>AC5+1</f>
        <v>45020</v>
      </c>
      <c r="AE5" s="60">
        <f t="shared" si="6"/>
        <v>45021</v>
      </c>
      <c r="AF5" s="60">
        <f t="shared" si="6"/>
        <v>45022</v>
      </c>
      <c r="AG5" s="60">
        <f t="shared" si="6"/>
        <v>45023</v>
      </c>
      <c r="AH5" s="60">
        <f t="shared" si="6"/>
        <v>45024</v>
      </c>
      <c r="AI5" s="61">
        <f t="shared" si="6"/>
        <v>45025</v>
      </c>
      <c r="AJ5" s="59">
        <f>AI5+1</f>
        <v>45026</v>
      </c>
      <c r="AK5" s="60">
        <f>AJ5+1</f>
        <v>45027</v>
      </c>
      <c r="AL5" s="60">
        <f t="shared" si="6"/>
        <v>45028</v>
      </c>
      <c r="AM5" s="60">
        <f t="shared" si="6"/>
        <v>45029</v>
      </c>
      <c r="AN5" s="60">
        <f t="shared" si="6"/>
        <v>45030</v>
      </c>
      <c r="AO5" s="60">
        <f t="shared" si="6"/>
        <v>45031</v>
      </c>
      <c r="AP5" s="61">
        <f t="shared" si="6"/>
        <v>45032</v>
      </c>
      <c r="AQ5" s="59">
        <f>AP5+1</f>
        <v>45033</v>
      </c>
      <c r="AR5" s="60">
        <f>AQ5+1</f>
        <v>45034</v>
      </c>
      <c r="AS5" s="60">
        <f t="shared" si="6"/>
        <v>45035</v>
      </c>
      <c r="AT5" s="60">
        <f t="shared" si="6"/>
        <v>45036</v>
      </c>
      <c r="AU5" s="60">
        <f t="shared" si="6"/>
        <v>45037</v>
      </c>
      <c r="AV5" s="60">
        <f t="shared" si="6"/>
        <v>45038</v>
      </c>
      <c r="AW5" s="61">
        <f t="shared" si="6"/>
        <v>45039</v>
      </c>
      <c r="AX5" s="59">
        <f>AW5+1</f>
        <v>45040</v>
      </c>
      <c r="AY5" s="60">
        <f>AX5+1</f>
        <v>45041</v>
      </c>
      <c r="AZ5" s="60">
        <f t="shared" ref="AZ5:BD5" si="7">AY5+1</f>
        <v>45042</v>
      </c>
      <c r="BA5" s="60">
        <f t="shared" si="7"/>
        <v>45043</v>
      </c>
      <c r="BB5" s="60">
        <f t="shared" si="7"/>
        <v>45044</v>
      </c>
      <c r="BC5" s="60">
        <f t="shared" si="7"/>
        <v>45045</v>
      </c>
      <c r="BD5" s="61">
        <f t="shared" si="7"/>
        <v>45046</v>
      </c>
      <c r="BE5" s="59">
        <f>BD5+1</f>
        <v>45047</v>
      </c>
      <c r="BF5" s="60">
        <f>BE5+1</f>
        <v>45048</v>
      </c>
      <c r="BG5" s="60">
        <f t="shared" ref="BG5:BK5" si="8">BF5+1</f>
        <v>45049</v>
      </c>
      <c r="BH5" s="60">
        <f t="shared" si="8"/>
        <v>45050</v>
      </c>
      <c r="BI5" s="60">
        <f t="shared" si="8"/>
        <v>45051</v>
      </c>
      <c r="BJ5" s="60">
        <f t="shared" si="8"/>
        <v>45052</v>
      </c>
      <c r="BK5" s="61">
        <f t="shared" si="8"/>
        <v>45053</v>
      </c>
      <c r="BL5" s="59">
        <f>BK5+1</f>
        <v>45054</v>
      </c>
      <c r="BM5" s="60">
        <f>BL5+1</f>
        <v>45055</v>
      </c>
      <c r="BN5" s="60">
        <f t="shared" ref="BN5" si="9">BM5+1</f>
        <v>45056</v>
      </c>
      <c r="BO5" s="60">
        <f t="shared" ref="BO5" si="10">BN5+1</f>
        <v>45057</v>
      </c>
      <c r="BP5" s="60">
        <f t="shared" ref="BP5" si="11">BO5+1</f>
        <v>45058</v>
      </c>
      <c r="BQ5" s="60">
        <f t="shared" ref="BQ5" si="12">BP5+1</f>
        <v>45059</v>
      </c>
      <c r="BR5" s="61">
        <f t="shared" ref="BR5:BT5" si="13">BQ5+1</f>
        <v>45060</v>
      </c>
      <c r="BS5" s="59">
        <f t="shared" si="13"/>
        <v>45061</v>
      </c>
      <c r="BT5" s="60">
        <f t="shared" si="13"/>
        <v>45062</v>
      </c>
      <c r="BU5" s="60">
        <f t="shared" ref="BU5" si="14">BT5+1</f>
        <v>45063</v>
      </c>
      <c r="BV5" s="60">
        <f t="shared" ref="BV5" si="15">BU5+1</f>
        <v>45064</v>
      </c>
      <c r="BW5" s="60">
        <f t="shared" ref="BW5" si="16">BV5+1</f>
        <v>45065</v>
      </c>
      <c r="BX5" s="60">
        <f t="shared" ref="BX5" si="17">BW5+1</f>
        <v>45066</v>
      </c>
      <c r="BY5" s="61">
        <f t="shared" ref="BY5:CA5" si="18">BX5+1</f>
        <v>45067</v>
      </c>
      <c r="BZ5" s="59">
        <f t="shared" si="18"/>
        <v>45068</v>
      </c>
      <c r="CA5" s="60">
        <f t="shared" si="18"/>
        <v>45069</v>
      </c>
      <c r="CB5" s="60">
        <f t="shared" ref="CB5" si="19">CA5+1</f>
        <v>45070</v>
      </c>
      <c r="CC5" s="60">
        <f t="shared" ref="CC5" si="20">CB5+1</f>
        <v>45071</v>
      </c>
      <c r="CD5" s="60">
        <f t="shared" ref="CD5" si="21">CC5+1</f>
        <v>45072</v>
      </c>
      <c r="CE5" s="60">
        <f t="shared" ref="CE5" si="22">CD5+1</f>
        <v>45073</v>
      </c>
      <c r="CF5" s="61">
        <f t="shared" ref="CF5:CH5" si="23">CE5+1</f>
        <v>45074</v>
      </c>
      <c r="CG5" s="59">
        <f t="shared" si="23"/>
        <v>45075</v>
      </c>
      <c r="CH5" s="60">
        <f t="shared" si="23"/>
        <v>45076</v>
      </c>
      <c r="CI5" s="60">
        <f t="shared" ref="CI5" si="24">CH5+1</f>
        <v>45077</v>
      </c>
      <c r="CJ5" s="60">
        <f t="shared" ref="CJ5" si="25">CI5+1</f>
        <v>45078</v>
      </c>
      <c r="CK5" s="60">
        <f t="shared" ref="CK5" si="26">CJ5+1</f>
        <v>45079</v>
      </c>
      <c r="CL5" s="60">
        <f t="shared" ref="CL5" si="27">CK5+1</f>
        <v>45080</v>
      </c>
      <c r="CM5" s="61">
        <f t="shared" ref="CM5:CO5" si="28">CL5+1</f>
        <v>45081</v>
      </c>
      <c r="CN5" s="59">
        <f t="shared" si="28"/>
        <v>45082</v>
      </c>
      <c r="CO5" s="60">
        <f t="shared" si="28"/>
        <v>45083</v>
      </c>
      <c r="CP5" s="60">
        <f t="shared" ref="CP5" si="29">CO5+1</f>
        <v>45084</v>
      </c>
      <c r="CQ5" s="60">
        <f t="shared" ref="CQ5" si="30">CP5+1</f>
        <v>45085</v>
      </c>
      <c r="CR5" s="60">
        <f t="shared" ref="CR5" si="31">CQ5+1</f>
        <v>45086</v>
      </c>
      <c r="CS5" s="60">
        <f t="shared" ref="CS5" si="32">CR5+1</f>
        <v>45087</v>
      </c>
      <c r="CT5" s="61">
        <f t="shared" ref="CT5:CV5" si="33">CS5+1</f>
        <v>45088</v>
      </c>
      <c r="CU5" s="59">
        <f t="shared" si="33"/>
        <v>45089</v>
      </c>
      <c r="CV5" s="60">
        <f t="shared" si="33"/>
        <v>45090</v>
      </c>
      <c r="CW5" s="60">
        <f t="shared" ref="CW5" si="34">CV5+1</f>
        <v>45091</v>
      </c>
      <c r="CX5" s="60">
        <f t="shared" ref="CX5" si="35">CW5+1</f>
        <v>45092</v>
      </c>
      <c r="CY5" s="60">
        <f t="shared" ref="CY5" si="36">CX5+1</f>
        <v>45093</v>
      </c>
      <c r="CZ5" s="60">
        <f t="shared" ref="CZ5" si="37">CY5+1</f>
        <v>45094</v>
      </c>
      <c r="DA5" s="61">
        <f t="shared" ref="DA5:DC5" si="38">CZ5+1</f>
        <v>45095</v>
      </c>
      <c r="DB5" s="59">
        <f t="shared" si="38"/>
        <v>45096</v>
      </c>
      <c r="DC5" s="60">
        <f t="shared" si="38"/>
        <v>45097</v>
      </c>
      <c r="DD5" s="60">
        <f t="shared" ref="DD5" si="39">DC5+1</f>
        <v>45098</v>
      </c>
      <c r="DE5" s="60">
        <f t="shared" ref="DE5" si="40">DD5+1</f>
        <v>45099</v>
      </c>
      <c r="DF5" s="60">
        <f t="shared" ref="DF5" si="41">DE5+1</f>
        <v>45100</v>
      </c>
      <c r="DG5" s="60">
        <f t="shared" ref="DG5" si="42">DF5+1</f>
        <v>45101</v>
      </c>
      <c r="DH5" s="61">
        <f t="shared" ref="DH5" si="43">DG5+1</f>
        <v>45102</v>
      </c>
      <c r="DI5" s="59">
        <f>DH5+1</f>
        <v>45103</v>
      </c>
      <c r="DJ5" s="60">
        <f>DI5+1</f>
        <v>45104</v>
      </c>
      <c r="DK5" s="60">
        <f t="shared" ref="DK5" si="44">DJ5+1</f>
        <v>45105</v>
      </c>
      <c r="DL5" s="60">
        <f t="shared" ref="DL5" si="45">DK5+1</f>
        <v>45106</v>
      </c>
      <c r="DM5" s="60">
        <f t="shared" ref="DM5" si="46">DL5+1</f>
        <v>45107</v>
      </c>
      <c r="DN5" s="60">
        <f t="shared" ref="DN5" si="47">DM5+1</f>
        <v>45108</v>
      </c>
      <c r="DO5" s="61">
        <f t="shared" ref="DO5" si="48">DN5+1</f>
        <v>45109</v>
      </c>
      <c r="DP5" s="59">
        <f>DO5+1</f>
        <v>45110</v>
      </c>
      <c r="DQ5" s="60">
        <f>DP5+1</f>
        <v>45111</v>
      </c>
      <c r="DR5" s="60">
        <f t="shared" ref="DR5" si="49">DQ5+1</f>
        <v>45112</v>
      </c>
      <c r="DS5" s="60">
        <f t="shared" ref="DS5" si="50">DR5+1</f>
        <v>45113</v>
      </c>
      <c r="DT5" s="60">
        <f t="shared" ref="DT5" si="51">DS5+1</f>
        <v>45114</v>
      </c>
    </row>
    <row r="6" spans="1:124" ht="30" customHeight="1" thickBot="1" x14ac:dyDescent="0.35">
      <c r="A6" s="8" t="s">
        <v>0</v>
      </c>
      <c r="B6" s="9" t="s">
        <v>4</v>
      </c>
      <c r="C6" s="9" t="s">
        <v>5</v>
      </c>
      <c r="D6" s="9" t="s">
        <v>6</v>
      </c>
      <c r="E6" s="9" t="s">
        <v>7</v>
      </c>
      <c r="F6" s="9"/>
      <c r="G6" s="9" t="s">
        <v>8</v>
      </c>
      <c r="H6" s="10" t="str">
        <f t="shared" ref="H6:AM6" si="52">LEFT(TEXT(H5,"jjj"),1)</f>
        <v>l</v>
      </c>
      <c r="I6" s="10" t="str">
        <f t="shared" si="52"/>
        <v>m</v>
      </c>
      <c r="J6" s="10" t="str">
        <f t="shared" si="52"/>
        <v>m</v>
      </c>
      <c r="K6" s="10" t="str">
        <f t="shared" si="52"/>
        <v>j</v>
      </c>
      <c r="L6" s="10" t="str">
        <f t="shared" si="52"/>
        <v>v</v>
      </c>
      <c r="M6" s="10" t="str">
        <f t="shared" si="52"/>
        <v>s</v>
      </c>
      <c r="N6" s="10" t="str">
        <f t="shared" si="52"/>
        <v>d</v>
      </c>
      <c r="O6" s="10" t="str">
        <f t="shared" si="52"/>
        <v>l</v>
      </c>
      <c r="P6" s="10" t="str">
        <f t="shared" si="52"/>
        <v>m</v>
      </c>
      <c r="Q6" s="10" t="str">
        <f t="shared" si="52"/>
        <v>m</v>
      </c>
      <c r="R6" s="10" t="str">
        <f t="shared" si="52"/>
        <v>j</v>
      </c>
      <c r="S6" s="10" t="str">
        <f t="shared" si="52"/>
        <v>v</v>
      </c>
      <c r="T6" s="10" t="str">
        <f t="shared" si="52"/>
        <v>s</v>
      </c>
      <c r="U6" s="10" t="str">
        <f t="shared" si="52"/>
        <v>d</v>
      </c>
      <c r="V6" s="10" t="str">
        <f t="shared" si="52"/>
        <v>l</v>
      </c>
      <c r="W6" s="10" t="str">
        <f t="shared" si="52"/>
        <v>m</v>
      </c>
      <c r="X6" s="10" t="str">
        <f t="shared" si="52"/>
        <v>m</v>
      </c>
      <c r="Y6" s="10" t="str">
        <f t="shared" si="52"/>
        <v>j</v>
      </c>
      <c r="Z6" s="10" t="str">
        <f t="shared" si="52"/>
        <v>v</v>
      </c>
      <c r="AA6" s="10" t="str">
        <f t="shared" si="52"/>
        <v>s</v>
      </c>
      <c r="AB6" s="10" t="str">
        <f t="shared" si="52"/>
        <v>d</v>
      </c>
      <c r="AC6" s="10" t="str">
        <f t="shared" si="52"/>
        <v>l</v>
      </c>
      <c r="AD6" s="10" t="str">
        <f t="shared" si="52"/>
        <v>m</v>
      </c>
      <c r="AE6" s="10" t="str">
        <f t="shared" si="52"/>
        <v>m</v>
      </c>
      <c r="AF6" s="10" t="str">
        <f t="shared" si="52"/>
        <v>j</v>
      </c>
      <c r="AG6" s="10" t="str">
        <f t="shared" si="52"/>
        <v>v</v>
      </c>
      <c r="AH6" s="10" t="str">
        <f t="shared" si="52"/>
        <v>s</v>
      </c>
      <c r="AI6" s="10" t="str">
        <f t="shared" si="52"/>
        <v>d</v>
      </c>
      <c r="AJ6" s="10" t="str">
        <f t="shared" si="52"/>
        <v>l</v>
      </c>
      <c r="AK6" s="10" t="str">
        <f t="shared" si="52"/>
        <v>m</v>
      </c>
      <c r="AL6" s="10" t="str">
        <f t="shared" si="52"/>
        <v>m</v>
      </c>
      <c r="AM6" s="10" t="str">
        <f t="shared" si="52"/>
        <v>j</v>
      </c>
      <c r="AN6" s="10" t="str">
        <f t="shared" ref="AN6:BK6" si="53">LEFT(TEXT(AN5,"jjj"),1)</f>
        <v>v</v>
      </c>
      <c r="AO6" s="10" t="str">
        <f t="shared" si="53"/>
        <v>s</v>
      </c>
      <c r="AP6" s="10" t="str">
        <f t="shared" si="53"/>
        <v>d</v>
      </c>
      <c r="AQ6" s="10" t="str">
        <f t="shared" si="53"/>
        <v>l</v>
      </c>
      <c r="AR6" s="10" t="str">
        <f t="shared" si="53"/>
        <v>m</v>
      </c>
      <c r="AS6" s="10" t="str">
        <f t="shared" si="53"/>
        <v>m</v>
      </c>
      <c r="AT6" s="10" t="str">
        <f t="shared" si="53"/>
        <v>j</v>
      </c>
      <c r="AU6" s="10" t="str">
        <f t="shared" si="53"/>
        <v>v</v>
      </c>
      <c r="AV6" s="10" t="str">
        <f t="shared" si="53"/>
        <v>s</v>
      </c>
      <c r="AW6" s="10" t="str">
        <f t="shared" si="53"/>
        <v>d</v>
      </c>
      <c r="AX6" s="10" t="str">
        <f t="shared" si="53"/>
        <v>l</v>
      </c>
      <c r="AY6" s="10" t="str">
        <f t="shared" si="53"/>
        <v>m</v>
      </c>
      <c r="AZ6" s="10" t="str">
        <f t="shared" si="53"/>
        <v>m</v>
      </c>
      <c r="BA6" s="10" t="str">
        <f t="shared" si="53"/>
        <v>j</v>
      </c>
      <c r="BB6" s="10" t="str">
        <f t="shared" si="53"/>
        <v>v</v>
      </c>
      <c r="BC6" s="10" t="str">
        <f t="shared" si="53"/>
        <v>s</v>
      </c>
      <c r="BD6" s="10" t="str">
        <f t="shared" si="53"/>
        <v>d</v>
      </c>
      <c r="BE6" s="10" t="str">
        <f t="shared" si="53"/>
        <v>l</v>
      </c>
      <c r="BF6" s="10" t="str">
        <f t="shared" si="53"/>
        <v>m</v>
      </c>
      <c r="BG6" s="10" t="str">
        <f t="shared" si="53"/>
        <v>m</v>
      </c>
      <c r="BH6" s="10" t="str">
        <f t="shared" si="53"/>
        <v>j</v>
      </c>
      <c r="BI6" s="10" t="str">
        <f t="shared" si="53"/>
        <v>v</v>
      </c>
      <c r="BJ6" s="10" t="str">
        <f t="shared" si="53"/>
        <v>s</v>
      </c>
      <c r="BK6" s="10" t="str">
        <f t="shared" si="53"/>
        <v>d</v>
      </c>
      <c r="BL6" s="10" t="str">
        <f t="shared" ref="BL6:BY6" si="54">LEFT(TEXT(BL5,"jjj"),1)</f>
        <v>l</v>
      </c>
      <c r="BM6" s="10" t="str">
        <f t="shared" si="54"/>
        <v>m</v>
      </c>
      <c r="BN6" s="10" t="str">
        <f t="shared" si="54"/>
        <v>m</v>
      </c>
      <c r="BO6" s="10" t="str">
        <f t="shared" si="54"/>
        <v>j</v>
      </c>
      <c r="BP6" s="10" t="str">
        <f t="shared" si="54"/>
        <v>v</v>
      </c>
      <c r="BQ6" s="10" t="str">
        <f t="shared" si="54"/>
        <v>s</v>
      </c>
      <c r="BR6" s="10" t="str">
        <f t="shared" si="54"/>
        <v>d</v>
      </c>
      <c r="BS6" s="10" t="str">
        <f t="shared" si="54"/>
        <v>l</v>
      </c>
      <c r="BT6" s="10" t="str">
        <f t="shared" si="54"/>
        <v>m</v>
      </c>
      <c r="BU6" s="10" t="str">
        <f t="shared" si="54"/>
        <v>m</v>
      </c>
      <c r="BV6" s="10" t="str">
        <f t="shared" si="54"/>
        <v>j</v>
      </c>
      <c r="BW6" s="10" t="str">
        <f t="shared" si="54"/>
        <v>v</v>
      </c>
      <c r="BX6" s="10" t="str">
        <f t="shared" si="54"/>
        <v>s</v>
      </c>
      <c r="BY6" s="10" t="str">
        <f t="shared" si="54"/>
        <v>d</v>
      </c>
      <c r="BZ6" s="10" t="str">
        <f t="shared" ref="BZ6:DT6" si="55">LEFT(TEXT(BZ5,"jjj"),1)</f>
        <v>l</v>
      </c>
      <c r="CA6" s="10" t="str">
        <f t="shared" si="55"/>
        <v>m</v>
      </c>
      <c r="CB6" s="10" t="str">
        <f t="shared" si="55"/>
        <v>m</v>
      </c>
      <c r="CC6" s="10" t="str">
        <f t="shared" si="55"/>
        <v>j</v>
      </c>
      <c r="CD6" s="10" t="str">
        <f t="shared" si="55"/>
        <v>v</v>
      </c>
      <c r="CE6" s="10" t="str">
        <f t="shared" si="55"/>
        <v>s</v>
      </c>
      <c r="CF6" s="10" t="str">
        <f t="shared" si="55"/>
        <v>d</v>
      </c>
      <c r="CG6" s="10" t="str">
        <f t="shared" si="55"/>
        <v>l</v>
      </c>
      <c r="CH6" s="10" t="str">
        <f t="shared" si="55"/>
        <v>m</v>
      </c>
      <c r="CI6" s="10" t="str">
        <f t="shared" si="55"/>
        <v>m</v>
      </c>
      <c r="CJ6" s="10" t="str">
        <f t="shared" si="55"/>
        <v>j</v>
      </c>
      <c r="CK6" s="10" t="str">
        <f t="shared" si="55"/>
        <v>v</v>
      </c>
      <c r="CL6" s="10" t="str">
        <f t="shared" si="55"/>
        <v>s</v>
      </c>
      <c r="CM6" s="10" t="str">
        <f t="shared" si="55"/>
        <v>d</v>
      </c>
      <c r="CN6" s="10" t="str">
        <f t="shared" si="55"/>
        <v>l</v>
      </c>
      <c r="CO6" s="10" t="str">
        <f t="shared" si="55"/>
        <v>m</v>
      </c>
      <c r="CP6" s="10" t="str">
        <f t="shared" si="55"/>
        <v>m</v>
      </c>
      <c r="CQ6" s="10" t="str">
        <f t="shared" si="55"/>
        <v>j</v>
      </c>
      <c r="CR6" s="10" t="str">
        <f t="shared" si="55"/>
        <v>v</v>
      </c>
      <c r="CS6" s="10" t="str">
        <f t="shared" si="55"/>
        <v>s</v>
      </c>
      <c r="CT6" s="10" t="str">
        <f t="shared" si="55"/>
        <v>d</v>
      </c>
      <c r="CU6" s="10" t="str">
        <f t="shared" si="55"/>
        <v>l</v>
      </c>
      <c r="CV6" s="10" t="str">
        <f t="shared" si="55"/>
        <v>m</v>
      </c>
      <c r="CW6" s="10" t="str">
        <f t="shared" si="55"/>
        <v>m</v>
      </c>
      <c r="CX6" s="10" t="str">
        <f t="shared" si="55"/>
        <v>j</v>
      </c>
      <c r="CY6" s="10" t="str">
        <f t="shared" si="55"/>
        <v>v</v>
      </c>
      <c r="CZ6" s="10" t="str">
        <f t="shared" si="55"/>
        <v>s</v>
      </c>
      <c r="DA6" s="10" t="str">
        <f t="shared" si="55"/>
        <v>d</v>
      </c>
      <c r="DB6" s="10" t="str">
        <f t="shared" si="55"/>
        <v>l</v>
      </c>
      <c r="DC6" s="10" t="str">
        <f t="shared" si="55"/>
        <v>m</v>
      </c>
      <c r="DD6" s="10" t="str">
        <f t="shared" si="55"/>
        <v>m</v>
      </c>
      <c r="DE6" s="10" t="str">
        <f t="shared" si="55"/>
        <v>j</v>
      </c>
      <c r="DF6" s="10" t="str">
        <f t="shared" si="55"/>
        <v>v</v>
      </c>
      <c r="DG6" s="10" t="str">
        <f t="shared" si="55"/>
        <v>s</v>
      </c>
      <c r="DH6" s="10" t="str">
        <f t="shared" si="55"/>
        <v>d</v>
      </c>
      <c r="DI6" s="10" t="str">
        <f t="shared" si="55"/>
        <v>l</v>
      </c>
      <c r="DJ6" s="10" t="str">
        <f t="shared" si="55"/>
        <v>m</v>
      </c>
      <c r="DK6" s="10" t="str">
        <f t="shared" si="55"/>
        <v>m</v>
      </c>
      <c r="DL6" s="10" t="str">
        <f t="shared" si="55"/>
        <v>j</v>
      </c>
      <c r="DM6" s="10" t="str">
        <f t="shared" si="55"/>
        <v>v</v>
      </c>
      <c r="DN6" s="10" t="str">
        <f t="shared" si="55"/>
        <v>s</v>
      </c>
      <c r="DO6" s="10" t="str">
        <f t="shared" si="55"/>
        <v>d</v>
      </c>
      <c r="DP6" s="10" t="str">
        <f t="shared" si="55"/>
        <v>l</v>
      </c>
      <c r="DQ6" s="10" t="str">
        <f t="shared" si="55"/>
        <v>m</v>
      </c>
      <c r="DR6" s="10" t="str">
        <f t="shared" si="55"/>
        <v>m</v>
      </c>
      <c r="DS6" s="10" t="str">
        <f t="shared" si="55"/>
        <v>j</v>
      </c>
      <c r="DT6" s="10" t="str">
        <f t="shared" si="55"/>
        <v>v</v>
      </c>
    </row>
    <row r="7" spans="1:124" ht="15" hidden="1" thickBot="1" x14ac:dyDescent="0.35">
      <c r="B7" s="37"/>
      <c r="D7"/>
      <c r="G7" t="str">
        <f>IF(OR(ISBLANK(début_tâche),ISBLANK(fin_tâche)),"",fin_tâche-début_tâche+1)</f>
        <v/>
      </c>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row>
    <row r="8" spans="1:124" s="3" customFormat="1" ht="30" customHeight="1" thickBot="1" x14ac:dyDescent="0.35">
      <c r="A8" s="73" t="s">
        <v>24</v>
      </c>
      <c r="B8" s="41"/>
      <c r="C8" s="14"/>
      <c r="D8" s="51"/>
      <c r="E8" s="52"/>
      <c r="F8" s="13"/>
      <c r="G8" s="13" t="str">
        <f t="shared" ref="G8:G45" si="56">IF(OR(ISBLANK(début_tâche),ISBLANK(fin_tâche)),"",fin_tâche-début_tâche+1)</f>
        <v/>
      </c>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row>
    <row r="9" spans="1:124" s="3" customFormat="1" ht="30" customHeight="1" thickBot="1" x14ac:dyDescent="0.35">
      <c r="A9" s="45" t="s">
        <v>25</v>
      </c>
      <c r="B9" s="42" t="s">
        <v>61</v>
      </c>
      <c r="C9" s="15">
        <v>0</v>
      </c>
      <c r="D9" s="53">
        <f>Début_Projet</f>
        <v>44998</v>
      </c>
      <c r="E9" s="53">
        <f>D9+5</f>
        <v>45003</v>
      </c>
      <c r="F9" s="13"/>
      <c r="G9" s="13">
        <f t="shared" si="56"/>
        <v>6</v>
      </c>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row>
    <row r="10" spans="1:124" s="3" customFormat="1" ht="30" customHeight="1" thickBot="1" x14ac:dyDescent="0.35">
      <c r="A10" s="75" t="s">
        <v>26</v>
      </c>
      <c r="B10" s="42" t="s">
        <v>62</v>
      </c>
      <c r="C10" s="15">
        <v>0</v>
      </c>
      <c r="D10" s="53">
        <v>44998</v>
      </c>
      <c r="E10" s="53">
        <f>D10+5</f>
        <v>45003</v>
      </c>
      <c r="F10" s="13"/>
      <c r="G10" s="13">
        <f t="shared" si="56"/>
        <v>6</v>
      </c>
      <c r="H10" s="22"/>
      <c r="I10" s="22"/>
      <c r="J10" s="22"/>
      <c r="K10" s="22"/>
      <c r="L10" s="22"/>
      <c r="M10" s="22"/>
      <c r="N10" s="22"/>
      <c r="O10" s="22"/>
      <c r="P10" s="22"/>
      <c r="Q10" s="22"/>
      <c r="R10" s="22"/>
      <c r="S10" s="22"/>
      <c r="T10" s="23"/>
      <c r="U10" s="23"/>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row>
    <row r="11" spans="1:124" s="3" customFormat="1" ht="30" customHeight="1" thickBot="1" x14ac:dyDescent="0.35">
      <c r="A11" s="68" t="s">
        <v>31</v>
      </c>
      <c r="B11" s="43"/>
      <c r="C11" s="16"/>
      <c r="D11" s="54"/>
      <c r="E11" s="55"/>
      <c r="F11" s="13"/>
      <c r="G11" s="13" t="str">
        <f t="shared" si="56"/>
        <v/>
      </c>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row>
    <row r="12" spans="1:124" s="3" customFormat="1" ht="30" customHeight="1" thickBot="1" x14ac:dyDescent="0.35">
      <c r="A12" s="69" t="s">
        <v>32</v>
      </c>
      <c r="B12" s="44">
        <v>1</v>
      </c>
      <c r="C12" s="17">
        <v>0</v>
      </c>
      <c r="D12" s="56"/>
      <c r="E12" s="56"/>
      <c r="F12" s="13"/>
      <c r="G12" s="13" t="str">
        <f t="shared" si="56"/>
        <v/>
      </c>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row>
    <row r="13" spans="1:124" s="3" customFormat="1" ht="30" customHeight="1" thickBot="1" x14ac:dyDescent="0.35">
      <c r="A13" s="46" t="s">
        <v>33</v>
      </c>
      <c r="B13" s="44">
        <v>3</v>
      </c>
      <c r="C13" s="17">
        <v>0</v>
      </c>
      <c r="D13" s="56"/>
      <c r="E13" s="56"/>
      <c r="F13" s="13"/>
      <c r="G13" s="13" t="str">
        <f t="shared" si="56"/>
        <v/>
      </c>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row>
    <row r="14" spans="1:124" s="3" customFormat="1" ht="30" customHeight="1" thickBot="1" x14ac:dyDescent="0.35">
      <c r="A14" s="46" t="s">
        <v>34</v>
      </c>
      <c r="B14" s="44">
        <v>3</v>
      </c>
      <c r="C14" s="17">
        <v>0</v>
      </c>
      <c r="D14" s="56"/>
      <c r="E14" s="56"/>
      <c r="F14" s="13"/>
      <c r="G14" s="13" t="str">
        <f t="shared" si="56"/>
        <v/>
      </c>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row>
    <row r="15" spans="1:124" s="3" customFormat="1" ht="30" customHeight="1" thickBot="1" x14ac:dyDescent="0.35">
      <c r="A15" s="46" t="s">
        <v>35</v>
      </c>
      <c r="B15" s="44"/>
      <c r="C15" s="17">
        <v>0</v>
      </c>
      <c r="D15" s="56"/>
      <c r="E15" s="56"/>
      <c r="F15" s="13"/>
      <c r="G15" s="13" t="str">
        <f t="shared" si="56"/>
        <v/>
      </c>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row>
    <row r="16" spans="1:124" s="3" customFormat="1" ht="30" customHeight="1" thickBot="1" x14ac:dyDescent="0.35">
      <c r="A16" s="73" t="s">
        <v>36</v>
      </c>
      <c r="B16" s="81"/>
      <c r="C16" s="82"/>
      <c r="D16" s="83"/>
      <c r="E16" s="84"/>
      <c r="F16" s="13"/>
      <c r="G16" s="13" t="str">
        <f t="shared" si="56"/>
        <v/>
      </c>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row>
    <row r="17" spans="1:124" s="3" customFormat="1" ht="30" customHeight="1" thickBot="1" x14ac:dyDescent="0.35">
      <c r="A17" s="75" t="s">
        <v>37</v>
      </c>
      <c r="B17" s="78">
        <v>1</v>
      </c>
      <c r="C17" s="79">
        <v>0</v>
      </c>
      <c r="D17" s="80"/>
      <c r="E17" s="80"/>
      <c r="F17" s="13"/>
      <c r="G17" s="13" t="str">
        <f t="shared" si="56"/>
        <v/>
      </c>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row>
    <row r="18" spans="1:124" s="3" customFormat="1" ht="30" customHeight="1" thickBot="1" x14ac:dyDescent="0.35">
      <c r="A18" s="75" t="s">
        <v>38</v>
      </c>
      <c r="B18" s="78" t="s">
        <v>66</v>
      </c>
      <c r="C18" s="79">
        <v>0</v>
      </c>
      <c r="D18" s="80"/>
      <c r="E18" s="80"/>
      <c r="F18" s="13"/>
      <c r="G18" s="13" t="str">
        <f t="shared" si="56"/>
        <v/>
      </c>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row>
    <row r="19" spans="1:124" s="3" customFormat="1" ht="30" customHeight="1" thickBot="1" x14ac:dyDescent="0.35">
      <c r="A19" s="75" t="s">
        <v>39</v>
      </c>
      <c r="B19" s="78">
        <v>3</v>
      </c>
      <c r="C19" s="79">
        <v>0</v>
      </c>
      <c r="D19" s="80"/>
      <c r="E19" s="80"/>
      <c r="F19" s="13"/>
      <c r="G19" s="13" t="str">
        <f t="shared" si="56"/>
        <v/>
      </c>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row>
    <row r="20" spans="1:124" s="3" customFormat="1" ht="30" customHeight="1" thickBot="1" x14ac:dyDescent="0.35">
      <c r="A20" s="75" t="s">
        <v>40</v>
      </c>
      <c r="B20" s="78">
        <v>1</v>
      </c>
      <c r="C20" s="79">
        <v>0</v>
      </c>
      <c r="D20" s="80"/>
      <c r="E20" s="80"/>
      <c r="F20" s="13"/>
      <c r="G20" s="13" t="str">
        <f t="shared" si="56"/>
        <v/>
      </c>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row>
    <row r="21" spans="1:124" s="3" customFormat="1" ht="30" customHeight="1" thickBot="1" x14ac:dyDescent="0.35">
      <c r="A21" s="68" t="s">
        <v>41</v>
      </c>
      <c r="B21" s="85"/>
      <c r="C21" s="86"/>
      <c r="D21" s="87"/>
      <c r="E21" s="88"/>
      <c r="F21" s="13"/>
      <c r="G21" s="13" t="str">
        <f t="shared" si="56"/>
        <v/>
      </c>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row>
    <row r="22" spans="1:124" s="3" customFormat="1" ht="30" customHeight="1" thickBot="1" x14ac:dyDescent="0.35">
      <c r="A22" s="69" t="s">
        <v>42</v>
      </c>
      <c r="B22" s="89">
        <v>3</v>
      </c>
      <c r="C22" s="90">
        <v>0</v>
      </c>
      <c r="D22" s="91"/>
      <c r="E22" s="91"/>
      <c r="F22" s="13"/>
      <c r="G22" s="13" t="str">
        <f t="shared" si="56"/>
        <v/>
      </c>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row>
    <row r="23" spans="1:124" s="3" customFormat="1" ht="30" customHeight="1" thickBot="1" x14ac:dyDescent="0.35">
      <c r="A23" s="69" t="s">
        <v>43</v>
      </c>
      <c r="B23" s="89">
        <v>3</v>
      </c>
      <c r="C23" s="90">
        <v>0</v>
      </c>
      <c r="D23" s="91"/>
      <c r="E23" s="91"/>
      <c r="F23" s="13"/>
      <c r="G23" s="13" t="str">
        <f t="shared" si="56"/>
        <v/>
      </c>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row>
    <row r="24" spans="1:124" s="3" customFormat="1" ht="30" customHeight="1" thickBot="1" x14ac:dyDescent="0.35">
      <c r="A24" s="69" t="s">
        <v>44</v>
      </c>
      <c r="B24" s="89">
        <v>3</v>
      </c>
      <c r="C24" s="90">
        <v>0</v>
      </c>
      <c r="D24" s="91"/>
      <c r="E24" s="91"/>
      <c r="F24" s="13"/>
      <c r="G24" s="13" t="str">
        <f t="shared" si="56"/>
        <v/>
      </c>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row>
    <row r="25" spans="1:124" s="3" customFormat="1" ht="30" customHeight="1" thickBot="1" x14ac:dyDescent="0.35">
      <c r="A25" s="69" t="s">
        <v>45</v>
      </c>
      <c r="B25" s="89">
        <v>3</v>
      </c>
      <c r="C25" s="90">
        <v>0</v>
      </c>
      <c r="D25" s="91"/>
      <c r="E25" s="91"/>
      <c r="F25" s="13"/>
      <c r="G25" s="13" t="str">
        <f t="shared" si="56"/>
        <v/>
      </c>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row>
    <row r="26" spans="1:124" s="3" customFormat="1" ht="30" customHeight="1" thickBot="1" x14ac:dyDescent="0.35">
      <c r="A26" s="74" t="s">
        <v>50</v>
      </c>
      <c r="B26" s="81"/>
      <c r="C26" s="82"/>
      <c r="D26" s="83"/>
      <c r="E26" s="84"/>
      <c r="F26" s="13"/>
      <c r="G26" s="13" t="str">
        <f t="shared" si="56"/>
        <v/>
      </c>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row>
    <row r="27" spans="1:124" s="3" customFormat="1" ht="30" customHeight="1" thickBot="1" x14ac:dyDescent="0.35">
      <c r="A27" s="76" t="s">
        <v>46</v>
      </c>
      <c r="B27" s="78">
        <v>3</v>
      </c>
      <c r="C27" s="79">
        <v>0</v>
      </c>
      <c r="D27" s="80"/>
      <c r="E27" s="80"/>
      <c r="F27" s="13"/>
      <c r="G27" s="13" t="str">
        <f t="shared" si="56"/>
        <v/>
      </c>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row>
    <row r="28" spans="1:124" s="3" customFormat="1" ht="30" customHeight="1" thickBot="1" x14ac:dyDescent="0.35">
      <c r="A28" s="76" t="s">
        <v>47</v>
      </c>
      <c r="B28" s="78">
        <v>3</v>
      </c>
      <c r="C28" s="79">
        <v>0</v>
      </c>
      <c r="D28" s="80"/>
      <c r="E28" s="80"/>
      <c r="F28" s="13"/>
      <c r="G28" s="13" t="str">
        <f t="shared" si="56"/>
        <v/>
      </c>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row>
    <row r="29" spans="1:124" s="3" customFormat="1" ht="30" customHeight="1" thickBot="1" x14ac:dyDescent="0.35">
      <c r="A29" s="76" t="s">
        <v>48</v>
      </c>
      <c r="B29" s="78">
        <v>3</v>
      </c>
      <c r="C29" s="79">
        <v>0</v>
      </c>
      <c r="D29" s="80"/>
      <c r="E29" s="80"/>
      <c r="F29" s="13"/>
      <c r="G29" s="13" t="str">
        <f t="shared" si="56"/>
        <v/>
      </c>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row>
    <row r="30" spans="1:124" s="3" customFormat="1" ht="30" customHeight="1" thickBot="1" x14ac:dyDescent="0.35">
      <c r="A30" s="77" t="s">
        <v>49</v>
      </c>
      <c r="B30" s="78">
        <v>3</v>
      </c>
      <c r="C30" s="79">
        <v>0</v>
      </c>
      <c r="D30" s="80"/>
      <c r="E30" s="80"/>
      <c r="F30" s="13"/>
      <c r="G30" s="13" t="str">
        <f t="shared" si="56"/>
        <v/>
      </c>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row>
    <row r="31" spans="1:124" s="3" customFormat="1" ht="30" customHeight="1" thickBot="1" x14ac:dyDescent="0.35">
      <c r="A31" s="68" t="s">
        <v>51</v>
      </c>
      <c r="B31" s="85"/>
      <c r="C31" s="86"/>
      <c r="D31" s="87"/>
      <c r="E31" s="88"/>
      <c r="F31" s="13"/>
      <c r="G31" s="13" t="str">
        <f t="shared" si="56"/>
        <v/>
      </c>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row>
    <row r="32" spans="1:124" s="3" customFormat="1" ht="30" customHeight="1" thickBot="1" x14ac:dyDescent="0.35">
      <c r="A32" s="70" t="s">
        <v>52</v>
      </c>
      <c r="B32" s="89" t="s">
        <v>67</v>
      </c>
      <c r="C32" s="90">
        <v>0</v>
      </c>
      <c r="D32" s="91"/>
      <c r="E32" s="91"/>
      <c r="F32" s="13"/>
      <c r="G32" s="13" t="str">
        <f t="shared" si="56"/>
        <v/>
      </c>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row>
    <row r="33" spans="1:124" s="3" customFormat="1" ht="30" customHeight="1" thickBot="1" x14ac:dyDescent="0.35">
      <c r="A33" s="71" t="s">
        <v>53</v>
      </c>
      <c r="B33" s="89">
        <v>3</v>
      </c>
      <c r="C33" s="90">
        <v>0</v>
      </c>
      <c r="D33" s="91"/>
      <c r="E33" s="91"/>
      <c r="F33" s="13"/>
      <c r="G33" s="13" t="str">
        <f t="shared" si="56"/>
        <v/>
      </c>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row>
    <row r="34" spans="1:124" s="3" customFormat="1" ht="30" customHeight="1" thickBot="1" x14ac:dyDescent="0.35">
      <c r="A34" s="72" t="s">
        <v>54</v>
      </c>
      <c r="B34" s="89">
        <v>3</v>
      </c>
      <c r="C34" s="90">
        <v>0</v>
      </c>
      <c r="D34" s="91"/>
      <c r="E34" s="91"/>
      <c r="F34" s="13"/>
      <c r="G34" s="13" t="str">
        <f t="shared" si="56"/>
        <v/>
      </c>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row>
    <row r="35" spans="1:124" s="3" customFormat="1" ht="30" customHeight="1" thickBot="1" x14ac:dyDescent="0.35">
      <c r="A35" s="73" t="s">
        <v>27</v>
      </c>
      <c r="B35" s="81"/>
      <c r="C35" s="82"/>
      <c r="D35" s="83"/>
      <c r="E35" s="88"/>
      <c r="F35" s="13"/>
      <c r="G35" s="13" t="str">
        <f t="shared" si="56"/>
        <v/>
      </c>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row>
    <row r="36" spans="1:124" s="3" customFormat="1" ht="30" customHeight="1" thickBot="1" x14ac:dyDescent="0.35">
      <c r="A36" s="75" t="s">
        <v>28</v>
      </c>
      <c r="B36" s="78"/>
      <c r="C36" s="79">
        <v>0</v>
      </c>
      <c r="D36" s="80"/>
      <c r="E36" s="91"/>
      <c r="F36" s="13"/>
      <c r="G36" s="13" t="str">
        <f t="shared" si="56"/>
        <v/>
      </c>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row>
    <row r="37" spans="1:124" s="3" customFormat="1" ht="30" customHeight="1" thickBot="1" x14ac:dyDescent="0.35">
      <c r="A37" s="75" t="s">
        <v>29</v>
      </c>
      <c r="B37" s="78"/>
      <c r="C37" s="79">
        <v>0</v>
      </c>
      <c r="D37" s="80"/>
      <c r="E37" s="91"/>
      <c r="F37" s="13"/>
      <c r="G37" s="13" t="str">
        <f t="shared" si="56"/>
        <v/>
      </c>
      <c r="H37" s="22"/>
      <c r="I37" s="22"/>
      <c r="J37" s="22"/>
      <c r="K37" s="22"/>
      <c r="L37" s="22"/>
      <c r="M37" s="22"/>
      <c r="N37" s="22"/>
      <c r="O37" s="22"/>
      <c r="P37" s="22"/>
      <c r="Q37" s="22"/>
      <c r="R37" s="22"/>
      <c r="S37" s="22"/>
      <c r="T37" s="23"/>
      <c r="U37" s="23"/>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row>
    <row r="38" spans="1:124" s="3" customFormat="1" ht="30" customHeight="1" thickBot="1" x14ac:dyDescent="0.35">
      <c r="A38" s="75" t="s">
        <v>30</v>
      </c>
      <c r="B38" s="78"/>
      <c r="C38" s="79">
        <v>0</v>
      </c>
      <c r="D38" s="80"/>
      <c r="E38" s="91"/>
      <c r="F38" s="13"/>
      <c r="G38" s="13" t="str">
        <f t="shared" si="56"/>
        <v/>
      </c>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row>
    <row r="39" spans="1:124" s="3" customFormat="1" ht="30" customHeight="1" thickBot="1" x14ac:dyDescent="0.35">
      <c r="A39" s="68" t="s">
        <v>60</v>
      </c>
      <c r="B39" s="85"/>
      <c r="C39" s="86"/>
      <c r="D39" s="87"/>
      <c r="E39" s="88"/>
      <c r="F39" s="13"/>
      <c r="G39" s="13" t="str">
        <f t="shared" si="56"/>
        <v/>
      </c>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row>
    <row r="40" spans="1:124" s="3" customFormat="1" ht="30" customHeight="1" thickBot="1" x14ac:dyDescent="0.35">
      <c r="A40" s="70" t="s">
        <v>55</v>
      </c>
      <c r="B40" s="89" t="s">
        <v>61</v>
      </c>
      <c r="C40" s="90">
        <v>0</v>
      </c>
      <c r="D40" s="91">
        <v>45110</v>
      </c>
      <c r="E40" s="91">
        <f>D40+3</f>
        <v>45113</v>
      </c>
      <c r="F40" s="13"/>
      <c r="G40" s="13">
        <f t="shared" si="56"/>
        <v>4</v>
      </c>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row>
    <row r="41" spans="1:124" s="3" customFormat="1" ht="30" customHeight="1" thickBot="1" x14ac:dyDescent="0.35">
      <c r="A41" s="71" t="s">
        <v>56</v>
      </c>
      <c r="B41" s="89" t="s">
        <v>61</v>
      </c>
      <c r="C41" s="90">
        <v>0</v>
      </c>
      <c r="D41" s="91">
        <v>45110</v>
      </c>
      <c r="E41" s="91">
        <f t="shared" ref="E41:E43" si="57">D41+3</f>
        <v>45113</v>
      </c>
      <c r="F41" s="13"/>
      <c r="G41" s="13">
        <f t="shared" si="56"/>
        <v>4</v>
      </c>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row>
    <row r="42" spans="1:124" s="3" customFormat="1" ht="30" customHeight="1" thickBot="1" x14ac:dyDescent="0.35">
      <c r="A42" s="71" t="s">
        <v>57</v>
      </c>
      <c r="B42" s="89" t="s">
        <v>61</v>
      </c>
      <c r="C42" s="90">
        <v>0</v>
      </c>
      <c r="D42" s="91">
        <v>45110</v>
      </c>
      <c r="E42" s="91">
        <f t="shared" si="57"/>
        <v>45113</v>
      </c>
      <c r="F42" s="13"/>
      <c r="G42" s="13">
        <f t="shared" si="56"/>
        <v>4</v>
      </c>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row>
    <row r="43" spans="1:124" s="3" customFormat="1" ht="30" customHeight="1" thickBot="1" x14ac:dyDescent="0.35">
      <c r="A43" s="71" t="s">
        <v>58</v>
      </c>
      <c r="B43" s="89" t="s">
        <v>61</v>
      </c>
      <c r="C43" s="90">
        <v>0</v>
      </c>
      <c r="D43" s="91">
        <v>45110</v>
      </c>
      <c r="E43" s="91">
        <f t="shared" si="57"/>
        <v>45113</v>
      </c>
      <c r="F43" s="13"/>
      <c r="G43" s="13">
        <f t="shared" si="56"/>
        <v>4</v>
      </c>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row>
    <row r="44" spans="1:124" s="3" customFormat="1" ht="30" customHeight="1" thickBot="1" x14ac:dyDescent="0.35">
      <c r="A44" s="72" t="s">
        <v>59</v>
      </c>
      <c r="B44" s="89" t="s">
        <v>61</v>
      </c>
      <c r="C44" s="90">
        <v>0</v>
      </c>
      <c r="D44" s="91"/>
      <c r="E44" s="91"/>
      <c r="F44" s="13"/>
      <c r="G44" s="13" t="str">
        <f t="shared" si="56"/>
        <v/>
      </c>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row>
    <row r="45" spans="1:124" s="3" customFormat="1" ht="30" customHeight="1" thickBot="1" x14ac:dyDescent="0.35">
      <c r="A45" s="18" t="s">
        <v>1</v>
      </c>
      <c r="B45" s="19"/>
      <c r="C45" s="20"/>
      <c r="D45" s="57"/>
      <c r="E45" s="58"/>
      <c r="F45" s="21"/>
      <c r="G45" s="21" t="str">
        <f t="shared" si="56"/>
        <v/>
      </c>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row>
    <row r="46" spans="1:124" ht="30" customHeight="1" x14ac:dyDescent="0.3">
      <c r="F46" s="6"/>
    </row>
    <row r="47" spans="1:124" ht="30" customHeight="1" x14ac:dyDescent="0.3">
      <c r="B47" s="11"/>
      <c r="E47" s="36"/>
    </row>
    <row r="48" spans="1:124" ht="30" customHeight="1" x14ac:dyDescent="0.3">
      <c r="B48" s="12"/>
    </row>
  </sheetData>
  <mergeCells count="20">
    <mergeCell ref="CU4:DA4"/>
    <mergeCell ref="DB4:DH4"/>
    <mergeCell ref="DI4:DO4"/>
    <mergeCell ref="DP4:DT4"/>
    <mergeCell ref="BL4:BR4"/>
    <mergeCell ref="BS4:BY4"/>
    <mergeCell ref="BZ4:CF4"/>
    <mergeCell ref="CG4:CM4"/>
    <mergeCell ref="CN4:CT4"/>
    <mergeCell ref="B3:C3"/>
    <mergeCell ref="B4:C4"/>
    <mergeCell ref="AJ4:AP4"/>
    <mergeCell ref="AQ4:AW4"/>
    <mergeCell ref="AX4:BD4"/>
    <mergeCell ref="BE4:BK4"/>
    <mergeCell ref="D3:E3"/>
    <mergeCell ref="H4:N4"/>
    <mergeCell ref="O4:U4"/>
    <mergeCell ref="V4:AB4"/>
    <mergeCell ref="AC4:AI4"/>
  </mergeCells>
  <conditionalFormatting sqref="C7:C20 C31:C38 C44:C45">
    <cfRule type="dataBar" priority="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DS45">
    <cfRule type="expression" dxfId="5" priority="49">
      <formula>AND(TODAY()&gt;=H$5,TODAY()&lt;I$5)</formula>
    </cfRule>
  </conditionalFormatting>
  <conditionalFormatting sqref="H7:DS45">
    <cfRule type="expression" dxfId="4" priority="43">
      <formula>AND(début_tâche&lt;=H$5,ROUNDDOWN((fin_tâche-début_tâche+1)*avancement_tâche,0)+début_tâche-1&gt;=H$5)</formula>
    </cfRule>
    <cfRule type="expression" dxfId="3" priority="44" stopIfTrue="1">
      <formula>AND(fin_tâche&gt;=H$5,début_tâche&lt;I$5)</formula>
    </cfRule>
  </conditionalFormatting>
  <conditionalFormatting sqref="C21:C25">
    <cfRule type="dataBar" priority="13">
      <dataBar>
        <cfvo type="num" val="0"/>
        <cfvo type="num" val="1"/>
        <color theme="0" tint="-0.249977111117893"/>
      </dataBar>
      <extLst>
        <ext xmlns:x14="http://schemas.microsoft.com/office/spreadsheetml/2009/9/main" uri="{B025F937-C7B1-47D3-B67F-A62EFF666E3E}">
          <x14:id>{CB2EEE50-820E-4558-A0A2-AF992EBC7BB8}</x14:id>
        </ext>
      </extLst>
    </cfRule>
  </conditionalFormatting>
  <conditionalFormatting sqref="C26:C30">
    <cfRule type="dataBar" priority="9">
      <dataBar>
        <cfvo type="num" val="0"/>
        <cfvo type="num" val="1"/>
        <color theme="0" tint="-0.249977111117893"/>
      </dataBar>
      <extLst>
        <ext xmlns:x14="http://schemas.microsoft.com/office/spreadsheetml/2009/9/main" uri="{B025F937-C7B1-47D3-B67F-A62EFF666E3E}">
          <x14:id>{75A3FC94-35C8-446B-ADAA-27C3985FA04D}</x14:id>
        </ext>
      </extLst>
    </cfRule>
  </conditionalFormatting>
  <conditionalFormatting sqref="C39:C43">
    <cfRule type="dataBar" priority="1">
      <dataBar>
        <cfvo type="num" val="0"/>
        <cfvo type="num" val="1"/>
        <color theme="0" tint="-0.249977111117893"/>
      </dataBar>
      <extLst>
        <ext xmlns:x14="http://schemas.microsoft.com/office/spreadsheetml/2009/9/main" uri="{B025F937-C7B1-47D3-B67F-A62EFF666E3E}">
          <x14:id>{1429412E-149E-4F73-A424-D3165CFAACE1}</x14:id>
        </ext>
      </extLst>
    </cfRule>
  </conditionalFormatting>
  <conditionalFormatting sqref="DT5:DT45">
    <cfRule type="expression" dxfId="2" priority="51">
      <formula>AND(TODAY()&gt;=DT$5,TODAY()&lt;#REF!)</formula>
    </cfRule>
  </conditionalFormatting>
  <conditionalFormatting sqref="DT7:DT45">
    <cfRule type="expression" dxfId="1" priority="58">
      <formula>AND(début_tâche&lt;=DT$5,ROUNDDOWN((fin_tâche-début_tâche+1)*avancement_tâche,0)+début_tâche-1&gt;=DT$5)</formula>
    </cfRule>
    <cfRule type="expression" dxfId="0" priority="59" stopIfTrue="1">
      <formula>AND(fin_tâche&gt;=DT$5,début_tâche&lt;#REF!)</formula>
    </cfRule>
  </conditionalFormatting>
  <dataValidations count="1">
    <dataValidation type="whole" operator="greaterThanOrEqual" allowBlank="1" showInputMessage="1" promptTitle="Semaine d’affichage" prompt="La modification de ce nombre entraînera la défilement du diagramme de Gantt." sqref="D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44" max="16383" man="1"/>
  </rowBreaks>
  <colBreaks count="1" manualBreakCount="1">
    <brk id="1"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C7:C20 C31:C38 C44:C45</xm:sqref>
        </x14:conditionalFormatting>
        <x14:conditionalFormatting xmlns:xm="http://schemas.microsoft.com/office/excel/2006/main">
          <x14:cfRule type="dataBar" id="{CB2EEE50-820E-4558-A0A2-AF992EBC7BB8}">
            <x14:dataBar minLength="0" maxLength="100" gradient="0">
              <x14:cfvo type="num">
                <xm:f>0</xm:f>
              </x14:cfvo>
              <x14:cfvo type="num">
                <xm:f>1</xm:f>
              </x14:cfvo>
              <x14:negativeFillColor rgb="FFFF0000"/>
              <x14:axisColor rgb="FF000000"/>
            </x14:dataBar>
          </x14:cfRule>
          <xm:sqref>C21:C25</xm:sqref>
        </x14:conditionalFormatting>
        <x14:conditionalFormatting xmlns:xm="http://schemas.microsoft.com/office/excel/2006/main">
          <x14:cfRule type="dataBar" id="{75A3FC94-35C8-446B-ADAA-27C3985FA04D}">
            <x14:dataBar minLength="0" maxLength="100" gradient="0">
              <x14:cfvo type="num">
                <xm:f>0</xm:f>
              </x14:cfvo>
              <x14:cfvo type="num">
                <xm:f>1</xm:f>
              </x14:cfvo>
              <x14:negativeFillColor rgb="FFFF0000"/>
              <x14:axisColor rgb="FF000000"/>
            </x14:dataBar>
          </x14:cfRule>
          <xm:sqref>C26:C30</xm:sqref>
        </x14:conditionalFormatting>
        <x14:conditionalFormatting xmlns:xm="http://schemas.microsoft.com/office/excel/2006/main">
          <x14:cfRule type="dataBar" id="{1429412E-149E-4F73-A424-D3165CFAACE1}">
            <x14:dataBar minLength="0" maxLength="100" gradient="0">
              <x14:cfvo type="num">
                <xm:f>0</xm:f>
              </x14:cfvo>
              <x14:cfvo type="num">
                <xm:f>1</xm:f>
              </x14:cfvo>
              <x14:negativeFillColor rgb="FFFF0000"/>
              <x14:axisColor rgb="FF000000"/>
            </x14:dataBar>
          </x14:cfRule>
          <xm:sqref>C39:C43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90.6640625" style="26" customWidth="1"/>
    <col min="2" max="16384" width="9.109375" style="2"/>
  </cols>
  <sheetData>
    <row r="1" spans="1:2" ht="46.5" customHeight="1" x14ac:dyDescent="0.3"/>
    <row r="2" spans="1:2" s="28" customFormat="1" ht="15.6" x14ac:dyDescent="0.3">
      <c r="A2" s="27" t="s">
        <v>9</v>
      </c>
      <c r="B2" s="27"/>
    </row>
    <row r="3" spans="1:2" s="32" customFormat="1" ht="27" customHeight="1" x14ac:dyDescent="0.3">
      <c r="A3" s="50" t="s">
        <v>10</v>
      </c>
      <c r="B3" s="33"/>
    </row>
    <row r="4" spans="1:2" s="29" customFormat="1" ht="25.8" x14ac:dyDescent="0.5">
      <c r="A4" s="30" t="s">
        <v>11</v>
      </c>
    </row>
    <row r="5" spans="1:2" ht="74.099999999999994" customHeight="1" x14ac:dyDescent="0.3">
      <c r="A5" s="31" t="s">
        <v>12</v>
      </c>
    </row>
    <row r="6" spans="1:2" ht="26.25" customHeight="1" x14ac:dyDescent="0.3">
      <c r="A6" s="30" t="s">
        <v>13</v>
      </c>
    </row>
    <row r="7" spans="1:2" s="26" customFormat="1" ht="204.9" customHeight="1" x14ac:dyDescent="0.3">
      <c r="A7" s="35" t="s">
        <v>14</v>
      </c>
    </row>
    <row r="8" spans="1:2" s="29" customFormat="1" ht="25.8" x14ac:dyDescent="0.5">
      <c r="A8" s="30" t="s">
        <v>15</v>
      </c>
    </row>
    <row r="9" spans="1:2" ht="57.6" x14ac:dyDescent="0.3">
      <c r="A9" s="31" t="s">
        <v>16</v>
      </c>
    </row>
    <row r="10" spans="1:2" s="26" customFormat="1" ht="27.9" customHeight="1" x14ac:dyDescent="0.3">
      <c r="A10" s="34" t="s">
        <v>17</v>
      </c>
    </row>
    <row r="11" spans="1:2" s="29" customFormat="1" ht="25.8" x14ac:dyDescent="0.5">
      <c r="A11" s="30" t="s">
        <v>18</v>
      </c>
    </row>
    <row r="12" spans="1:2" ht="28.8" x14ac:dyDescent="0.3">
      <c r="A12" s="31" t="s">
        <v>19</v>
      </c>
    </row>
    <row r="13" spans="1:2" s="26" customFormat="1" ht="27.9" customHeight="1" x14ac:dyDescent="0.3">
      <c r="A13" s="34" t="s">
        <v>20</v>
      </c>
    </row>
    <row r="14" spans="1:2" s="29" customFormat="1" ht="25.8" x14ac:dyDescent="0.5">
      <c r="A14" s="30" t="s">
        <v>21</v>
      </c>
    </row>
    <row r="15" spans="1:2" ht="88.5" customHeight="1" x14ac:dyDescent="0.3">
      <c r="A15" s="31" t="s">
        <v>22</v>
      </c>
    </row>
    <row r="16" spans="1:2" ht="96.75" customHeight="1" x14ac:dyDescent="0.3">
      <c r="A16" s="31"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2023-03-07T12:57:42Z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