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LSU\Term 9\CSC105M\Requirements\Regression Too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2" i="1"/>
  <c r="N33" i="2"/>
  <c r="N34" i="2"/>
  <c r="N35" i="2"/>
  <c r="N36" i="2"/>
  <c r="N37" i="2"/>
  <c r="N38" i="2"/>
  <c r="N39" i="2"/>
  <c r="N40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1" i="2"/>
  <c r="J31" i="2"/>
  <c r="L16" i="2"/>
  <c r="B33" i="2"/>
  <c r="B34" i="2"/>
  <c r="B35" i="2"/>
  <c r="B36" i="2"/>
  <c r="B37" i="2"/>
  <c r="B38" i="2"/>
  <c r="B39" i="2"/>
  <c r="B40" i="2"/>
  <c r="H33" i="2"/>
  <c r="K33" i="2"/>
  <c r="K34" i="2" s="1"/>
  <c r="K35" i="2" s="1"/>
  <c r="K36" i="2" s="1"/>
  <c r="K37" i="2" s="1"/>
  <c r="K38" i="2" s="1"/>
  <c r="K39" i="2" s="1"/>
  <c r="K40" i="2" s="1"/>
  <c r="L33" i="2"/>
  <c r="M33" i="2"/>
  <c r="M34" i="2"/>
  <c r="M35" i="2" s="1"/>
  <c r="M36" i="2" s="1"/>
  <c r="M37" i="2" s="1"/>
  <c r="M38" i="2" s="1"/>
  <c r="M39" i="2" s="1"/>
  <c r="M40" i="2" s="1"/>
  <c r="H34" i="2"/>
  <c r="L34" i="2"/>
  <c r="L35" i="2" s="1"/>
  <c r="L36" i="2" s="1"/>
  <c r="L37" i="2" s="1"/>
  <c r="L38" i="2" s="1"/>
  <c r="L39" i="2" s="1"/>
  <c r="L40" i="2" s="1"/>
  <c r="M3" i="2"/>
  <c r="M4" i="2"/>
  <c r="M5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H4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L4" i="2"/>
  <c r="H5" i="2"/>
  <c r="L5" i="2"/>
  <c r="H6" i="2"/>
  <c r="L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L7" i="2"/>
  <c r="L8" i="2" s="1"/>
  <c r="L9" i="2" s="1"/>
  <c r="L10" i="2" s="1"/>
  <c r="L11" i="2" s="1"/>
  <c r="L12" i="2" s="1"/>
  <c r="L13" i="2" s="1"/>
  <c r="L14" i="2" s="1"/>
  <c r="L15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3" i="2" s="1"/>
  <c r="I34" i="2" s="1"/>
  <c r="I35" i="2" s="1"/>
  <c r="I36" i="2" s="1"/>
  <c r="I37" i="2" s="1"/>
  <c r="I38" i="2" s="1"/>
  <c r="I39" i="2" s="1"/>
  <c r="I40" i="2" s="1"/>
  <c r="J3" i="2"/>
  <c r="J4" i="2" s="1"/>
  <c r="K3" i="2"/>
  <c r="L3" i="2"/>
  <c r="H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H39" i="1"/>
  <c r="H40" i="1"/>
  <c r="H41" i="1"/>
  <c r="H38" i="1"/>
  <c r="G39" i="1"/>
  <c r="G38" i="1" s="1"/>
  <c r="F40" i="1"/>
  <c r="F39" i="1" s="1"/>
  <c r="F38" i="1" s="1"/>
  <c r="G40" i="1"/>
  <c r="G41" i="1"/>
  <c r="F41" i="1"/>
  <c r="F42" i="1"/>
  <c r="G42" i="1"/>
  <c r="C44" i="1"/>
  <c r="B42" i="1"/>
  <c r="C42" i="1"/>
  <c r="D42" i="1"/>
  <c r="E42" i="1"/>
  <c r="A42" i="1"/>
  <c r="C39" i="1"/>
  <c r="D39" i="1"/>
  <c r="E39" i="1"/>
  <c r="C40" i="1"/>
  <c r="D40" i="1"/>
  <c r="E40" i="1"/>
  <c r="C41" i="1"/>
  <c r="D41" i="1"/>
  <c r="E41" i="1"/>
  <c r="E38" i="1"/>
  <c r="D38" i="1"/>
  <c r="C38" i="1"/>
  <c r="G31" i="1"/>
  <c r="G32" i="1" s="1"/>
  <c r="G33" i="1" s="1"/>
  <c r="G34" i="1" s="1"/>
  <c r="G35" i="1" s="1"/>
  <c r="B31" i="1"/>
  <c r="B32" i="1"/>
  <c r="B33" i="1"/>
  <c r="B34" i="1"/>
  <c r="B35" i="1"/>
  <c r="M2" i="1"/>
  <c r="N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1" i="1" s="1"/>
  <c r="K32" i="1" s="1"/>
  <c r="K33" i="1" s="1"/>
  <c r="K34" i="1" s="1"/>
  <c r="K3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1" i="1" s="1"/>
  <c r="H32" i="1" s="1"/>
  <c r="H33" i="1" s="1"/>
  <c r="H34" i="1" s="1"/>
  <c r="H3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1" i="1" s="1"/>
  <c r="I32" i="1" s="1"/>
  <c r="I33" i="1" s="1"/>
  <c r="I34" i="1" s="1"/>
  <c r="I3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1" i="1" s="1"/>
  <c r="J32" i="1" s="1"/>
  <c r="J33" i="1" s="1"/>
  <c r="J34" i="1" s="1"/>
  <c r="J35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O2" i="2" l="1"/>
  <c r="P2" i="2" s="1"/>
  <c r="M29" i="1"/>
  <c r="N29" i="1" s="1"/>
  <c r="M25" i="1"/>
  <c r="N25" i="1" s="1"/>
  <c r="M21" i="1"/>
  <c r="N21" i="1" s="1"/>
  <c r="M17" i="1"/>
  <c r="N17" i="1" s="1"/>
  <c r="M13" i="1"/>
  <c r="N13" i="1" s="1"/>
  <c r="M9" i="1"/>
  <c r="N9" i="1" s="1"/>
  <c r="M5" i="1"/>
  <c r="N5" i="1" s="1"/>
  <c r="M28" i="1"/>
  <c r="N28" i="1" s="1"/>
  <c r="M24" i="1"/>
  <c r="N24" i="1" s="1"/>
  <c r="M20" i="1"/>
  <c r="N20" i="1" s="1"/>
  <c r="M16" i="1"/>
  <c r="N16" i="1" s="1"/>
  <c r="M12" i="1"/>
  <c r="N12" i="1" s="1"/>
  <c r="M8" i="1"/>
  <c r="N8" i="1" s="1"/>
  <c r="M4" i="1"/>
  <c r="N4" i="1" s="1"/>
  <c r="M27" i="1"/>
  <c r="N27" i="1" s="1"/>
  <c r="M23" i="1"/>
  <c r="N23" i="1" s="1"/>
  <c r="M19" i="1"/>
  <c r="N19" i="1" s="1"/>
  <c r="M15" i="1"/>
  <c r="N15" i="1" s="1"/>
  <c r="M11" i="1"/>
  <c r="N11" i="1" s="1"/>
  <c r="M7" i="1"/>
  <c r="N7" i="1" s="1"/>
  <c r="M3" i="1"/>
  <c r="N3" i="1" s="1"/>
  <c r="M26" i="1"/>
  <c r="N26" i="1" s="1"/>
  <c r="M22" i="1"/>
  <c r="N22" i="1" s="1"/>
  <c r="M18" i="1"/>
  <c r="N18" i="1" s="1"/>
  <c r="M14" i="1"/>
  <c r="N14" i="1" s="1"/>
  <c r="M10" i="1"/>
  <c r="N10" i="1" s="1"/>
  <c r="M6" i="1"/>
  <c r="N6" i="1" s="1"/>
  <c r="O3" i="2"/>
  <c r="P3" i="2" s="1"/>
  <c r="O4" i="2"/>
  <c r="P4" i="2" s="1"/>
  <c r="J5" i="2"/>
  <c r="H35" i="2"/>
  <c r="N30" i="1" l="1"/>
  <c r="J6" i="2"/>
  <c r="O5" i="2"/>
  <c r="P5" i="2" s="1"/>
  <c r="H36" i="2"/>
  <c r="J7" i="2" l="1"/>
  <c r="O6" i="2"/>
  <c r="P6" i="2" s="1"/>
  <c r="H37" i="2"/>
  <c r="J8" i="2" l="1"/>
  <c r="O7" i="2"/>
  <c r="P7" i="2" s="1"/>
  <c r="H38" i="2"/>
  <c r="J9" i="2" l="1"/>
  <c r="O8" i="2"/>
  <c r="P8" i="2" s="1"/>
  <c r="H39" i="2"/>
  <c r="J10" i="2" l="1"/>
  <c r="O9" i="2"/>
  <c r="H40" i="2"/>
  <c r="J11" i="2" l="1"/>
  <c r="O10" i="2"/>
  <c r="P10" i="2" s="1"/>
  <c r="P9" i="2"/>
  <c r="J12" i="2" l="1"/>
  <c r="O11" i="2"/>
  <c r="P11" i="2" s="1"/>
  <c r="J13" i="2" l="1"/>
  <c r="O12" i="2"/>
  <c r="P12" i="2" s="1"/>
  <c r="J14" i="2" l="1"/>
  <c r="O13" i="2"/>
  <c r="P13" i="2" s="1"/>
  <c r="J15" i="2" l="1"/>
  <c r="O14" i="2"/>
  <c r="P14" i="2" s="1"/>
  <c r="J16" i="2" l="1"/>
  <c r="O15" i="2"/>
  <c r="P15" i="2" s="1"/>
  <c r="J17" i="2" l="1"/>
  <c r="O16" i="2"/>
  <c r="P16" i="2" s="1"/>
  <c r="J18" i="2" l="1"/>
  <c r="O17" i="2"/>
  <c r="P17" i="2" s="1"/>
  <c r="J19" i="2" l="1"/>
  <c r="O18" i="2"/>
  <c r="P18" i="2" s="1"/>
  <c r="J20" i="2" l="1"/>
  <c r="O19" i="2"/>
  <c r="P19" i="2" s="1"/>
  <c r="J21" i="2" l="1"/>
  <c r="O20" i="2"/>
  <c r="P20" i="2" s="1"/>
  <c r="J22" i="2" l="1"/>
  <c r="O21" i="2"/>
  <c r="P21" i="2" s="1"/>
  <c r="J23" i="2" l="1"/>
  <c r="O22" i="2"/>
  <c r="P22" i="2" s="1"/>
  <c r="J24" i="2" l="1"/>
  <c r="O23" i="2"/>
  <c r="P23" i="2" s="1"/>
  <c r="J25" i="2" l="1"/>
  <c r="O24" i="2"/>
  <c r="P24" i="2" s="1"/>
  <c r="J26" i="2" l="1"/>
  <c r="O25" i="2"/>
  <c r="P25" i="2" s="1"/>
  <c r="J27" i="2" l="1"/>
  <c r="O26" i="2"/>
  <c r="P26" i="2" s="1"/>
  <c r="J28" i="2" l="1"/>
  <c r="O27" i="2"/>
  <c r="P27" i="2" s="1"/>
  <c r="J29" i="2" l="1"/>
  <c r="O28" i="2"/>
  <c r="P28" i="2" s="1"/>
  <c r="J30" i="2" l="1"/>
  <c r="O29" i="2"/>
  <c r="P29" i="2" s="1"/>
  <c r="O30" i="2" l="1"/>
  <c r="P30" i="2" s="1"/>
  <c r="J33" i="2" l="1"/>
  <c r="O31" i="2"/>
  <c r="J34" i="2" l="1"/>
  <c r="P31" i="2"/>
  <c r="P32" i="2" s="1"/>
  <c r="O32" i="2"/>
  <c r="J35" i="2" l="1"/>
  <c r="J36" i="2" l="1"/>
  <c r="J37" i="2" l="1"/>
  <c r="J38" i="2" l="1"/>
  <c r="J39" i="2" l="1"/>
  <c r="J40" i="2" l="1"/>
</calcChain>
</file>

<file path=xl/sharedStrings.xml><?xml version="1.0" encoding="utf-8"?>
<sst xmlns="http://schemas.openxmlformats.org/spreadsheetml/2006/main" count="39" uniqueCount="26">
  <si>
    <t>age</t>
  </si>
  <si>
    <t>introseason</t>
  </si>
  <si>
    <t>sarcasm</t>
  </si>
  <si>
    <t>stupidity</t>
  </si>
  <si>
    <t>deathseason</t>
  </si>
  <si>
    <t>normage</t>
  </si>
  <si>
    <t>predicted death season</t>
  </si>
  <si>
    <t>error</t>
  </si>
  <si>
    <t>error^2</t>
  </si>
  <si>
    <t>Dany</t>
  </si>
  <si>
    <t>Tyrion</t>
  </si>
  <si>
    <t>Arya</t>
  </si>
  <si>
    <t>Sansa</t>
  </si>
  <si>
    <t>Bran</t>
  </si>
  <si>
    <t>survivalism</t>
  </si>
  <si>
    <t>ego</t>
  </si>
  <si>
    <t>insanity</t>
  </si>
  <si>
    <t>Rick</t>
  </si>
  <si>
    <t>Carol</t>
  </si>
  <si>
    <t>Michonne</t>
  </si>
  <si>
    <t>Carl</t>
  </si>
  <si>
    <t>Daryl</t>
  </si>
  <si>
    <t>Glenn</t>
  </si>
  <si>
    <t>Abraham</t>
  </si>
  <si>
    <t>Judith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</si>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</sst>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Sheet1!$H$38:$H$41</c:f>
              <c:numCache>
                <c:formatCode>General</c:formatCode>
                <c:ptCount val="4"/>
                <c:pt idx="0">
                  <c:v>356</c:v>
                </c:pt>
                <c:pt idx="1">
                  <c:v>347</c:v>
                </c:pt>
                <c:pt idx="2">
                  <c:v>338</c:v>
                </c:pt>
                <c:pt idx="3">
                  <c:v>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56496"/>
        <c:axId val="419156104"/>
      </c:scatterChar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Sheet1!$B$38:$B$41</c:f>
              <c:numCache>
                <c:formatCode>General</c:formatCode>
                <c:ptCount val="4"/>
                <c:pt idx="0">
                  <c:v>350</c:v>
                </c:pt>
                <c:pt idx="1">
                  <c:v>349</c:v>
                </c:pt>
                <c:pt idx="2">
                  <c:v>352</c:v>
                </c:pt>
                <c:pt idx="3">
                  <c:v>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56496"/>
        <c:axId val="419156104"/>
      </c:scatterChart>
      <c:valAx>
        <c:axId val="4191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6104"/>
        <c:crosses val="autoZero"/>
        <c:crossBetween val="midCat"/>
      </c:valAx>
      <c:valAx>
        <c:axId val="4191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36</xdr:row>
      <xdr:rowOff>71437</xdr:rowOff>
    </xdr:from>
    <xdr:to>
      <xdr:col>14</xdr:col>
      <xdr:colOff>19050</xdr:colOff>
      <xdr:row>50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14" workbookViewId="0">
      <selection activeCell="M28" sqref="M28"/>
    </sheetView>
  </sheetViews>
  <sheetFormatPr defaultRowHeight="15" x14ac:dyDescent="0.25"/>
  <cols>
    <col min="6" max="6" width="12.28515625" bestFit="1" customWidth="1"/>
    <col min="8" max="8" width="12" bestFit="1" customWidth="1"/>
    <col min="11" max="11" width="12.7109375" bestFit="1" customWidth="1"/>
    <col min="12" max="12" width="22.140625" bestFit="1" customWidth="1"/>
  </cols>
  <sheetData>
    <row r="1" spans="1:14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1</v>
      </c>
      <c r="J1" t="s">
        <v>2</v>
      </c>
      <c r="K1" t="s">
        <v>3</v>
      </c>
      <c r="L1" t="s">
        <v>6</v>
      </c>
      <c r="M1" t="s">
        <v>7</v>
      </c>
      <c r="N1" t="s">
        <v>8</v>
      </c>
    </row>
    <row r="2" spans="1:14" x14ac:dyDescent="0.25">
      <c r="A2">
        <v>12</v>
      </c>
      <c r="B2">
        <f>(A2-12)/(60-12)*9+1</f>
        <v>1</v>
      </c>
      <c r="C2">
        <v>4</v>
      </c>
      <c r="D2">
        <v>1</v>
      </c>
      <c r="E2">
        <v>10</v>
      </c>
      <c r="F2">
        <v>6</v>
      </c>
      <c r="G2">
        <v>2.5147935051817898</v>
      </c>
      <c r="H2">
        <v>7.1139592873001797E-3</v>
      </c>
      <c r="I2">
        <v>0.568951158388036</v>
      </c>
      <c r="J2">
        <v>0.14590945391278301</v>
      </c>
      <c r="K2">
        <v>-9.5621076551203998E-2</v>
      </c>
      <c r="L2">
        <f>CEILING(G2+H2*B2+I2*C2+J2*D2+K2*E2,1)</f>
        <v>4</v>
      </c>
      <c r="M2">
        <f>F2-L2</f>
        <v>2</v>
      </c>
      <c r="N2">
        <f>M2^2</f>
        <v>4</v>
      </c>
    </row>
    <row r="3" spans="1:14" x14ac:dyDescent="0.25">
      <c r="A3">
        <v>18</v>
      </c>
      <c r="B3">
        <f t="shared" ref="B3:B35" si="0">(A3-12)/(60-12)*9+1</f>
        <v>2.125</v>
      </c>
      <c r="C3">
        <v>5</v>
      </c>
      <c r="D3">
        <v>7</v>
      </c>
      <c r="E3">
        <v>10</v>
      </c>
      <c r="F3">
        <v>5</v>
      </c>
      <c r="G3">
        <f t="shared" ref="G3:I3" si="1">G2</f>
        <v>2.5147935051817898</v>
      </c>
      <c r="H3">
        <f t="shared" si="1"/>
        <v>7.1139592873001797E-3</v>
      </c>
      <c r="I3">
        <f t="shared" si="1"/>
        <v>0.568951158388036</v>
      </c>
      <c r="J3">
        <f>J2</f>
        <v>0.14590945391278301</v>
      </c>
      <c r="K3">
        <f>K2</f>
        <v>-9.5621076551203998E-2</v>
      </c>
      <c r="L3">
        <f t="shared" ref="L3:L35" si="2">CEILING(G3+H3*B3+I3*C3+J3*D3+K3*E3,1)</f>
        <v>6</v>
      </c>
      <c r="M3">
        <f t="shared" ref="M3:M29" si="3">F3-L3</f>
        <v>-1</v>
      </c>
      <c r="N3">
        <f t="shared" ref="N3:N29" si="4">M3^2</f>
        <v>1</v>
      </c>
    </row>
    <row r="4" spans="1:14" x14ac:dyDescent="0.25">
      <c r="A4">
        <v>18</v>
      </c>
      <c r="B4">
        <f t="shared" si="0"/>
        <v>2.125</v>
      </c>
      <c r="C4">
        <v>5</v>
      </c>
      <c r="D4">
        <v>10</v>
      </c>
      <c r="E4">
        <v>6</v>
      </c>
      <c r="F4">
        <v>6</v>
      </c>
      <c r="G4">
        <f t="shared" ref="G4:G29" si="5">G3</f>
        <v>2.5147935051817898</v>
      </c>
      <c r="H4">
        <f t="shared" ref="H4:H29" si="6">H3</f>
        <v>7.1139592873001797E-3</v>
      </c>
      <c r="I4">
        <f t="shared" ref="I4:I29" si="7">I3</f>
        <v>0.568951158388036</v>
      </c>
      <c r="J4">
        <f t="shared" ref="J4:J29" si="8">J3</f>
        <v>0.14590945391278301</v>
      </c>
      <c r="K4">
        <f t="shared" ref="K4:K29" si="9">K3</f>
        <v>-9.5621076551203998E-2</v>
      </c>
      <c r="L4">
        <f t="shared" si="2"/>
        <v>7</v>
      </c>
      <c r="M4">
        <f t="shared" si="3"/>
        <v>-1</v>
      </c>
      <c r="N4">
        <f t="shared" si="4"/>
        <v>1</v>
      </c>
    </row>
    <row r="5" spans="1:14" x14ac:dyDescent="0.25">
      <c r="A5">
        <v>20</v>
      </c>
      <c r="B5">
        <f t="shared" si="0"/>
        <v>2.5</v>
      </c>
      <c r="C5">
        <v>1</v>
      </c>
      <c r="D5">
        <v>2</v>
      </c>
      <c r="E5">
        <v>6</v>
      </c>
      <c r="F5">
        <v>5</v>
      </c>
      <c r="G5">
        <f t="shared" si="5"/>
        <v>2.5147935051817898</v>
      </c>
      <c r="H5">
        <f t="shared" si="6"/>
        <v>7.1139592873001797E-3</v>
      </c>
      <c r="I5">
        <f t="shared" si="7"/>
        <v>0.568951158388036</v>
      </c>
      <c r="J5">
        <f t="shared" si="8"/>
        <v>0.14590945391278301</v>
      </c>
      <c r="K5">
        <f t="shared" si="9"/>
        <v>-9.5621076551203998E-2</v>
      </c>
      <c r="L5">
        <f t="shared" si="2"/>
        <v>3</v>
      </c>
      <c r="M5">
        <f t="shared" si="3"/>
        <v>2</v>
      </c>
      <c r="N5">
        <f t="shared" si="4"/>
        <v>4</v>
      </c>
    </row>
    <row r="6" spans="1:14" x14ac:dyDescent="0.25">
      <c r="A6">
        <v>20</v>
      </c>
      <c r="B6">
        <f t="shared" si="0"/>
        <v>2.5</v>
      </c>
      <c r="C6">
        <v>1</v>
      </c>
      <c r="D6">
        <v>3</v>
      </c>
      <c r="E6">
        <v>8</v>
      </c>
      <c r="F6">
        <v>3</v>
      </c>
      <c r="G6">
        <f t="shared" si="5"/>
        <v>2.5147935051817898</v>
      </c>
      <c r="H6">
        <f t="shared" si="6"/>
        <v>7.1139592873001797E-3</v>
      </c>
      <c r="I6">
        <f t="shared" si="7"/>
        <v>0.568951158388036</v>
      </c>
      <c r="J6">
        <f t="shared" si="8"/>
        <v>0.14590945391278301</v>
      </c>
      <c r="K6">
        <f t="shared" si="9"/>
        <v>-9.5621076551203998E-2</v>
      </c>
      <c r="L6">
        <f t="shared" si="2"/>
        <v>3</v>
      </c>
      <c r="M6">
        <f t="shared" si="3"/>
        <v>0</v>
      </c>
      <c r="N6">
        <f t="shared" si="4"/>
        <v>0</v>
      </c>
    </row>
    <row r="7" spans="1:14" x14ac:dyDescent="0.25">
      <c r="A7">
        <v>23</v>
      </c>
      <c r="B7">
        <f t="shared" si="0"/>
        <v>3.0625</v>
      </c>
      <c r="C7">
        <v>2</v>
      </c>
      <c r="D7">
        <v>8</v>
      </c>
      <c r="E7">
        <v>4</v>
      </c>
      <c r="F7">
        <v>4</v>
      </c>
      <c r="G7">
        <f t="shared" si="5"/>
        <v>2.5147935051817898</v>
      </c>
      <c r="H7">
        <f t="shared" si="6"/>
        <v>7.1139592873001797E-3</v>
      </c>
      <c r="I7">
        <f t="shared" si="7"/>
        <v>0.568951158388036</v>
      </c>
      <c r="J7">
        <f t="shared" si="8"/>
        <v>0.14590945391278301</v>
      </c>
      <c r="K7">
        <f t="shared" si="9"/>
        <v>-9.5621076551203998E-2</v>
      </c>
      <c r="L7">
        <f t="shared" si="2"/>
        <v>5</v>
      </c>
      <c r="M7">
        <f t="shared" si="3"/>
        <v>-1</v>
      </c>
      <c r="N7">
        <f t="shared" si="4"/>
        <v>1</v>
      </c>
    </row>
    <row r="8" spans="1:14" x14ac:dyDescent="0.25">
      <c r="A8">
        <v>24</v>
      </c>
      <c r="B8">
        <f t="shared" si="0"/>
        <v>3.25</v>
      </c>
      <c r="C8">
        <v>1</v>
      </c>
      <c r="D8">
        <v>1</v>
      </c>
      <c r="E8">
        <v>6</v>
      </c>
      <c r="F8">
        <v>1</v>
      </c>
      <c r="G8">
        <f t="shared" si="5"/>
        <v>2.5147935051817898</v>
      </c>
      <c r="H8">
        <f t="shared" si="6"/>
        <v>7.1139592873001797E-3</v>
      </c>
      <c r="I8">
        <f t="shared" si="7"/>
        <v>0.568951158388036</v>
      </c>
      <c r="J8">
        <f t="shared" si="8"/>
        <v>0.14590945391278301</v>
      </c>
      <c r="K8">
        <f t="shared" si="9"/>
        <v>-9.5621076551203998E-2</v>
      </c>
      <c r="L8">
        <f t="shared" si="2"/>
        <v>3</v>
      </c>
      <c r="M8">
        <f t="shared" si="3"/>
        <v>-2</v>
      </c>
      <c r="N8">
        <f t="shared" si="4"/>
        <v>4</v>
      </c>
    </row>
    <row r="9" spans="1:14" x14ac:dyDescent="0.25">
      <c r="A9">
        <v>24</v>
      </c>
      <c r="B9">
        <f t="shared" si="0"/>
        <v>3.25</v>
      </c>
      <c r="C9">
        <v>1</v>
      </c>
      <c r="D9">
        <v>3</v>
      </c>
      <c r="E9">
        <v>10</v>
      </c>
      <c r="F9">
        <v>1</v>
      </c>
      <c r="G9">
        <f t="shared" si="5"/>
        <v>2.5147935051817898</v>
      </c>
      <c r="H9">
        <f t="shared" si="6"/>
        <v>7.1139592873001797E-3</v>
      </c>
      <c r="I9">
        <f t="shared" si="7"/>
        <v>0.568951158388036</v>
      </c>
      <c r="J9">
        <f t="shared" si="8"/>
        <v>0.14590945391278301</v>
      </c>
      <c r="K9">
        <f t="shared" si="9"/>
        <v>-9.5621076551203998E-2</v>
      </c>
      <c r="L9">
        <f t="shared" si="2"/>
        <v>3</v>
      </c>
      <c r="M9">
        <f t="shared" si="3"/>
        <v>-2</v>
      </c>
      <c r="N9">
        <f t="shared" si="4"/>
        <v>4</v>
      </c>
    </row>
    <row r="10" spans="1:14" x14ac:dyDescent="0.25">
      <c r="A10">
        <v>24</v>
      </c>
      <c r="B10">
        <f t="shared" si="0"/>
        <v>3.25</v>
      </c>
      <c r="C10">
        <v>1</v>
      </c>
      <c r="D10">
        <v>1</v>
      </c>
      <c r="E10">
        <v>7</v>
      </c>
      <c r="F10">
        <v>1</v>
      </c>
      <c r="G10">
        <f t="shared" si="5"/>
        <v>2.5147935051817898</v>
      </c>
      <c r="H10">
        <f t="shared" si="6"/>
        <v>7.1139592873001797E-3</v>
      </c>
      <c r="I10">
        <f t="shared" si="7"/>
        <v>0.568951158388036</v>
      </c>
      <c r="J10">
        <f t="shared" si="8"/>
        <v>0.14590945391278301</v>
      </c>
      <c r="K10">
        <f t="shared" si="9"/>
        <v>-9.5621076551203998E-2</v>
      </c>
      <c r="L10">
        <f t="shared" si="2"/>
        <v>3</v>
      </c>
      <c r="M10">
        <f t="shared" si="3"/>
        <v>-2</v>
      </c>
      <c r="N10">
        <f t="shared" si="4"/>
        <v>4</v>
      </c>
    </row>
    <row r="11" spans="1:14" x14ac:dyDescent="0.25">
      <c r="A11">
        <v>24</v>
      </c>
      <c r="B11">
        <f t="shared" si="0"/>
        <v>3.25</v>
      </c>
      <c r="C11">
        <v>5</v>
      </c>
      <c r="D11">
        <v>2</v>
      </c>
      <c r="E11">
        <v>6</v>
      </c>
      <c r="F11">
        <v>5</v>
      </c>
      <c r="G11">
        <f t="shared" si="5"/>
        <v>2.5147935051817898</v>
      </c>
      <c r="H11">
        <f t="shared" si="6"/>
        <v>7.1139592873001797E-3</v>
      </c>
      <c r="I11">
        <f t="shared" si="7"/>
        <v>0.568951158388036</v>
      </c>
      <c r="J11">
        <f t="shared" si="8"/>
        <v>0.14590945391278301</v>
      </c>
      <c r="K11">
        <f t="shared" si="9"/>
        <v>-9.5621076551203998E-2</v>
      </c>
      <c r="L11">
        <f t="shared" si="2"/>
        <v>6</v>
      </c>
      <c r="M11">
        <f t="shared" si="3"/>
        <v>-1</v>
      </c>
      <c r="N11">
        <f t="shared" si="4"/>
        <v>1</v>
      </c>
    </row>
    <row r="12" spans="1:14" x14ac:dyDescent="0.25">
      <c r="A12">
        <v>27</v>
      </c>
      <c r="B12">
        <f t="shared" si="0"/>
        <v>3.8125</v>
      </c>
      <c r="C12">
        <v>3</v>
      </c>
      <c r="D12">
        <v>10</v>
      </c>
      <c r="E12">
        <v>4</v>
      </c>
      <c r="F12">
        <v>6</v>
      </c>
      <c r="G12">
        <f t="shared" si="5"/>
        <v>2.5147935051817898</v>
      </c>
      <c r="H12">
        <f t="shared" si="6"/>
        <v>7.1139592873001797E-3</v>
      </c>
      <c r="I12">
        <f t="shared" si="7"/>
        <v>0.568951158388036</v>
      </c>
      <c r="J12">
        <f t="shared" si="8"/>
        <v>0.14590945391278301</v>
      </c>
      <c r="K12">
        <f t="shared" si="9"/>
        <v>-9.5621076551203998E-2</v>
      </c>
      <c r="L12">
        <f t="shared" si="2"/>
        <v>6</v>
      </c>
      <c r="M12">
        <f t="shared" si="3"/>
        <v>0</v>
      </c>
      <c r="N12">
        <f t="shared" si="4"/>
        <v>0</v>
      </c>
    </row>
    <row r="13" spans="1:14" x14ac:dyDescent="0.25">
      <c r="A13">
        <v>39</v>
      </c>
      <c r="B13">
        <f t="shared" si="0"/>
        <v>6.0625</v>
      </c>
      <c r="C13">
        <v>1</v>
      </c>
      <c r="D13">
        <v>2</v>
      </c>
      <c r="E13">
        <v>4</v>
      </c>
      <c r="F13">
        <v>1</v>
      </c>
      <c r="G13">
        <f t="shared" si="5"/>
        <v>2.5147935051817898</v>
      </c>
      <c r="H13">
        <f t="shared" si="6"/>
        <v>7.1139592873001797E-3</v>
      </c>
      <c r="I13">
        <f t="shared" si="7"/>
        <v>0.568951158388036</v>
      </c>
      <c r="J13">
        <f t="shared" si="8"/>
        <v>0.14590945391278301</v>
      </c>
      <c r="K13">
        <f t="shared" si="9"/>
        <v>-9.5621076551203998E-2</v>
      </c>
      <c r="L13">
        <f t="shared" si="2"/>
        <v>4</v>
      </c>
      <c r="M13">
        <f t="shared" si="3"/>
        <v>-3</v>
      </c>
      <c r="N13">
        <f t="shared" si="4"/>
        <v>9</v>
      </c>
    </row>
    <row r="14" spans="1:14" x14ac:dyDescent="0.25">
      <c r="A14">
        <v>40</v>
      </c>
      <c r="B14">
        <f t="shared" si="0"/>
        <v>6.25</v>
      </c>
      <c r="C14">
        <v>1</v>
      </c>
      <c r="D14">
        <v>1</v>
      </c>
      <c r="E14">
        <v>3</v>
      </c>
      <c r="F14">
        <v>1</v>
      </c>
      <c r="G14">
        <f t="shared" si="5"/>
        <v>2.5147935051817898</v>
      </c>
      <c r="H14">
        <f t="shared" si="6"/>
        <v>7.1139592873001797E-3</v>
      </c>
      <c r="I14">
        <f t="shared" si="7"/>
        <v>0.568951158388036</v>
      </c>
      <c r="J14">
        <f t="shared" si="8"/>
        <v>0.14590945391278301</v>
      </c>
      <c r="K14">
        <f t="shared" si="9"/>
        <v>-9.5621076551203998E-2</v>
      </c>
      <c r="L14">
        <f t="shared" si="2"/>
        <v>3</v>
      </c>
      <c r="M14">
        <f t="shared" si="3"/>
        <v>-2</v>
      </c>
      <c r="N14">
        <f t="shared" si="4"/>
        <v>4</v>
      </c>
    </row>
    <row r="15" spans="1:14" x14ac:dyDescent="0.25">
      <c r="A15">
        <v>40</v>
      </c>
      <c r="B15">
        <f t="shared" si="0"/>
        <v>6.25</v>
      </c>
      <c r="C15">
        <v>1</v>
      </c>
      <c r="D15">
        <v>5</v>
      </c>
      <c r="E15">
        <v>6</v>
      </c>
      <c r="F15">
        <v>2</v>
      </c>
      <c r="G15">
        <f t="shared" si="5"/>
        <v>2.5147935051817898</v>
      </c>
      <c r="H15">
        <f t="shared" si="6"/>
        <v>7.1139592873001797E-3</v>
      </c>
      <c r="I15">
        <f t="shared" si="7"/>
        <v>0.568951158388036</v>
      </c>
      <c r="J15">
        <f t="shared" si="8"/>
        <v>0.14590945391278301</v>
      </c>
      <c r="K15">
        <f t="shared" si="9"/>
        <v>-9.5621076551203998E-2</v>
      </c>
      <c r="L15">
        <f t="shared" si="2"/>
        <v>4</v>
      </c>
      <c r="M15">
        <f t="shared" si="3"/>
        <v>-2</v>
      </c>
      <c r="N15">
        <f t="shared" si="4"/>
        <v>4</v>
      </c>
    </row>
    <row r="16" spans="1:14" x14ac:dyDescent="0.25">
      <c r="A16">
        <v>40</v>
      </c>
      <c r="B16">
        <f t="shared" si="0"/>
        <v>6.25</v>
      </c>
      <c r="C16">
        <v>1</v>
      </c>
      <c r="D16">
        <v>1</v>
      </c>
      <c r="E16">
        <v>1</v>
      </c>
      <c r="F16">
        <v>6</v>
      </c>
      <c r="G16">
        <f t="shared" si="5"/>
        <v>2.5147935051817898</v>
      </c>
      <c r="H16">
        <f t="shared" si="6"/>
        <v>7.1139592873001797E-3</v>
      </c>
      <c r="I16">
        <f t="shared" si="7"/>
        <v>0.568951158388036</v>
      </c>
      <c r="J16">
        <f t="shared" si="8"/>
        <v>0.14590945391278301</v>
      </c>
      <c r="K16">
        <f t="shared" si="9"/>
        <v>-9.5621076551203998E-2</v>
      </c>
      <c r="L16">
        <f t="shared" si="2"/>
        <v>4</v>
      </c>
      <c r="M16">
        <f t="shared" si="3"/>
        <v>2</v>
      </c>
      <c r="N16">
        <f t="shared" si="4"/>
        <v>4</v>
      </c>
    </row>
    <row r="17" spans="1:14" x14ac:dyDescent="0.25">
      <c r="A17">
        <v>42</v>
      </c>
      <c r="B17">
        <f t="shared" si="0"/>
        <v>6.625</v>
      </c>
      <c r="C17">
        <v>4</v>
      </c>
      <c r="D17">
        <v>10</v>
      </c>
      <c r="E17">
        <v>4</v>
      </c>
      <c r="F17">
        <v>4</v>
      </c>
      <c r="G17">
        <f t="shared" si="5"/>
        <v>2.5147935051817898</v>
      </c>
      <c r="H17">
        <f t="shared" si="6"/>
        <v>7.1139592873001797E-3</v>
      </c>
      <c r="I17">
        <f t="shared" si="7"/>
        <v>0.568951158388036</v>
      </c>
      <c r="J17">
        <f t="shared" si="8"/>
        <v>0.14590945391278301</v>
      </c>
      <c r="K17">
        <f t="shared" si="9"/>
        <v>-9.5621076551203998E-2</v>
      </c>
      <c r="L17">
        <f t="shared" si="2"/>
        <v>6</v>
      </c>
      <c r="M17">
        <f t="shared" si="3"/>
        <v>-2</v>
      </c>
      <c r="N17">
        <f t="shared" si="4"/>
        <v>4</v>
      </c>
    </row>
    <row r="18" spans="1:14" x14ac:dyDescent="0.25">
      <c r="A18">
        <v>42</v>
      </c>
      <c r="B18">
        <f t="shared" si="0"/>
        <v>6.625</v>
      </c>
      <c r="C18">
        <v>1</v>
      </c>
      <c r="D18">
        <v>3</v>
      </c>
      <c r="E18">
        <v>10</v>
      </c>
      <c r="F18">
        <v>5</v>
      </c>
      <c r="G18">
        <f t="shared" si="5"/>
        <v>2.5147935051817898</v>
      </c>
      <c r="H18">
        <f t="shared" si="6"/>
        <v>7.1139592873001797E-3</v>
      </c>
      <c r="I18">
        <f t="shared" si="7"/>
        <v>0.568951158388036</v>
      </c>
      <c r="J18">
        <f t="shared" si="8"/>
        <v>0.14590945391278301</v>
      </c>
      <c r="K18">
        <f t="shared" si="9"/>
        <v>-9.5621076551203998E-2</v>
      </c>
      <c r="L18">
        <f t="shared" si="2"/>
        <v>3</v>
      </c>
      <c r="M18">
        <f t="shared" si="3"/>
        <v>2</v>
      </c>
      <c r="N18">
        <f t="shared" si="4"/>
        <v>4</v>
      </c>
    </row>
    <row r="19" spans="1:14" x14ac:dyDescent="0.25">
      <c r="A19">
        <v>43</v>
      </c>
      <c r="B19">
        <f t="shared" si="0"/>
        <v>6.8125</v>
      </c>
      <c r="C19">
        <v>1</v>
      </c>
      <c r="D19">
        <v>1</v>
      </c>
      <c r="E19">
        <v>8</v>
      </c>
      <c r="F19">
        <v>4</v>
      </c>
      <c r="G19">
        <f t="shared" si="5"/>
        <v>2.5147935051817898</v>
      </c>
      <c r="H19">
        <f t="shared" si="6"/>
        <v>7.1139592873001797E-3</v>
      </c>
      <c r="I19">
        <f t="shared" si="7"/>
        <v>0.568951158388036</v>
      </c>
      <c r="J19">
        <f t="shared" si="8"/>
        <v>0.14590945391278301</v>
      </c>
      <c r="K19">
        <f t="shared" si="9"/>
        <v>-9.5621076551203998E-2</v>
      </c>
      <c r="L19">
        <f t="shared" si="2"/>
        <v>3</v>
      </c>
      <c r="M19">
        <f t="shared" si="3"/>
        <v>1</v>
      </c>
      <c r="N19">
        <f t="shared" si="4"/>
        <v>1</v>
      </c>
    </row>
    <row r="20" spans="1:14" x14ac:dyDescent="0.25">
      <c r="A20">
        <v>45</v>
      </c>
      <c r="B20">
        <f t="shared" si="0"/>
        <v>7.1875</v>
      </c>
      <c r="C20">
        <v>5</v>
      </c>
      <c r="D20">
        <v>3</v>
      </c>
      <c r="E20">
        <v>3</v>
      </c>
      <c r="F20">
        <v>6</v>
      </c>
      <c r="G20">
        <f t="shared" si="5"/>
        <v>2.5147935051817898</v>
      </c>
      <c r="H20">
        <f t="shared" si="6"/>
        <v>7.1139592873001797E-3</v>
      </c>
      <c r="I20">
        <f t="shared" si="7"/>
        <v>0.568951158388036</v>
      </c>
      <c r="J20">
        <f t="shared" si="8"/>
        <v>0.14590945391278301</v>
      </c>
      <c r="K20">
        <f t="shared" si="9"/>
        <v>-9.5621076551203998E-2</v>
      </c>
      <c r="L20">
        <f t="shared" si="2"/>
        <v>6</v>
      </c>
      <c r="M20">
        <f t="shared" si="3"/>
        <v>0</v>
      </c>
      <c r="N20">
        <f t="shared" si="4"/>
        <v>0</v>
      </c>
    </row>
    <row r="21" spans="1:14" x14ac:dyDescent="0.25">
      <c r="A21">
        <v>46</v>
      </c>
      <c r="B21">
        <f t="shared" si="0"/>
        <v>7.375</v>
      </c>
      <c r="C21">
        <v>1</v>
      </c>
      <c r="D21">
        <v>1</v>
      </c>
      <c r="E21">
        <v>5</v>
      </c>
      <c r="F21">
        <v>3</v>
      </c>
      <c r="G21">
        <f t="shared" si="5"/>
        <v>2.5147935051817898</v>
      </c>
      <c r="H21">
        <f t="shared" si="6"/>
        <v>7.1139592873001797E-3</v>
      </c>
      <c r="I21">
        <f t="shared" si="7"/>
        <v>0.568951158388036</v>
      </c>
      <c r="J21">
        <f t="shared" si="8"/>
        <v>0.14590945391278301</v>
      </c>
      <c r="K21">
        <f t="shared" si="9"/>
        <v>-9.5621076551203998E-2</v>
      </c>
      <c r="L21">
        <f t="shared" si="2"/>
        <v>3</v>
      </c>
      <c r="M21">
        <f t="shared" si="3"/>
        <v>0</v>
      </c>
      <c r="N21">
        <f t="shared" si="4"/>
        <v>0</v>
      </c>
    </row>
    <row r="22" spans="1:14" x14ac:dyDescent="0.25">
      <c r="A22">
        <v>50</v>
      </c>
      <c r="B22">
        <f t="shared" si="0"/>
        <v>8.125</v>
      </c>
      <c r="C22">
        <v>1</v>
      </c>
      <c r="D22">
        <v>1</v>
      </c>
      <c r="E22">
        <v>8</v>
      </c>
      <c r="F22">
        <v>1</v>
      </c>
      <c r="G22">
        <f t="shared" si="5"/>
        <v>2.5147935051817898</v>
      </c>
      <c r="H22">
        <f t="shared" si="6"/>
        <v>7.1139592873001797E-3</v>
      </c>
      <c r="I22">
        <f t="shared" si="7"/>
        <v>0.568951158388036</v>
      </c>
      <c r="J22">
        <f t="shared" si="8"/>
        <v>0.14590945391278301</v>
      </c>
      <c r="K22">
        <f t="shared" si="9"/>
        <v>-9.5621076551203998E-2</v>
      </c>
      <c r="L22">
        <f t="shared" si="2"/>
        <v>3</v>
      </c>
      <c r="M22">
        <f t="shared" si="3"/>
        <v>-2</v>
      </c>
      <c r="N22">
        <f t="shared" si="4"/>
        <v>4</v>
      </c>
    </row>
    <row r="23" spans="1:14" x14ac:dyDescent="0.25">
      <c r="A23">
        <v>50</v>
      </c>
      <c r="B23">
        <f t="shared" si="0"/>
        <v>8.125</v>
      </c>
      <c r="C23">
        <v>1</v>
      </c>
      <c r="D23">
        <v>7</v>
      </c>
      <c r="E23">
        <v>1</v>
      </c>
      <c r="F23">
        <v>4</v>
      </c>
      <c r="G23">
        <f t="shared" si="5"/>
        <v>2.5147935051817898</v>
      </c>
      <c r="H23">
        <f t="shared" si="6"/>
        <v>7.1139592873001797E-3</v>
      </c>
      <c r="I23">
        <f t="shared" si="7"/>
        <v>0.568951158388036</v>
      </c>
      <c r="J23">
        <f t="shared" si="8"/>
        <v>0.14590945391278301</v>
      </c>
      <c r="K23">
        <f t="shared" si="9"/>
        <v>-9.5621076551203998E-2</v>
      </c>
      <c r="L23">
        <f t="shared" si="2"/>
        <v>5</v>
      </c>
      <c r="M23">
        <f t="shared" si="3"/>
        <v>-1</v>
      </c>
      <c r="N23">
        <f t="shared" si="4"/>
        <v>1</v>
      </c>
    </row>
    <row r="24" spans="1:14" x14ac:dyDescent="0.25">
      <c r="A24">
        <v>50</v>
      </c>
      <c r="B24">
        <f t="shared" si="0"/>
        <v>8.125</v>
      </c>
      <c r="C24">
        <v>1</v>
      </c>
      <c r="D24">
        <v>4</v>
      </c>
      <c r="E24">
        <v>5</v>
      </c>
      <c r="F24">
        <v>1</v>
      </c>
      <c r="G24">
        <f t="shared" si="5"/>
        <v>2.5147935051817898</v>
      </c>
      <c r="H24">
        <f t="shared" si="6"/>
        <v>7.1139592873001797E-3</v>
      </c>
      <c r="I24">
        <f t="shared" si="7"/>
        <v>0.568951158388036</v>
      </c>
      <c r="J24">
        <f t="shared" si="8"/>
        <v>0.14590945391278301</v>
      </c>
      <c r="K24">
        <f t="shared" si="9"/>
        <v>-9.5621076551203998E-2</v>
      </c>
      <c r="L24">
        <f t="shared" si="2"/>
        <v>4</v>
      </c>
      <c r="M24">
        <f t="shared" si="3"/>
        <v>-3</v>
      </c>
      <c r="N24">
        <f t="shared" si="4"/>
        <v>9</v>
      </c>
    </row>
    <row r="25" spans="1:14" x14ac:dyDescent="0.25">
      <c r="A25">
        <v>50</v>
      </c>
      <c r="B25">
        <f t="shared" si="0"/>
        <v>8.125</v>
      </c>
      <c r="C25">
        <v>2</v>
      </c>
      <c r="D25">
        <v>5</v>
      </c>
      <c r="E25">
        <v>5</v>
      </c>
      <c r="F25">
        <v>6</v>
      </c>
      <c r="G25">
        <f t="shared" si="5"/>
        <v>2.5147935051817898</v>
      </c>
      <c r="H25">
        <f t="shared" si="6"/>
        <v>7.1139592873001797E-3</v>
      </c>
      <c r="I25">
        <f t="shared" si="7"/>
        <v>0.568951158388036</v>
      </c>
      <c r="J25">
        <f t="shared" si="8"/>
        <v>0.14590945391278301</v>
      </c>
      <c r="K25">
        <f t="shared" si="9"/>
        <v>-9.5621076551203998E-2</v>
      </c>
      <c r="L25">
        <f t="shared" si="2"/>
        <v>4</v>
      </c>
      <c r="M25">
        <f t="shared" si="3"/>
        <v>2</v>
      </c>
      <c r="N25">
        <f t="shared" si="4"/>
        <v>4</v>
      </c>
    </row>
    <row r="26" spans="1:14" x14ac:dyDescent="0.25">
      <c r="A26">
        <v>52</v>
      </c>
      <c r="B26">
        <f t="shared" si="0"/>
        <v>8.5</v>
      </c>
      <c r="C26">
        <v>1</v>
      </c>
      <c r="D26">
        <v>6</v>
      </c>
      <c r="E26">
        <v>2</v>
      </c>
      <c r="F26">
        <v>6</v>
      </c>
      <c r="G26">
        <f t="shared" si="5"/>
        <v>2.5147935051817898</v>
      </c>
      <c r="H26">
        <f t="shared" si="6"/>
        <v>7.1139592873001797E-3</v>
      </c>
      <c r="I26">
        <f t="shared" si="7"/>
        <v>0.568951158388036</v>
      </c>
      <c r="J26">
        <f t="shared" si="8"/>
        <v>0.14590945391278301</v>
      </c>
      <c r="K26">
        <f t="shared" si="9"/>
        <v>-9.5621076551203998E-2</v>
      </c>
      <c r="L26">
        <f t="shared" si="2"/>
        <v>4</v>
      </c>
      <c r="M26">
        <f t="shared" si="3"/>
        <v>2</v>
      </c>
      <c r="N26">
        <f t="shared" si="4"/>
        <v>4</v>
      </c>
    </row>
    <row r="27" spans="1:14" x14ac:dyDescent="0.25">
      <c r="A27">
        <v>52</v>
      </c>
      <c r="B27">
        <f t="shared" si="0"/>
        <v>8.5</v>
      </c>
      <c r="C27">
        <v>1</v>
      </c>
      <c r="D27">
        <v>5</v>
      </c>
      <c r="E27">
        <v>3</v>
      </c>
      <c r="F27">
        <v>6</v>
      </c>
      <c r="G27">
        <f t="shared" si="5"/>
        <v>2.5147935051817898</v>
      </c>
      <c r="H27">
        <f t="shared" si="6"/>
        <v>7.1139592873001797E-3</v>
      </c>
      <c r="I27">
        <f t="shared" si="7"/>
        <v>0.568951158388036</v>
      </c>
      <c r="J27">
        <f t="shared" si="8"/>
        <v>0.14590945391278301</v>
      </c>
      <c r="K27">
        <f t="shared" si="9"/>
        <v>-9.5621076551203998E-2</v>
      </c>
      <c r="L27">
        <f t="shared" si="2"/>
        <v>4</v>
      </c>
      <c r="M27">
        <f t="shared" si="3"/>
        <v>2</v>
      </c>
      <c r="N27">
        <f t="shared" si="4"/>
        <v>4</v>
      </c>
    </row>
    <row r="28" spans="1:14" x14ac:dyDescent="0.25">
      <c r="A28">
        <v>55</v>
      </c>
      <c r="B28">
        <f t="shared" si="0"/>
        <v>9.0625</v>
      </c>
      <c r="C28">
        <v>1</v>
      </c>
      <c r="D28">
        <v>1</v>
      </c>
      <c r="E28">
        <v>2</v>
      </c>
      <c r="F28">
        <v>3</v>
      </c>
      <c r="G28">
        <f t="shared" si="5"/>
        <v>2.5147935051817898</v>
      </c>
      <c r="H28">
        <f t="shared" si="6"/>
        <v>7.1139592873001797E-3</v>
      </c>
      <c r="I28">
        <f t="shared" si="7"/>
        <v>0.568951158388036</v>
      </c>
      <c r="J28">
        <f t="shared" si="8"/>
        <v>0.14590945391278301</v>
      </c>
      <c r="K28">
        <f t="shared" si="9"/>
        <v>-9.5621076551203998E-2</v>
      </c>
      <c r="L28">
        <f t="shared" si="2"/>
        <v>4</v>
      </c>
      <c r="M28">
        <f t="shared" si="3"/>
        <v>-1</v>
      </c>
      <c r="N28">
        <f t="shared" si="4"/>
        <v>1</v>
      </c>
    </row>
    <row r="29" spans="1:14" x14ac:dyDescent="0.25">
      <c r="A29">
        <v>60</v>
      </c>
      <c r="B29">
        <f t="shared" si="0"/>
        <v>10</v>
      </c>
      <c r="C29">
        <v>2</v>
      </c>
      <c r="D29">
        <v>1</v>
      </c>
      <c r="E29">
        <v>1</v>
      </c>
      <c r="F29">
        <v>2</v>
      </c>
      <c r="G29">
        <f t="shared" si="5"/>
        <v>2.5147935051817898</v>
      </c>
      <c r="H29">
        <f t="shared" si="6"/>
        <v>7.1139592873001797E-3</v>
      </c>
      <c r="I29">
        <f t="shared" si="7"/>
        <v>0.568951158388036</v>
      </c>
      <c r="J29">
        <f t="shared" si="8"/>
        <v>0.14590945391278301</v>
      </c>
      <c r="K29">
        <f t="shared" si="9"/>
        <v>-9.5621076551203998E-2</v>
      </c>
      <c r="L29">
        <f t="shared" si="2"/>
        <v>4</v>
      </c>
      <c r="M29">
        <f t="shared" si="3"/>
        <v>-2</v>
      </c>
      <c r="N29">
        <f t="shared" si="4"/>
        <v>4</v>
      </c>
    </row>
    <row r="30" spans="1:14" x14ac:dyDescent="0.25">
      <c r="N30">
        <f>SUM(N2:N29)</f>
        <v>85</v>
      </c>
    </row>
    <row r="31" spans="1:14" x14ac:dyDescent="0.25">
      <c r="A31">
        <v>20</v>
      </c>
      <c r="B31">
        <f t="shared" si="0"/>
        <v>2.5</v>
      </c>
      <c r="C31">
        <v>1</v>
      </c>
      <c r="D31">
        <v>1</v>
      </c>
      <c r="E31">
        <v>4</v>
      </c>
      <c r="G31">
        <f>G29</f>
        <v>2.5147935051817898</v>
      </c>
      <c r="H31">
        <f t="shared" ref="H31:K31" si="10">H29</f>
        <v>7.1139592873001797E-3</v>
      </c>
      <c r="I31">
        <f t="shared" si="10"/>
        <v>0.568951158388036</v>
      </c>
      <c r="J31">
        <f t="shared" si="10"/>
        <v>0.14590945391278301</v>
      </c>
      <c r="K31">
        <f t="shared" si="10"/>
        <v>-9.5621076551203998E-2</v>
      </c>
      <c r="L31">
        <f t="shared" si="2"/>
        <v>3</v>
      </c>
      <c r="M31" t="s">
        <v>9</v>
      </c>
    </row>
    <row r="32" spans="1:14" x14ac:dyDescent="0.25">
      <c r="A32">
        <v>34</v>
      </c>
      <c r="B32">
        <f t="shared" si="0"/>
        <v>5.125</v>
      </c>
      <c r="C32">
        <v>1</v>
      </c>
      <c r="D32">
        <v>10</v>
      </c>
      <c r="E32">
        <v>1</v>
      </c>
      <c r="G32">
        <f t="shared" ref="G30:G35" si="11">G31</f>
        <v>2.5147935051817898</v>
      </c>
      <c r="H32">
        <f t="shared" ref="H30:H35" si="12">H31</f>
        <v>7.1139592873001797E-3</v>
      </c>
      <c r="I32">
        <f t="shared" ref="I30:I35" si="13">I31</f>
        <v>0.568951158388036</v>
      </c>
      <c r="J32">
        <f t="shared" ref="J30:J35" si="14">J31</f>
        <v>0.14590945391278301</v>
      </c>
      <c r="K32">
        <f t="shared" ref="K30:K35" si="15">K31</f>
        <v>-9.5621076551203998E-2</v>
      </c>
      <c r="L32">
        <f t="shared" si="2"/>
        <v>5</v>
      </c>
      <c r="M32" t="s">
        <v>10</v>
      </c>
    </row>
    <row r="33" spans="1:13" x14ac:dyDescent="0.25">
      <c r="A33">
        <v>18</v>
      </c>
      <c r="B33">
        <f t="shared" si="0"/>
        <v>2.125</v>
      </c>
      <c r="C33">
        <v>1</v>
      </c>
      <c r="D33">
        <v>8</v>
      </c>
      <c r="E33">
        <v>2</v>
      </c>
      <c r="G33">
        <f t="shared" si="11"/>
        <v>2.5147935051817898</v>
      </c>
      <c r="H33">
        <f t="shared" si="12"/>
        <v>7.1139592873001797E-3</v>
      </c>
      <c r="I33">
        <f t="shared" si="13"/>
        <v>0.568951158388036</v>
      </c>
      <c r="J33">
        <f t="shared" si="14"/>
        <v>0.14590945391278301</v>
      </c>
      <c r="K33">
        <f t="shared" si="15"/>
        <v>-9.5621076551203998E-2</v>
      </c>
      <c r="L33">
        <f t="shared" si="2"/>
        <v>5</v>
      </c>
      <c r="M33" t="s">
        <v>11</v>
      </c>
    </row>
    <row r="34" spans="1:13" x14ac:dyDescent="0.25">
      <c r="A34">
        <v>20</v>
      </c>
      <c r="B34">
        <f t="shared" si="0"/>
        <v>2.5</v>
      </c>
      <c r="C34">
        <v>1</v>
      </c>
      <c r="D34">
        <v>3</v>
      </c>
      <c r="E34">
        <v>3</v>
      </c>
      <c r="G34">
        <f t="shared" si="11"/>
        <v>2.5147935051817898</v>
      </c>
      <c r="H34">
        <f t="shared" si="12"/>
        <v>7.1139592873001797E-3</v>
      </c>
      <c r="I34">
        <f t="shared" si="13"/>
        <v>0.568951158388036</v>
      </c>
      <c r="J34">
        <f t="shared" si="14"/>
        <v>0.14590945391278301</v>
      </c>
      <c r="K34">
        <f t="shared" si="15"/>
        <v>-9.5621076551203998E-2</v>
      </c>
      <c r="L34">
        <f t="shared" si="2"/>
        <v>4</v>
      </c>
      <c r="M34" t="s">
        <v>12</v>
      </c>
    </row>
    <row r="35" spans="1:13" x14ac:dyDescent="0.25">
      <c r="A35">
        <v>17</v>
      </c>
      <c r="B35">
        <f t="shared" si="0"/>
        <v>1.9375</v>
      </c>
      <c r="C35">
        <v>1</v>
      </c>
      <c r="D35">
        <v>1</v>
      </c>
      <c r="E35">
        <v>4</v>
      </c>
      <c r="G35">
        <f t="shared" si="11"/>
        <v>2.5147935051817898</v>
      </c>
      <c r="H35">
        <f t="shared" si="12"/>
        <v>7.1139592873001797E-3</v>
      </c>
      <c r="I35">
        <f t="shared" si="13"/>
        <v>0.568951158388036</v>
      </c>
      <c r="J35">
        <f t="shared" si="14"/>
        <v>0.14590945391278301</v>
      </c>
      <c r="K35">
        <f t="shared" si="15"/>
        <v>-9.5621076551203998E-2</v>
      </c>
      <c r="L35">
        <f t="shared" si="2"/>
        <v>3</v>
      </c>
      <c r="M35" t="s">
        <v>13</v>
      </c>
    </row>
    <row r="38" spans="1:13" x14ac:dyDescent="0.25">
      <c r="A38">
        <v>1</v>
      </c>
      <c r="B38">
        <v>350</v>
      </c>
      <c r="C38">
        <f>A38*B38</f>
        <v>350</v>
      </c>
      <c r="D38">
        <f>A38^2</f>
        <v>1</v>
      </c>
      <c r="E38">
        <f>B38^2</f>
        <v>122500</v>
      </c>
      <c r="F38">
        <f t="shared" ref="F38:F40" si="16">F39</f>
        <v>365</v>
      </c>
      <c r="G38">
        <f t="shared" ref="G38:G40" si="17">G39</f>
        <v>-9</v>
      </c>
      <c r="H38">
        <f>F38+G38*A38</f>
        <v>356</v>
      </c>
    </row>
    <row r="39" spans="1:13" x14ac:dyDescent="0.25">
      <c r="A39">
        <v>2</v>
      </c>
      <c r="B39">
        <v>349</v>
      </c>
      <c r="C39">
        <f t="shared" ref="C39:C41" si="18">A39*B39</f>
        <v>698</v>
      </c>
      <c r="D39">
        <f t="shared" ref="D39:D41" si="19">A39^2</f>
        <v>4</v>
      </c>
      <c r="E39">
        <f t="shared" ref="E39:E41" si="20">B39^2</f>
        <v>121801</v>
      </c>
      <c r="F39">
        <f t="shared" si="16"/>
        <v>365</v>
      </c>
      <c r="G39">
        <f t="shared" si="17"/>
        <v>-9</v>
      </c>
      <c r="H39">
        <f t="shared" ref="H39:H41" si="21">F39+G39*A39</f>
        <v>347</v>
      </c>
    </row>
    <row r="40" spans="1:13" x14ac:dyDescent="0.25">
      <c r="A40">
        <v>3</v>
      </c>
      <c r="B40">
        <v>352</v>
      </c>
      <c r="C40">
        <f t="shared" si="18"/>
        <v>1056</v>
      </c>
      <c r="D40">
        <f t="shared" si="19"/>
        <v>9</v>
      </c>
      <c r="E40">
        <f t="shared" si="20"/>
        <v>123904</v>
      </c>
      <c r="F40">
        <f t="shared" si="16"/>
        <v>365</v>
      </c>
      <c r="G40">
        <f t="shared" si="17"/>
        <v>-9</v>
      </c>
      <c r="H40">
        <f t="shared" si="21"/>
        <v>338</v>
      </c>
    </row>
    <row r="41" spans="1:13" x14ac:dyDescent="0.25">
      <c r="A41">
        <v>4</v>
      </c>
      <c r="B41">
        <v>319</v>
      </c>
      <c r="C41">
        <f t="shared" si="18"/>
        <v>1276</v>
      </c>
      <c r="D41">
        <f t="shared" si="19"/>
        <v>16</v>
      </c>
      <c r="E41">
        <f t="shared" si="20"/>
        <v>101761</v>
      </c>
      <c r="F41">
        <f>F42</f>
        <v>365</v>
      </c>
      <c r="G41">
        <f>G42</f>
        <v>-9</v>
      </c>
      <c r="H41">
        <f t="shared" si="21"/>
        <v>329</v>
      </c>
    </row>
    <row r="42" spans="1:13" x14ac:dyDescent="0.25">
      <c r="A42">
        <f>SUM(A38:A41)</f>
        <v>10</v>
      </c>
      <c r="B42">
        <f t="shared" ref="B42:E42" si="22">SUM(B38:B41)</f>
        <v>1370</v>
      </c>
      <c r="C42">
        <f t="shared" si="22"/>
        <v>3380</v>
      </c>
      <c r="D42">
        <f t="shared" si="22"/>
        <v>30</v>
      </c>
      <c r="E42">
        <f t="shared" si="22"/>
        <v>469966</v>
      </c>
      <c r="F42">
        <f>B42/4-G42*A42/4</f>
        <v>365</v>
      </c>
      <c r="G42">
        <f>(4*C42-A42*B42)/(4*D42-A42^2)</f>
        <v>-9</v>
      </c>
    </row>
    <row r="44" spans="1:13" x14ac:dyDescent="0.25">
      <c r="C44">
        <f>(4*C42-A42*B42)/SQRT((4*D42-A42^2)*(4*E42-B42^2))</f>
        <v>-0.73929608713521633</v>
      </c>
    </row>
  </sheetData>
  <sortState ref="A2:E29">
    <sortCondition ref="A2:A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2" workbookViewId="0">
      <selection activeCell="O36" sqref="O36"/>
    </sheetView>
  </sheetViews>
  <sheetFormatPr defaultRowHeight="15" x14ac:dyDescent="0.25"/>
  <cols>
    <col min="7" max="7" width="12.28515625" bestFit="1" customWidth="1"/>
    <col min="10" max="10" width="12" bestFit="1" customWidth="1"/>
    <col min="11" max="11" width="11" bestFit="1" customWidth="1"/>
  </cols>
  <sheetData>
    <row r="1" spans="1:16" x14ac:dyDescent="0.25">
      <c r="A1" t="s">
        <v>0</v>
      </c>
      <c r="B1" t="s">
        <v>5</v>
      </c>
      <c r="C1" t="s">
        <v>1</v>
      </c>
      <c r="D1" t="s">
        <v>14</v>
      </c>
      <c r="E1" t="s">
        <v>15</v>
      </c>
      <c r="F1" t="s">
        <v>16</v>
      </c>
      <c r="G1" t="s">
        <v>4</v>
      </c>
      <c r="I1" t="s">
        <v>5</v>
      </c>
      <c r="J1" t="s">
        <v>1</v>
      </c>
      <c r="K1" t="s">
        <v>14</v>
      </c>
      <c r="L1" t="s">
        <v>15</v>
      </c>
      <c r="M1" t="s">
        <v>16</v>
      </c>
    </row>
    <row r="2" spans="1:16" x14ac:dyDescent="0.25">
      <c r="A2">
        <v>8</v>
      </c>
      <c r="B2">
        <f>(A2-8)/(52-8)*9+1</f>
        <v>1</v>
      </c>
      <c r="C2">
        <v>4</v>
      </c>
      <c r="D2">
        <v>2</v>
      </c>
      <c r="E2">
        <v>1</v>
      </c>
      <c r="F2">
        <v>1</v>
      </c>
      <c r="G2">
        <v>4</v>
      </c>
      <c r="H2">
        <v>1.0975495647106399</v>
      </c>
      <c r="I2">
        <v>-3.4110783596538297E-2</v>
      </c>
      <c r="J2">
        <v>0.85388868380584104</v>
      </c>
      <c r="K2">
        <v>0.15534526027054901</v>
      </c>
      <c r="L2">
        <v>-6.0137781588044899E-2</v>
      </c>
      <c r="M2">
        <v>-5.3752617850184099E-2</v>
      </c>
      <c r="N2">
        <f>CEILING(H2+I2*B2+J2*C2+K2*D2+L2*E2+M2*F2,1)</f>
        <v>5</v>
      </c>
      <c r="O2">
        <f>G2-N2</f>
        <v>-1</v>
      </c>
      <c r="P2">
        <f>O2^2</f>
        <v>1</v>
      </c>
    </row>
    <row r="3" spans="1:16" x14ac:dyDescent="0.25">
      <c r="A3">
        <v>10</v>
      </c>
      <c r="B3">
        <f t="shared" ref="B3:B40" si="0">(A3-8)/(52-8)*9+1</f>
        <v>1.4090909090909092</v>
      </c>
      <c r="C3">
        <v>1</v>
      </c>
      <c r="D3">
        <v>2</v>
      </c>
      <c r="E3">
        <v>1</v>
      </c>
      <c r="F3">
        <v>1</v>
      </c>
      <c r="G3">
        <v>2</v>
      </c>
      <c r="H3">
        <f>H2</f>
        <v>1.0975495647106399</v>
      </c>
      <c r="I3">
        <f t="shared" ref="I3:M3" si="1">I2</f>
        <v>-3.4110783596538297E-2</v>
      </c>
      <c r="J3">
        <f t="shared" si="1"/>
        <v>0.85388868380584104</v>
      </c>
      <c r="K3">
        <f t="shared" si="1"/>
        <v>0.15534526027054901</v>
      </c>
      <c r="L3">
        <f t="shared" si="1"/>
        <v>-6.0137781588044899E-2</v>
      </c>
      <c r="M3">
        <f t="shared" si="1"/>
        <v>-5.3752617850184099E-2</v>
      </c>
      <c r="N3">
        <f t="shared" ref="N3:N30" si="2">CEILING(H3+I3*B3+J3*C3+K3*D3+L3*E3+M3*F3,1)</f>
        <v>3</v>
      </c>
      <c r="O3">
        <f t="shared" ref="O3:O31" si="3">G3-N3</f>
        <v>-1</v>
      </c>
      <c r="P3">
        <f t="shared" ref="P3:P38" si="4">O3^2</f>
        <v>1</v>
      </c>
    </row>
    <row r="4" spans="1:16" x14ac:dyDescent="0.25">
      <c r="A4">
        <v>10</v>
      </c>
      <c r="B4">
        <f t="shared" si="0"/>
        <v>1.4090909090909092</v>
      </c>
      <c r="C4">
        <v>4</v>
      </c>
      <c r="D4">
        <v>2</v>
      </c>
      <c r="E4">
        <v>2</v>
      </c>
      <c r="F4">
        <v>10</v>
      </c>
      <c r="G4">
        <v>4</v>
      </c>
      <c r="H4">
        <f t="shared" ref="H4:H31" si="5">H3</f>
        <v>1.0975495647106399</v>
      </c>
      <c r="I4">
        <f t="shared" ref="I4:I31" si="6">I3</f>
        <v>-3.4110783596538297E-2</v>
      </c>
      <c r="J4">
        <f t="shared" ref="J4:J31" si="7">J3</f>
        <v>0.85388868380584104</v>
      </c>
      <c r="K4">
        <f t="shared" ref="K4:K31" si="8">K3</f>
        <v>0.15534526027054901</v>
      </c>
      <c r="L4">
        <f t="shared" ref="L4:M31" si="9">L3</f>
        <v>-6.0137781588044899E-2</v>
      </c>
      <c r="M4">
        <f t="shared" si="9"/>
        <v>-5.3752617850184099E-2</v>
      </c>
      <c r="N4">
        <f t="shared" si="2"/>
        <v>5</v>
      </c>
      <c r="O4">
        <f t="shared" si="3"/>
        <v>-1</v>
      </c>
      <c r="P4">
        <f t="shared" si="4"/>
        <v>1</v>
      </c>
    </row>
    <row r="5" spans="1:16" x14ac:dyDescent="0.25">
      <c r="A5">
        <v>12</v>
      </c>
      <c r="B5">
        <f t="shared" si="0"/>
        <v>1.8181818181818183</v>
      </c>
      <c r="C5">
        <v>5</v>
      </c>
      <c r="D5">
        <v>1</v>
      </c>
      <c r="E5">
        <v>1</v>
      </c>
      <c r="F5">
        <v>1</v>
      </c>
      <c r="G5">
        <v>6</v>
      </c>
      <c r="H5">
        <f t="shared" si="5"/>
        <v>1.0975495647106399</v>
      </c>
      <c r="I5">
        <f t="shared" si="6"/>
        <v>-3.4110783596538297E-2</v>
      </c>
      <c r="J5">
        <f t="shared" si="7"/>
        <v>0.85388868380584104</v>
      </c>
      <c r="K5">
        <f t="shared" si="8"/>
        <v>0.15534526027054901</v>
      </c>
      <c r="L5">
        <f t="shared" si="9"/>
        <v>-6.0137781588044899E-2</v>
      </c>
      <c r="M5">
        <f t="shared" si="9"/>
        <v>-5.3752617850184099E-2</v>
      </c>
      <c r="N5">
        <f t="shared" si="2"/>
        <v>6</v>
      </c>
      <c r="O5">
        <f t="shared" si="3"/>
        <v>0</v>
      </c>
      <c r="P5">
        <f t="shared" si="4"/>
        <v>0</v>
      </c>
    </row>
    <row r="6" spans="1:16" x14ac:dyDescent="0.25">
      <c r="A6">
        <v>18</v>
      </c>
      <c r="B6">
        <f t="shared" si="0"/>
        <v>3.0454545454545454</v>
      </c>
      <c r="C6">
        <v>2</v>
      </c>
      <c r="D6">
        <v>5</v>
      </c>
      <c r="E6">
        <v>1</v>
      </c>
      <c r="F6">
        <v>1</v>
      </c>
      <c r="G6">
        <v>5</v>
      </c>
      <c r="H6">
        <f t="shared" si="5"/>
        <v>1.0975495647106399</v>
      </c>
      <c r="I6">
        <f t="shared" si="6"/>
        <v>-3.4110783596538297E-2</v>
      </c>
      <c r="J6">
        <f t="shared" si="7"/>
        <v>0.85388868380584104</v>
      </c>
      <c r="K6">
        <f t="shared" si="8"/>
        <v>0.15534526027054901</v>
      </c>
      <c r="L6">
        <f t="shared" si="9"/>
        <v>-6.0137781588044899E-2</v>
      </c>
      <c r="M6">
        <f t="shared" si="9"/>
        <v>-5.3752617850184099E-2</v>
      </c>
      <c r="N6">
        <f t="shared" si="2"/>
        <v>4</v>
      </c>
      <c r="O6">
        <f t="shared" si="3"/>
        <v>1</v>
      </c>
      <c r="P6">
        <f t="shared" si="4"/>
        <v>1</v>
      </c>
    </row>
    <row r="7" spans="1:16" x14ac:dyDescent="0.25">
      <c r="A7">
        <v>19</v>
      </c>
      <c r="B7">
        <f t="shared" si="0"/>
        <v>3.25</v>
      </c>
      <c r="C7">
        <v>5</v>
      </c>
      <c r="D7">
        <v>4</v>
      </c>
      <c r="E7">
        <v>2</v>
      </c>
      <c r="F7">
        <v>1</v>
      </c>
      <c r="G7">
        <v>5</v>
      </c>
      <c r="H7">
        <f t="shared" si="5"/>
        <v>1.0975495647106399</v>
      </c>
      <c r="I7">
        <f t="shared" si="6"/>
        <v>-3.4110783596538297E-2</v>
      </c>
      <c r="J7">
        <f t="shared" si="7"/>
        <v>0.85388868380584104</v>
      </c>
      <c r="K7">
        <f t="shared" si="8"/>
        <v>0.15534526027054901</v>
      </c>
      <c r="L7">
        <f t="shared" si="9"/>
        <v>-6.0137781588044899E-2</v>
      </c>
      <c r="M7">
        <f t="shared" si="9"/>
        <v>-5.3752617850184099E-2</v>
      </c>
      <c r="N7">
        <f t="shared" si="2"/>
        <v>6</v>
      </c>
      <c r="O7">
        <f t="shared" si="3"/>
        <v>-1</v>
      </c>
      <c r="P7">
        <f t="shared" si="4"/>
        <v>1</v>
      </c>
    </row>
    <row r="8" spans="1:16" x14ac:dyDescent="0.25">
      <c r="A8">
        <v>19</v>
      </c>
      <c r="B8">
        <f t="shared" si="0"/>
        <v>3.25</v>
      </c>
      <c r="C8">
        <v>5</v>
      </c>
      <c r="D8">
        <v>4</v>
      </c>
      <c r="E8">
        <v>9</v>
      </c>
      <c r="F8">
        <v>1</v>
      </c>
      <c r="G8">
        <v>6</v>
      </c>
      <c r="H8">
        <f t="shared" si="5"/>
        <v>1.0975495647106399</v>
      </c>
      <c r="I8">
        <f t="shared" si="6"/>
        <v>-3.4110783596538297E-2</v>
      </c>
      <c r="J8">
        <f t="shared" si="7"/>
        <v>0.85388868380584104</v>
      </c>
      <c r="K8">
        <f t="shared" si="8"/>
        <v>0.15534526027054901</v>
      </c>
      <c r="L8">
        <f t="shared" si="9"/>
        <v>-6.0137781588044899E-2</v>
      </c>
      <c r="M8">
        <f t="shared" si="9"/>
        <v>-5.3752617850184099E-2</v>
      </c>
      <c r="N8">
        <f t="shared" si="2"/>
        <v>6</v>
      </c>
      <c r="O8">
        <f t="shared" si="3"/>
        <v>0</v>
      </c>
      <c r="P8">
        <f t="shared" si="4"/>
        <v>0</v>
      </c>
    </row>
    <row r="9" spans="1:16" x14ac:dyDescent="0.25">
      <c r="A9">
        <v>22</v>
      </c>
      <c r="B9">
        <f t="shared" si="0"/>
        <v>3.8636363636363638</v>
      </c>
      <c r="C9">
        <v>1</v>
      </c>
      <c r="D9">
        <v>1</v>
      </c>
      <c r="E9">
        <v>1</v>
      </c>
      <c r="F9">
        <v>1</v>
      </c>
      <c r="G9">
        <v>1</v>
      </c>
      <c r="H9">
        <f t="shared" si="5"/>
        <v>1.0975495647106399</v>
      </c>
      <c r="I9">
        <f t="shared" si="6"/>
        <v>-3.4110783596538297E-2</v>
      </c>
      <c r="J9">
        <f t="shared" si="7"/>
        <v>0.85388868380584104</v>
      </c>
      <c r="K9">
        <f t="shared" si="8"/>
        <v>0.15534526027054901</v>
      </c>
      <c r="L9">
        <f t="shared" si="9"/>
        <v>-6.0137781588044899E-2</v>
      </c>
      <c r="M9">
        <f t="shared" si="9"/>
        <v>-5.3752617850184099E-2</v>
      </c>
      <c r="N9">
        <f t="shared" si="2"/>
        <v>2</v>
      </c>
      <c r="O9">
        <f t="shared" si="3"/>
        <v>-1</v>
      </c>
      <c r="P9">
        <f t="shared" si="4"/>
        <v>1</v>
      </c>
    </row>
    <row r="10" spans="1:16" x14ac:dyDescent="0.25">
      <c r="A10">
        <v>23</v>
      </c>
      <c r="B10">
        <f t="shared" si="0"/>
        <v>4.0681818181818183</v>
      </c>
      <c r="C10">
        <v>5</v>
      </c>
      <c r="D10">
        <v>7</v>
      </c>
      <c r="E10">
        <v>6</v>
      </c>
      <c r="F10">
        <v>1</v>
      </c>
      <c r="G10">
        <v>5</v>
      </c>
      <c r="H10">
        <f t="shared" si="5"/>
        <v>1.0975495647106399</v>
      </c>
      <c r="I10">
        <f t="shared" si="6"/>
        <v>-3.4110783596538297E-2</v>
      </c>
      <c r="J10">
        <f t="shared" si="7"/>
        <v>0.85388868380584104</v>
      </c>
      <c r="K10">
        <f t="shared" si="8"/>
        <v>0.15534526027054901</v>
      </c>
      <c r="L10">
        <f t="shared" si="9"/>
        <v>-6.0137781588044899E-2</v>
      </c>
      <c r="M10">
        <f t="shared" si="9"/>
        <v>-5.3752617850184099E-2</v>
      </c>
      <c r="N10">
        <f t="shared" si="2"/>
        <v>6</v>
      </c>
      <c r="O10">
        <f t="shared" si="3"/>
        <v>-1</v>
      </c>
      <c r="P10">
        <f t="shared" si="4"/>
        <v>1</v>
      </c>
    </row>
    <row r="11" spans="1:16" x14ac:dyDescent="0.25">
      <c r="A11">
        <v>23</v>
      </c>
      <c r="B11">
        <f t="shared" si="0"/>
        <v>4.0681818181818183</v>
      </c>
      <c r="C11">
        <v>5</v>
      </c>
      <c r="D11">
        <v>3</v>
      </c>
      <c r="E11">
        <v>2</v>
      </c>
      <c r="F11">
        <v>1</v>
      </c>
      <c r="G11">
        <v>6</v>
      </c>
      <c r="H11">
        <f t="shared" si="5"/>
        <v>1.0975495647106399</v>
      </c>
      <c r="I11">
        <f t="shared" si="6"/>
        <v>-3.4110783596538297E-2</v>
      </c>
      <c r="J11">
        <f t="shared" si="7"/>
        <v>0.85388868380584104</v>
      </c>
      <c r="K11">
        <f t="shared" si="8"/>
        <v>0.15534526027054901</v>
      </c>
      <c r="L11">
        <f t="shared" si="9"/>
        <v>-6.0137781588044899E-2</v>
      </c>
      <c r="M11">
        <f t="shared" si="9"/>
        <v>-5.3752617850184099E-2</v>
      </c>
      <c r="N11">
        <f t="shared" si="2"/>
        <v>6</v>
      </c>
      <c r="O11">
        <f t="shared" si="3"/>
        <v>0</v>
      </c>
      <c r="P11">
        <f t="shared" si="4"/>
        <v>0</v>
      </c>
    </row>
    <row r="12" spans="1:16" x14ac:dyDescent="0.25">
      <c r="A12">
        <v>27</v>
      </c>
      <c r="B12">
        <f t="shared" si="0"/>
        <v>4.8863636363636367</v>
      </c>
      <c r="C12">
        <v>1</v>
      </c>
      <c r="D12">
        <v>8</v>
      </c>
      <c r="E12">
        <v>2</v>
      </c>
      <c r="F12">
        <v>1</v>
      </c>
      <c r="G12">
        <v>3</v>
      </c>
      <c r="H12">
        <f t="shared" si="5"/>
        <v>1.0975495647106399</v>
      </c>
      <c r="I12">
        <f t="shared" si="6"/>
        <v>-3.4110783596538297E-2</v>
      </c>
      <c r="J12">
        <f t="shared" si="7"/>
        <v>0.85388868380584104</v>
      </c>
      <c r="K12">
        <f t="shared" si="8"/>
        <v>0.15534526027054901</v>
      </c>
      <c r="L12">
        <f t="shared" si="9"/>
        <v>-6.0137781588044899E-2</v>
      </c>
      <c r="M12">
        <f t="shared" si="9"/>
        <v>-5.3752617850184099E-2</v>
      </c>
      <c r="N12">
        <f t="shared" si="2"/>
        <v>3</v>
      </c>
      <c r="O12">
        <f t="shared" si="3"/>
        <v>0</v>
      </c>
      <c r="P12">
        <f t="shared" si="4"/>
        <v>0</v>
      </c>
    </row>
    <row r="13" spans="1:16" x14ac:dyDescent="0.25">
      <c r="A13">
        <v>29</v>
      </c>
      <c r="B13">
        <f t="shared" si="0"/>
        <v>5.2954545454545459</v>
      </c>
      <c r="C13">
        <v>1</v>
      </c>
      <c r="D13">
        <v>10</v>
      </c>
      <c r="E13">
        <v>3</v>
      </c>
      <c r="F13">
        <v>1</v>
      </c>
      <c r="G13">
        <v>3</v>
      </c>
      <c r="H13">
        <f t="shared" si="5"/>
        <v>1.0975495647106399</v>
      </c>
      <c r="I13">
        <f t="shared" si="6"/>
        <v>-3.4110783596538297E-2</v>
      </c>
      <c r="J13">
        <f t="shared" si="7"/>
        <v>0.85388868380584104</v>
      </c>
      <c r="K13">
        <f t="shared" si="8"/>
        <v>0.15534526027054901</v>
      </c>
      <c r="L13">
        <f t="shared" si="9"/>
        <v>-6.0137781588044899E-2</v>
      </c>
      <c r="M13">
        <f t="shared" si="9"/>
        <v>-5.3752617850184099E-2</v>
      </c>
      <c r="N13">
        <f t="shared" si="2"/>
        <v>4</v>
      </c>
      <c r="O13">
        <f t="shared" si="3"/>
        <v>-1</v>
      </c>
      <c r="P13">
        <f t="shared" si="4"/>
        <v>1</v>
      </c>
    </row>
    <row r="14" spans="1:16" x14ac:dyDescent="0.25">
      <c r="A14">
        <v>30</v>
      </c>
      <c r="B14">
        <f t="shared" si="0"/>
        <v>5.5</v>
      </c>
      <c r="C14">
        <v>2</v>
      </c>
      <c r="D14">
        <v>7</v>
      </c>
      <c r="E14">
        <v>2</v>
      </c>
      <c r="F14">
        <v>1</v>
      </c>
      <c r="G14">
        <v>2</v>
      </c>
      <c r="H14">
        <f t="shared" si="5"/>
        <v>1.0975495647106399</v>
      </c>
      <c r="I14">
        <f t="shared" si="6"/>
        <v>-3.4110783596538297E-2</v>
      </c>
      <c r="J14">
        <f t="shared" si="7"/>
        <v>0.85388868380584104</v>
      </c>
      <c r="K14">
        <f t="shared" si="8"/>
        <v>0.15534526027054901</v>
      </c>
      <c r="L14">
        <f t="shared" si="9"/>
        <v>-6.0137781588044899E-2</v>
      </c>
      <c r="M14">
        <f t="shared" si="9"/>
        <v>-5.3752617850184099E-2</v>
      </c>
      <c r="N14">
        <f t="shared" si="2"/>
        <v>4</v>
      </c>
      <c r="O14">
        <f t="shared" si="3"/>
        <v>-2</v>
      </c>
      <c r="P14">
        <f t="shared" si="4"/>
        <v>4</v>
      </c>
    </row>
    <row r="15" spans="1:16" x14ac:dyDescent="0.25">
      <c r="A15">
        <v>30</v>
      </c>
      <c r="B15">
        <f t="shared" si="0"/>
        <v>5.5</v>
      </c>
      <c r="C15">
        <v>3</v>
      </c>
      <c r="D15">
        <v>2</v>
      </c>
      <c r="E15">
        <v>3</v>
      </c>
      <c r="F15">
        <v>1</v>
      </c>
      <c r="G15">
        <v>3</v>
      </c>
      <c r="H15">
        <f t="shared" si="5"/>
        <v>1.0975495647106399</v>
      </c>
      <c r="I15">
        <f t="shared" si="6"/>
        <v>-3.4110783596538297E-2</v>
      </c>
      <c r="J15">
        <f t="shared" si="7"/>
        <v>0.85388868380584104</v>
      </c>
      <c r="K15">
        <f t="shared" si="8"/>
        <v>0.15534526027054901</v>
      </c>
      <c r="L15">
        <f t="shared" si="9"/>
        <v>-6.0137781588044899E-2</v>
      </c>
      <c r="M15">
        <f t="shared" si="9"/>
        <v>-5.3752617850184099E-2</v>
      </c>
      <c r="N15">
        <f t="shared" si="2"/>
        <v>4</v>
      </c>
      <c r="O15">
        <f t="shared" si="3"/>
        <v>-1</v>
      </c>
      <c r="P15">
        <f t="shared" si="4"/>
        <v>1</v>
      </c>
    </row>
    <row r="16" spans="1:16" x14ac:dyDescent="0.25">
      <c r="A16">
        <v>30</v>
      </c>
      <c r="B16">
        <f t="shared" si="0"/>
        <v>5.5</v>
      </c>
      <c r="C16">
        <v>5</v>
      </c>
      <c r="D16">
        <v>6</v>
      </c>
      <c r="E16">
        <v>7</v>
      </c>
      <c r="F16">
        <v>2</v>
      </c>
      <c r="G16">
        <v>6</v>
      </c>
      <c r="H16">
        <f t="shared" si="5"/>
        <v>1.0975495647106399</v>
      </c>
      <c r="I16">
        <f t="shared" si="6"/>
        <v>-3.4110783596538297E-2</v>
      </c>
      <c r="J16">
        <f t="shared" si="7"/>
        <v>0.85388868380584104</v>
      </c>
      <c r="K16">
        <f t="shared" si="8"/>
        <v>0.15534526027054901</v>
      </c>
      <c r="L16">
        <f>L15</f>
        <v>-6.0137781588044899E-2</v>
      </c>
      <c r="M16">
        <f t="shared" si="9"/>
        <v>-5.3752617850184099E-2</v>
      </c>
      <c r="N16">
        <f t="shared" si="2"/>
        <v>6</v>
      </c>
      <c r="O16">
        <f t="shared" si="3"/>
        <v>0</v>
      </c>
      <c r="P16">
        <f t="shared" si="4"/>
        <v>0</v>
      </c>
    </row>
    <row r="17" spans="1:16" x14ac:dyDescent="0.25">
      <c r="A17">
        <v>30</v>
      </c>
      <c r="B17">
        <f t="shared" si="0"/>
        <v>5.5</v>
      </c>
      <c r="C17">
        <v>5</v>
      </c>
      <c r="D17">
        <v>3</v>
      </c>
      <c r="E17">
        <v>2</v>
      </c>
      <c r="F17">
        <v>1</v>
      </c>
      <c r="G17">
        <v>6</v>
      </c>
      <c r="H17">
        <f t="shared" si="5"/>
        <v>1.0975495647106399</v>
      </c>
      <c r="I17">
        <f t="shared" si="6"/>
        <v>-3.4110783596538297E-2</v>
      </c>
      <c r="J17">
        <f t="shared" si="7"/>
        <v>0.85388868380584104</v>
      </c>
      <c r="K17">
        <f t="shared" si="8"/>
        <v>0.15534526027054901</v>
      </c>
      <c r="L17">
        <f t="shared" si="9"/>
        <v>-6.0137781588044899E-2</v>
      </c>
      <c r="M17">
        <f t="shared" si="9"/>
        <v>-5.3752617850184099E-2</v>
      </c>
      <c r="N17">
        <f t="shared" si="2"/>
        <v>6</v>
      </c>
      <c r="O17">
        <f t="shared" si="3"/>
        <v>0</v>
      </c>
      <c r="P17">
        <f t="shared" si="4"/>
        <v>0</v>
      </c>
    </row>
    <row r="18" spans="1:16" x14ac:dyDescent="0.25">
      <c r="A18">
        <v>32</v>
      </c>
      <c r="B18">
        <f t="shared" si="0"/>
        <v>5.9090909090909083</v>
      </c>
      <c r="C18">
        <v>4</v>
      </c>
      <c r="D18">
        <v>8</v>
      </c>
      <c r="E18">
        <v>9</v>
      </c>
      <c r="F18">
        <v>10</v>
      </c>
      <c r="G18">
        <v>5</v>
      </c>
      <c r="H18">
        <f t="shared" si="5"/>
        <v>1.0975495647106399</v>
      </c>
      <c r="I18">
        <f t="shared" si="6"/>
        <v>-3.4110783596538297E-2</v>
      </c>
      <c r="J18">
        <f t="shared" si="7"/>
        <v>0.85388868380584104</v>
      </c>
      <c r="K18">
        <f t="shared" si="8"/>
        <v>0.15534526027054901</v>
      </c>
      <c r="L18">
        <f t="shared" si="9"/>
        <v>-6.0137781588044899E-2</v>
      </c>
      <c r="M18">
        <f t="shared" si="9"/>
        <v>-5.3752617850184099E-2</v>
      </c>
      <c r="N18">
        <f t="shared" si="2"/>
        <v>5</v>
      </c>
      <c r="O18">
        <f t="shared" si="3"/>
        <v>0</v>
      </c>
      <c r="P18">
        <f t="shared" si="4"/>
        <v>0</v>
      </c>
    </row>
    <row r="19" spans="1:16" x14ac:dyDescent="0.25">
      <c r="A19">
        <v>33</v>
      </c>
      <c r="B19">
        <f t="shared" si="0"/>
        <v>6.1136363636363642</v>
      </c>
      <c r="C19">
        <v>1</v>
      </c>
      <c r="D19">
        <v>4</v>
      </c>
      <c r="E19">
        <v>2</v>
      </c>
      <c r="F19">
        <v>1</v>
      </c>
      <c r="G19">
        <v>3</v>
      </c>
      <c r="H19">
        <f t="shared" si="5"/>
        <v>1.0975495647106399</v>
      </c>
      <c r="I19">
        <f t="shared" si="6"/>
        <v>-3.4110783596538297E-2</v>
      </c>
      <c r="J19">
        <f t="shared" si="7"/>
        <v>0.85388868380584104</v>
      </c>
      <c r="K19">
        <f t="shared" si="8"/>
        <v>0.15534526027054901</v>
      </c>
      <c r="L19">
        <f t="shared" si="9"/>
        <v>-6.0137781588044899E-2</v>
      </c>
      <c r="M19">
        <f t="shared" si="9"/>
        <v>-5.3752617850184099E-2</v>
      </c>
      <c r="N19">
        <f t="shared" si="2"/>
        <v>3</v>
      </c>
      <c r="O19">
        <f t="shared" si="3"/>
        <v>0</v>
      </c>
      <c r="P19">
        <f t="shared" si="4"/>
        <v>0</v>
      </c>
    </row>
    <row r="20" spans="1:16" x14ac:dyDescent="0.25">
      <c r="A20">
        <v>34</v>
      </c>
      <c r="B20">
        <f t="shared" si="0"/>
        <v>6.3181818181818183</v>
      </c>
      <c r="C20">
        <v>1</v>
      </c>
      <c r="D20">
        <v>9</v>
      </c>
      <c r="E20">
        <v>10</v>
      </c>
      <c r="F20">
        <v>10</v>
      </c>
      <c r="G20">
        <v>2</v>
      </c>
      <c r="H20">
        <f t="shared" si="5"/>
        <v>1.0975495647106399</v>
      </c>
      <c r="I20">
        <f t="shared" si="6"/>
        <v>-3.4110783596538297E-2</v>
      </c>
      <c r="J20">
        <f t="shared" si="7"/>
        <v>0.85388868380584104</v>
      </c>
      <c r="K20">
        <f t="shared" si="8"/>
        <v>0.15534526027054901</v>
      </c>
      <c r="L20">
        <f t="shared" si="9"/>
        <v>-6.0137781588044899E-2</v>
      </c>
      <c r="M20">
        <f t="shared" si="9"/>
        <v>-5.3752617850184099E-2</v>
      </c>
      <c r="N20">
        <f t="shared" si="2"/>
        <v>2</v>
      </c>
      <c r="O20">
        <f t="shared" si="3"/>
        <v>0</v>
      </c>
      <c r="P20">
        <f t="shared" si="4"/>
        <v>0</v>
      </c>
    </row>
    <row r="21" spans="1:16" x14ac:dyDescent="0.25">
      <c r="A21">
        <v>34</v>
      </c>
      <c r="B21">
        <f t="shared" si="0"/>
        <v>6.3181818181818183</v>
      </c>
      <c r="C21">
        <v>3</v>
      </c>
      <c r="D21">
        <v>9</v>
      </c>
      <c r="E21">
        <v>10</v>
      </c>
      <c r="F21">
        <v>7</v>
      </c>
      <c r="G21">
        <v>4</v>
      </c>
      <c r="H21">
        <f t="shared" si="5"/>
        <v>1.0975495647106399</v>
      </c>
      <c r="I21">
        <f t="shared" si="6"/>
        <v>-3.4110783596538297E-2</v>
      </c>
      <c r="J21">
        <f t="shared" si="7"/>
        <v>0.85388868380584104</v>
      </c>
      <c r="K21">
        <f t="shared" si="8"/>
        <v>0.15534526027054901</v>
      </c>
      <c r="L21">
        <f t="shared" si="9"/>
        <v>-6.0137781588044899E-2</v>
      </c>
      <c r="M21">
        <f t="shared" si="9"/>
        <v>-5.3752617850184099E-2</v>
      </c>
      <c r="N21">
        <f t="shared" si="2"/>
        <v>4</v>
      </c>
      <c r="O21">
        <f t="shared" si="3"/>
        <v>0</v>
      </c>
      <c r="P21">
        <f t="shared" si="4"/>
        <v>0</v>
      </c>
    </row>
    <row r="22" spans="1:16" x14ac:dyDescent="0.25">
      <c r="A22">
        <v>34</v>
      </c>
      <c r="B22">
        <f t="shared" si="0"/>
        <v>6.3181818181818183</v>
      </c>
      <c r="C22">
        <v>5</v>
      </c>
      <c r="D22">
        <v>4</v>
      </c>
      <c r="E22">
        <v>10</v>
      </c>
      <c r="F22">
        <v>3</v>
      </c>
      <c r="G22">
        <v>5</v>
      </c>
      <c r="H22">
        <f t="shared" si="5"/>
        <v>1.0975495647106399</v>
      </c>
      <c r="I22">
        <f t="shared" si="6"/>
        <v>-3.4110783596538297E-2</v>
      </c>
      <c r="J22">
        <f t="shared" si="7"/>
        <v>0.85388868380584104</v>
      </c>
      <c r="K22">
        <f t="shared" si="8"/>
        <v>0.15534526027054901</v>
      </c>
      <c r="L22">
        <f t="shared" si="9"/>
        <v>-6.0137781588044899E-2</v>
      </c>
      <c r="M22">
        <f t="shared" si="9"/>
        <v>-5.3752617850184099E-2</v>
      </c>
      <c r="N22">
        <f t="shared" si="2"/>
        <v>6</v>
      </c>
      <c r="O22">
        <f t="shared" si="3"/>
        <v>-1</v>
      </c>
      <c r="P22">
        <f t="shared" si="4"/>
        <v>1</v>
      </c>
    </row>
    <row r="23" spans="1:16" x14ac:dyDescent="0.25">
      <c r="A23">
        <v>36</v>
      </c>
      <c r="B23">
        <f t="shared" si="0"/>
        <v>6.7272727272727275</v>
      </c>
      <c r="C23">
        <v>1</v>
      </c>
      <c r="D23">
        <v>10</v>
      </c>
      <c r="E23">
        <v>8</v>
      </c>
      <c r="F23">
        <v>4</v>
      </c>
      <c r="G23">
        <v>3</v>
      </c>
      <c r="H23">
        <f t="shared" si="5"/>
        <v>1.0975495647106399</v>
      </c>
      <c r="I23">
        <f t="shared" si="6"/>
        <v>-3.4110783596538297E-2</v>
      </c>
      <c r="J23">
        <f t="shared" si="7"/>
        <v>0.85388868380584104</v>
      </c>
      <c r="K23">
        <f t="shared" si="8"/>
        <v>0.15534526027054901</v>
      </c>
      <c r="L23">
        <f t="shared" si="9"/>
        <v>-6.0137781588044899E-2</v>
      </c>
      <c r="M23">
        <f t="shared" si="9"/>
        <v>-5.3752617850184099E-2</v>
      </c>
      <c r="N23">
        <f t="shared" si="2"/>
        <v>3</v>
      </c>
      <c r="O23">
        <f t="shared" si="3"/>
        <v>0</v>
      </c>
      <c r="P23">
        <f t="shared" si="4"/>
        <v>0</v>
      </c>
    </row>
    <row r="24" spans="1:16" x14ac:dyDescent="0.25">
      <c r="A24">
        <v>36</v>
      </c>
      <c r="B24">
        <f t="shared" si="0"/>
        <v>6.7272727272727275</v>
      </c>
      <c r="C24">
        <v>5</v>
      </c>
      <c r="D24">
        <v>8</v>
      </c>
      <c r="E24">
        <v>8</v>
      </c>
      <c r="F24">
        <v>4</v>
      </c>
      <c r="G24">
        <v>5</v>
      </c>
      <c r="H24">
        <f t="shared" si="5"/>
        <v>1.0975495647106399</v>
      </c>
      <c r="I24">
        <f t="shared" si="6"/>
        <v>-3.4110783596538297E-2</v>
      </c>
      <c r="J24">
        <f t="shared" si="7"/>
        <v>0.85388868380584104</v>
      </c>
      <c r="K24">
        <f t="shared" si="8"/>
        <v>0.15534526027054901</v>
      </c>
      <c r="L24">
        <f t="shared" si="9"/>
        <v>-6.0137781588044899E-2</v>
      </c>
      <c r="M24">
        <f t="shared" si="9"/>
        <v>-5.3752617850184099E-2</v>
      </c>
      <c r="N24">
        <f t="shared" si="2"/>
        <v>6</v>
      </c>
      <c r="O24">
        <f t="shared" si="3"/>
        <v>-1</v>
      </c>
      <c r="P24">
        <f t="shared" si="4"/>
        <v>1</v>
      </c>
    </row>
    <row r="25" spans="1:16" x14ac:dyDescent="0.25">
      <c r="A25">
        <v>38</v>
      </c>
      <c r="B25">
        <f t="shared" si="0"/>
        <v>7.1363636363636358</v>
      </c>
      <c r="C25">
        <v>3</v>
      </c>
      <c r="D25">
        <v>9</v>
      </c>
      <c r="E25">
        <v>2</v>
      </c>
      <c r="F25">
        <v>1</v>
      </c>
      <c r="G25">
        <v>5</v>
      </c>
      <c r="H25">
        <f t="shared" si="5"/>
        <v>1.0975495647106399</v>
      </c>
      <c r="I25">
        <f t="shared" si="6"/>
        <v>-3.4110783596538297E-2</v>
      </c>
      <c r="J25">
        <f t="shared" si="7"/>
        <v>0.85388868380584104</v>
      </c>
      <c r="K25">
        <f t="shared" si="8"/>
        <v>0.15534526027054901</v>
      </c>
      <c r="L25">
        <f t="shared" si="9"/>
        <v>-6.0137781588044899E-2</v>
      </c>
      <c r="M25">
        <f t="shared" si="9"/>
        <v>-5.3752617850184099E-2</v>
      </c>
      <c r="N25">
        <f t="shared" si="2"/>
        <v>5</v>
      </c>
      <c r="O25">
        <f t="shared" si="3"/>
        <v>0</v>
      </c>
      <c r="P25">
        <f t="shared" si="4"/>
        <v>0</v>
      </c>
    </row>
    <row r="26" spans="1:16" x14ac:dyDescent="0.25">
      <c r="A26">
        <v>40</v>
      </c>
      <c r="B26">
        <f t="shared" si="0"/>
        <v>7.5454545454545459</v>
      </c>
      <c r="C26">
        <v>1</v>
      </c>
      <c r="D26">
        <v>1</v>
      </c>
      <c r="E26">
        <v>10</v>
      </c>
      <c r="F26">
        <v>3</v>
      </c>
      <c r="G26">
        <v>1</v>
      </c>
      <c r="H26">
        <f t="shared" si="5"/>
        <v>1.0975495647106399</v>
      </c>
      <c r="I26">
        <f t="shared" si="6"/>
        <v>-3.4110783596538297E-2</v>
      </c>
      <c r="J26">
        <f t="shared" si="7"/>
        <v>0.85388868380584104</v>
      </c>
      <c r="K26">
        <f t="shared" si="8"/>
        <v>0.15534526027054901</v>
      </c>
      <c r="L26">
        <f t="shared" si="9"/>
        <v>-6.0137781588044899E-2</v>
      </c>
      <c r="M26">
        <f t="shared" si="9"/>
        <v>-5.3752617850184099E-2</v>
      </c>
      <c r="N26">
        <f t="shared" si="2"/>
        <v>2</v>
      </c>
      <c r="O26">
        <f t="shared" si="3"/>
        <v>-1</v>
      </c>
      <c r="P26">
        <f t="shared" si="4"/>
        <v>1</v>
      </c>
    </row>
    <row r="27" spans="1:16" x14ac:dyDescent="0.25">
      <c r="A27">
        <v>40</v>
      </c>
      <c r="B27">
        <f t="shared" si="0"/>
        <v>7.5454545454545459</v>
      </c>
      <c r="C27">
        <v>4</v>
      </c>
      <c r="D27">
        <v>9</v>
      </c>
      <c r="E27">
        <v>9</v>
      </c>
      <c r="F27">
        <v>6</v>
      </c>
      <c r="G27">
        <v>4</v>
      </c>
      <c r="H27">
        <f t="shared" si="5"/>
        <v>1.0975495647106399</v>
      </c>
      <c r="I27">
        <f t="shared" si="6"/>
        <v>-3.4110783596538297E-2</v>
      </c>
      <c r="J27">
        <f t="shared" si="7"/>
        <v>0.85388868380584104</v>
      </c>
      <c r="K27">
        <f t="shared" si="8"/>
        <v>0.15534526027054901</v>
      </c>
      <c r="L27">
        <f t="shared" si="9"/>
        <v>-6.0137781588044899E-2</v>
      </c>
      <c r="M27">
        <f t="shared" si="9"/>
        <v>-5.3752617850184099E-2</v>
      </c>
      <c r="N27">
        <f t="shared" si="2"/>
        <v>5</v>
      </c>
      <c r="O27">
        <f t="shared" si="3"/>
        <v>-1</v>
      </c>
      <c r="P27">
        <f t="shared" si="4"/>
        <v>1</v>
      </c>
    </row>
    <row r="28" spans="1:16" x14ac:dyDescent="0.25">
      <c r="A28">
        <v>50</v>
      </c>
      <c r="B28">
        <f t="shared" si="0"/>
        <v>9.5909090909090917</v>
      </c>
      <c r="C28">
        <v>1</v>
      </c>
      <c r="D28">
        <v>6</v>
      </c>
      <c r="E28">
        <v>1</v>
      </c>
      <c r="F28">
        <v>1</v>
      </c>
      <c r="G28">
        <v>2</v>
      </c>
      <c r="H28">
        <f t="shared" si="5"/>
        <v>1.0975495647106399</v>
      </c>
      <c r="I28">
        <f t="shared" si="6"/>
        <v>-3.4110783596538297E-2</v>
      </c>
      <c r="J28">
        <f t="shared" si="7"/>
        <v>0.85388868380584104</v>
      </c>
      <c r="K28">
        <f t="shared" si="8"/>
        <v>0.15534526027054901</v>
      </c>
      <c r="L28">
        <f t="shared" si="9"/>
        <v>-6.0137781588044899E-2</v>
      </c>
      <c r="M28">
        <f t="shared" si="9"/>
        <v>-5.3752617850184099E-2</v>
      </c>
      <c r="N28">
        <f t="shared" si="2"/>
        <v>3</v>
      </c>
      <c r="O28">
        <f t="shared" si="3"/>
        <v>-1</v>
      </c>
      <c r="P28">
        <f t="shared" si="4"/>
        <v>1</v>
      </c>
    </row>
    <row r="29" spans="1:16" x14ac:dyDescent="0.25">
      <c r="A29">
        <v>50</v>
      </c>
      <c r="B29">
        <f t="shared" si="0"/>
        <v>9.5909090909090917</v>
      </c>
      <c r="C29">
        <v>2</v>
      </c>
      <c r="D29">
        <v>7</v>
      </c>
      <c r="E29">
        <v>1</v>
      </c>
      <c r="F29">
        <v>1</v>
      </c>
      <c r="G29">
        <v>4</v>
      </c>
      <c r="H29">
        <f t="shared" si="5"/>
        <v>1.0975495647106399</v>
      </c>
      <c r="I29">
        <f t="shared" si="6"/>
        <v>-3.4110783596538297E-2</v>
      </c>
      <c r="J29">
        <f t="shared" si="7"/>
        <v>0.85388868380584104</v>
      </c>
      <c r="K29">
        <f t="shared" si="8"/>
        <v>0.15534526027054901</v>
      </c>
      <c r="L29">
        <f t="shared" si="9"/>
        <v>-6.0137781588044899E-2</v>
      </c>
      <c r="M29">
        <f t="shared" si="9"/>
        <v>-5.3752617850184099E-2</v>
      </c>
      <c r="N29">
        <f t="shared" si="2"/>
        <v>4</v>
      </c>
      <c r="O29">
        <f t="shared" si="3"/>
        <v>0</v>
      </c>
      <c r="P29">
        <f t="shared" si="4"/>
        <v>0</v>
      </c>
    </row>
    <row r="30" spans="1:16" x14ac:dyDescent="0.25">
      <c r="A30">
        <v>50</v>
      </c>
      <c r="B30">
        <f t="shared" si="0"/>
        <v>9.5909090909090917</v>
      </c>
      <c r="C30">
        <v>5</v>
      </c>
      <c r="D30">
        <v>3</v>
      </c>
      <c r="E30">
        <v>2</v>
      </c>
      <c r="F30">
        <v>1</v>
      </c>
      <c r="G30">
        <v>5</v>
      </c>
      <c r="H30">
        <f t="shared" si="5"/>
        <v>1.0975495647106399</v>
      </c>
      <c r="I30">
        <f t="shared" si="6"/>
        <v>-3.4110783596538297E-2</v>
      </c>
      <c r="J30">
        <f t="shared" si="7"/>
        <v>0.85388868380584104</v>
      </c>
      <c r="K30">
        <f t="shared" si="8"/>
        <v>0.15534526027054901</v>
      </c>
      <c r="L30">
        <f t="shared" si="9"/>
        <v>-6.0137781588044899E-2</v>
      </c>
      <c r="M30">
        <f t="shared" si="9"/>
        <v>-5.3752617850184099E-2</v>
      </c>
      <c r="N30">
        <f t="shared" si="2"/>
        <v>6</v>
      </c>
      <c r="O30">
        <f t="shared" si="3"/>
        <v>-1</v>
      </c>
      <c r="P30">
        <f t="shared" si="4"/>
        <v>1</v>
      </c>
    </row>
    <row r="31" spans="1:16" x14ac:dyDescent="0.25">
      <c r="A31">
        <v>52</v>
      </c>
      <c r="B31">
        <f t="shared" si="0"/>
        <v>10</v>
      </c>
      <c r="C31">
        <v>5</v>
      </c>
      <c r="D31">
        <v>5</v>
      </c>
      <c r="E31">
        <v>4</v>
      </c>
      <c r="F31">
        <v>1</v>
      </c>
      <c r="G31">
        <v>6</v>
      </c>
      <c r="H31">
        <f t="shared" si="5"/>
        <v>1.0975495647106399</v>
      </c>
      <c r="I31">
        <f t="shared" si="6"/>
        <v>-3.4110783596538297E-2</v>
      </c>
      <c r="J31">
        <f t="shared" si="7"/>
        <v>0.85388868380584104</v>
      </c>
      <c r="K31">
        <f t="shared" si="8"/>
        <v>0.15534526027054901</v>
      </c>
      <c r="L31">
        <f t="shared" si="9"/>
        <v>-6.0137781588044899E-2</v>
      </c>
      <c r="M31">
        <f t="shared" si="9"/>
        <v>-5.3752617850184099E-2</v>
      </c>
      <c r="N31">
        <f t="shared" ref="N3:N40" si="10">ROUND(H31+I31*B31+J31*C31+K31*D31+L31*E31+M31*F31,0)</f>
        <v>6</v>
      </c>
      <c r="O31">
        <f t="shared" si="3"/>
        <v>0</v>
      </c>
      <c r="P31">
        <f t="shared" si="4"/>
        <v>0</v>
      </c>
    </row>
    <row r="32" spans="1:16" x14ac:dyDescent="0.25">
      <c r="O32">
        <f>SUM(O2:O31)</f>
        <v>-15</v>
      </c>
      <c r="P32">
        <f>SUM(P2:P31)</f>
        <v>19</v>
      </c>
    </row>
    <row r="33" spans="1:15" x14ac:dyDescent="0.25">
      <c r="A33">
        <v>36</v>
      </c>
      <c r="B33">
        <f t="shared" si="0"/>
        <v>6.7272727272727275</v>
      </c>
      <c r="C33">
        <v>1</v>
      </c>
      <c r="D33">
        <v>10</v>
      </c>
      <c r="E33">
        <v>7</v>
      </c>
      <c r="F33">
        <v>3</v>
      </c>
      <c r="H33">
        <f t="shared" ref="H33:L33" si="11">H31</f>
        <v>1.0975495647106399</v>
      </c>
      <c r="I33">
        <f t="shared" si="11"/>
        <v>-3.4110783596538297E-2</v>
      </c>
      <c r="J33">
        <f t="shared" si="11"/>
        <v>0.85388868380584104</v>
      </c>
      <c r="K33">
        <f t="shared" si="11"/>
        <v>0.15534526027054901</v>
      </c>
      <c r="L33">
        <f t="shared" si="11"/>
        <v>-6.0137781588044899E-2</v>
      </c>
      <c r="M33">
        <f>M31</f>
        <v>-5.3752617850184099E-2</v>
      </c>
      <c r="N33">
        <f t="shared" si="10"/>
        <v>3</v>
      </c>
      <c r="O33" t="s">
        <v>17</v>
      </c>
    </row>
    <row r="34" spans="1:15" x14ac:dyDescent="0.25">
      <c r="A34">
        <v>45</v>
      </c>
      <c r="B34">
        <f t="shared" si="0"/>
        <v>8.5681818181818183</v>
      </c>
      <c r="C34">
        <v>1</v>
      </c>
      <c r="D34">
        <v>10</v>
      </c>
      <c r="E34">
        <v>1</v>
      </c>
      <c r="F34">
        <v>3</v>
      </c>
      <c r="H34">
        <f t="shared" ref="H32:H40" si="12">H33</f>
        <v>1.0975495647106399</v>
      </c>
      <c r="I34">
        <f t="shared" ref="I32:I40" si="13">I33</f>
        <v>-3.4110783596538297E-2</v>
      </c>
      <c r="J34">
        <f t="shared" ref="J32:J40" si="14">J33</f>
        <v>0.85388868380584104</v>
      </c>
      <c r="K34">
        <f t="shared" ref="K32:K40" si="15">K33</f>
        <v>0.15534526027054901</v>
      </c>
      <c r="L34">
        <f t="shared" ref="L32:L40" si="16">L33</f>
        <v>-6.0137781588044899E-2</v>
      </c>
      <c r="M34">
        <f t="shared" ref="M32:M40" si="17">M33</f>
        <v>-5.3752617850184099E-2</v>
      </c>
      <c r="N34">
        <f t="shared" si="10"/>
        <v>3</v>
      </c>
      <c r="O34" t="s">
        <v>18</v>
      </c>
    </row>
    <row r="35" spans="1:15" x14ac:dyDescent="0.25">
      <c r="A35">
        <v>31</v>
      </c>
      <c r="B35">
        <f t="shared" si="0"/>
        <v>5.7045454545454541</v>
      </c>
      <c r="C35">
        <v>3</v>
      </c>
      <c r="D35">
        <v>10</v>
      </c>
      <c r="E35">
        <v>1</v>
      </c>
      <c r="F35">
        <v>1</v>
      </c>
      <c r="H35">
        <f t="shared" si="12"/>
        <v>1.0975495647106399</v>
      </c>
      <c r="I35">
        <f t="shared" si="13"/>
        <v>-3.4110783596538297E-2</v>
      </c>
      <c r="J35">
        <f t="shared" si="14"/>
        <v>0.85388868380584104</v>
      </c>
      <c r="K35">
        <f t="shared" si="15"/>
        <v>0.15534526027054901</v>
      </c>
      <c r="L35">
        <f t="shared" si="16"/>
        <v>-6.0137781588044899E-2</v>
      </c>
      <c r="M35">
        <f t="shared" si="17"/>
        <v>-5.3752617850184099E-2</v>
      </c>
      <c r="N35">
        <f t="shared" si="10"/>
        <v>5</v>
      </c>
      <c r="O35" t="s">
        <v>19</v>
      </c>
    </row>
    <row r="36" spans="1:15" x14ac:dyDescent="0.25">
      <c r="A36">
        <v>19</v>
      </c>
      <c r="B36">
        <f t="shared" si="0"/>
        <v>3.25</v>
      </c>
      <c r="C36">
        <v>1</v>
      </c>
      <c r="D36">
        <v>8</v>
      </c>
      <c r="E36">
        <v>1</v>
      </c>
      <c r="F36">
        <v>1</v>
      </c>
      <c r="H36">
        <f t="shared" si="12"/>
        <v>1.0975495647106399</v>
      </c>
      <c r="I36">
        <f t="shared" si="13"/>
        <v>-3.4110783596538297E-2</v>
      </c>
      <c r="J36">
        <f t="shared" si="14"/>
        <v>0.85388868380584104</v>
      </c>
      <c r="K36">
        <f t="shared" si="15"/>
        <v>0.15534526027054901</v>
      </c>
      <c r="L36">
        <f t="shared" si="16"/>
        <v>-6.0137781588044899E-2</v>
      </c>
      <c r="M36">
        <f t="shared" si="17"/>
        <v>-5.3752617850184099E-2</v>
      </c>
      <c r="N36">
        <f t="shared" si="10"/>
        <v>3</v>
      </c>
      <c r="O36" t="s">
        <v>20</v>
      </c>
    </row>
    <row r="37" spans="1:15" x14ac:dyDescent="0.25">
      <c r="A37">
        <v>32</v>
      </c>
      <c r="B37">
        <f t="shared" si="0"/>
        <v>5.9090909090909083</v>
      </c>
      <c r="C37">
        <v>1</v>
      </c>
      <c r="D37">
        <v>10</v>
      </c>
      <c r="E37">
        <v>1</v>
      </c>
      <c r="F37">
        <v>1</v>
      </c>
      <c r="H37">
        <f t="shared" si="12"/>
        <v>1.0975495647106399</v>
      </c>
      <c r="I37">
        <f t="shared" si="13"/>
        <v>-3.4110783596538297E-2</v>
      </c>
      <c r="J37">
        <f t="shared" si="14"/>
        <v>0.85388868380584104</v>
      </c>
      <c r="K37">
        <f t="shared" si="15"/>
        <v>0.15534526027054901</v>
      </c>
      <c r="L37">
        <f t="shared" si="16"/>
        <v>-6.0137781588044899E-2</v>
      </c>
      <c r="M37">
        <f t="shared" si="17"/>
        <v>-5.3752617850184099E-2</v>
      </c>
      <c r="N37">
        <f t="shared" si="10"/>
        <v>3</v>
      </c>
      <c r="O37" t="s">
        <v>21</v>
      </c>
    </row>
    <row r="38" spans="1:15" x14ac:dyDescent="0.25">
      <c r="A38">
        <v>24</v>
      </c>
      <c r="B38">
        <f t="shared" si="0"/>
        <v>4.2727272727272734</v>
      </c>
      <c r="C38">
        <v>1</v>
      </c>
      <c r="D38">
        <v>8</v>
      </c>
      <c r="E38">
        <v>1</v>
      </c>
      <c r="F38">
        <v>1</v>
      </c>
      <c r="H38">
        <f t="shared" si="12"/>
        <v>1.0975495647106399</v>
      </c>
      <c r="I38">
        <f t="shared" si="13"/>
        <v>-3.4110783596538297E-2</v>
      </c>
      <c r="J38">
        <f t="shared" si="14"/>
        <v>0.85388868380584104</v>
      </c>
      <c r="K38">
        <f t="shared" si="15"/>
        <v>0.15534526027054901</v>
      </c>
      <c r="L38">
        <f t="shared" si="16"/>
        <v>-6.0137781588044899E-2</v>
      </c>
      <c r="M38">
        <f t="shared" si="17"/>
        <v>-5.3752617850184099E-2</v>
      </c>
      <c r="N38">
        <f t="shared" si="10"/>
        <v>3</v>
      </c>
      <c r="O38" t="s">
        <v>22</v>
      </c>
    </row>
    <row r="39" spans="1:15" x14ac:dyDescent="0.25">
      <c r="A39">
        <v>45</v>
      </c>
      <c r="B39">
        <f t="shared" si="0"/>
        <v>8.5681818181818183</v>
      </c>
      <c r="C39">
        <v>4</v>
      </c>
      <c r="D39">
        <v>10</v>
      </c>
      <c r="E39">
        <v>1</v>
      </c>
      <c r="F39">
        <v>1</v>
      </c>
      <c r="H39">
        <f t="shared" si="12"/>
        <v>1.0975495647106399</v>
      </c>
      <c r="I39">
        <f t="shared" si="13"/>
        <v>-3.4110783596538297E-2</v>
      </c>
      <c r="J39">
        <f t="shared" si="14"/>
        <v>0.85388868380584104</v>
      </c>
      <c r="K39">
        <f t="shared" si="15"/>
        <v>0.15534526027054901</v>
      </c>
      <c r="L39">
        <f t="shared" si="16"/>
        <v>-6.0137781588044899E-2</v>
      </c>
      <c r="M39">
        <f t="shared" si="17"/>
        <v>-5.3752617850184099E-2</v>
      </c>
      <c r="N39">
        <f t="shared" si="10"/>
        <v>6</v>
      </c>
      <c r="O39" t="s">
        <v>23</v>
      </c>
    </row>
    <row r="40" spans="1:15" x14ac:dyDescent="0.25">
      <c r="A40">
        <v>1</v>
      </c>
      <c r="B40">
        <f t="shared" si="0"/>
        <v>-0.43181818181818188</v>
      </c>
      <c r="C40">
        <v>3</v>
      </c>
      <c r="D40">
        <v>1</v>
      </c>
      <c r="E40">
        <v>1</v>
      </c>
      <c r="F40">
        <v>1</v>
      </c>
      <c r="H40">
        <f t="shared" si="12"/>
        <v>1.0975495647106399</v>
      </c>
      <c r="I40">
        <f t="shared" si="13"/>
        <v>-3.4110783596538297E-2</v>
      </c>
      <c r="J40">
        <f t="shared" si="14"/>
        <v>0.85388868380584104</v>
      </c>
      <c r="K40">
        <f t="shared" si="15"/>
        <v>0.15534526027054901</v>
      </c>
      <c r="L40">
        <f t="shared" si="16"/>
        <v>-6.0137781588044899E-2</v>
      </c>
      <c r="M40">
        <f t="shared" si="17"/>
        <v>-5.3752617850184099E-2</v>
      </c>
      <c r="N40">
        <f t="shared" si="10"/>
        <v>4</v>
      </c>
      <c r="O40" t="s">
        <v>24</v>
      </c>
    </row>
  </sheetData>
  <sortState ref="A2:G31">
    <sortCondition ref="A2:A3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cp:lastPrinted>2016-06-24T05:03:47Z</cp:lastPrinted>
  <dcterms:created xsi:type="dcterms:W3CDTF">2016-06-24T02:59:42Z</dcterms:created>
  <dcterms:modified xsi:type="dcterms:W3CDTF">2016-06-26T07:50:13Z</dcterms:modified>
</cp:coreProperties>
</file>