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280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B13" i="2"/>
  <c r="A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E1" i="2"/>
  <c r="D1" i="2"/>
  <c r="D13" i="2" s="1"/>
  <c r="C1" i="2"/>
  <c r="B13" i="1"/>
  <c r="A13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1" i="1"/>
  <c r="D1" i="1"/>
  <c r="D13" i="1" s="1"/>
  <c r="E13" i="2" l="1"/>
  <c r="C13" i="2"/>
  <c r="G12" i="2" s="1"/>
  <c r="C13" i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E13" i="1"/>
  <c r="C15" i="2" l="1"/>
  <c r="G11" i="2"/>
  <c r="G10" i="2" s="1"/>
  <c r="G9" i="2" s="1"/>
  <c r="G8" i="2" s="1"/>
  <c r="G7" i="2" s="1"/>
  <c r="G6" i="2" s="1"/>
  <c r="G5" i="2" s="1"/>
  <c r="G4" i="2" s="1"/>
  <c r="G3" i="2" s="1"/>
  <c r="G2" i="2" s="1"/>
  <c r="G1" i="2" s="1"/>
  <c r="F12" i="2"/>
  <c r="H12" i="2" s="1"/>
  <c r="C15" i="1"/>
  <c r="F12" i="1"/>
  <c r="H12" i="1" s="1"/>
  <c r="F11" i="2" l="1"/>
  <c r="H11" i="2" s="1"/>
  <c r="F11" i="1"/>
  <c r="H11" i="1" s="1"/>
  <c r="F10" i="2" l="1"/>
  <c r="H10" i="2" s="1"/>
  <c r="F10" i="1"/>
  <c r="F9" i="1" s="1"/>
  <c r="F9" i="2" l="1"/>
  <c r="F8" i="2" s="1"/>
  <c r="H10" i="1"/>
  <c r="F8" i="1"/>
  <c r="H9" i="1"/>
  <c r="H9" i="2" l="1"/>
  <c r="H8" i="2"/>
  <c r="F7" i="2"/>
  <c r="F7" i="1"/>
  <c r="H8" i="1"/>
  <c r="H7" i="2" l="1"/>
  <c r="F6" i="2"/>
  <c r="F6" i="1"/>
  <c r="H7" i="1"/>
  <c r="H6" i="2" l="1"/>
  <c r="F5" i="2"/>
  <c r="F5" i="1"/>
  <c r="H6" i="1"/>
  <c r="H5" i="2" l="1"/>
  <c r="F4" i="2"/>
  <c r="F4" i="1"/>
  <c r="H5" i="1"/>
  <c r="H4" i="2" l="1"/>
  <c r="F3" i="2"/>
  <c r="F3" i="1"/>
  <c r="H4" i="1"/>
  <c r="H3" i="2" l="1"/>
  <c r="F2" i="2"/>
  <c r="F2" i="1"/>
  <c r="H3" i="1"/>
  <c r="H2" i="2" l="1"/>
  <c r="F1" i="2"/>
  <c r="H1" i="2" s="1"/>
  <c r="F1" i="1"/>
  <c r="H1" i="1" s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Execution Times for Various Thread Counts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0.54020000000000001</c:v>
                </c:pt>
                <c:pt idx="1">
                  <c:v>0.29520000000000002</c:v>
                </c:pt>
                <c:pt idx="2">
                  <c:v>0.26419999999999999</c:v>
                </c:pt>
                <c:pt idx="3">
                  <c:v>0.28179999999999999</c:v>
                </c:pt>
                <c:pt idx="4">
                  <c:v>0.2162</c:v>
                </c:pt>
                <c:pt idx="5">
                  <c:v>0.24160000000000001</c:v>
                </c:pt>
                <c:pt idx="6">
                  <c:v>0.2392</c:v>
                </c:pt>
                <c:pt idx="7">
                  <c:v>0.39019999999999999</c:v>
                </c:pt>
                <c:pt idx="8">
                  <c:v>0.47420000000000001</c:v>
                </c:pt>
                <c:pt idx="9">
                  <c:v>0.60360000000000003</c:v>
                </c:pt>
                <c:pt idx="10">
                  <c:v>0.64780000000000004</c:v>
                </c:pt>
                <c:pt idx="11">
                  <c:v>1.0127999999999999</c:v>
                </c:pt>
              </c:numCache>
            </c:numRef>
          </c:yVal>
          <c:smooth val="1"/>
        </c:ser>
        <c:ser>
          <c:idx val="1"/>
          <c:order val="1"/>
          <c:tx>
            <c:v>Least Squares Regression Line</c:v>
          </c:tx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0.19873589743589756</c:v>
                </c:pt>
                <c:pt idx="1">
                  <c:v>0.24149603729603741</c:v>
                </c:pt>
                <c:pt idx="2">
                  <c:v>0.28425617715617724</c:v>
                </c:pt>
                <c:pt idx="3">
                  <c:v>0.32701631701631712</c:v>
                </c:pt>
                <c:pt idx="4">
                  <c:v>0.36977645687645699</c:v>
                </c:pt>
                <c:pt idx="5">
                  <c:v>0.41253659673659682</c:v>
                </c:pt>
                <c:pt idx="6">
                  <c:v>0.45529673659673664</c:v>
                </c:pt>
                <c:pt idx="7">
                  <c:v>0.49805687645687657</c:v>
                </c:pt>
                <c:pt idx="8">
                  <c:v>0.5408170163170164</c:v>
                </c:pt>
                <c:pt idx="9">
                  <c:v>0.58357715617715622</c:v>
                </c:pt>
                <c:pt idx="10">
                  <c:v>0.62633729603729604</c:v>
                </c:pt>
                <c:pt idx="11">
                  <c:v>0.66909743589743598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7152"/>
        <c:axId val="250189312"/>
      </c:scatterChart>
      <c:valAx>
        <c:axId val="13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</a:t>
                </a:r>
                <a:r>
                  <a:rPr lang="en-US" baseline="0"/>
                  <a:t> x of Number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189312"/>
        <c:crosses val="autoZero"/>
        <c:crossBetween val="midCat"/>
      </c:valAx>
      <c:valAx>
        <c:axId val="25018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Avergae</a:t>
                </a:r>
                <a:r>
                  <a:rPr lang="en-US" baseline="0"/>
                  <a:t> Time Out of Five Trials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Average Memory Usage for Various Thread Counts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2.8</c:v>
                </c:pt>
                <c:pt idx="7">
                  <c:v>3</c:v>
                </c:pt>
                <c:pt idx="8">
                  <c:v>3</c:v>
                </c:pt>
                <c:pt idx="9">
                  <c:v>3.2</c:v>
                </c:pt>
                <c:pt idx="10">
                  <c:v>4</c:v>
                </c:pt>
                <c:pt idx="11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Least Squares Regression Line</c:v>
          </c:tx>
          <c:marker>
            <c:symbol val="none"/>
          </c:marker>
          <c:x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Sheet2!$H$1:$H$12</c:f>
              <c:numCache>
                <c:formatCode>General</c:formatCode>
                <c:ptCount val="12"/>
                <c:pt idx="0">
                  <c:v>1.4487179487179509</c:v>
                </c:pt>
                <c:pt idx="1">
                  <c:v>1.7186480186480204</c:v>
                </c:pt>
                <c:pt idx="2">
                  <c:v>1.9885780885780902</c:v>
                </c:pt>
                <c:pt idx="3">
                  <c:v>2.2585081585081594</c:v>
                </c:pt>
                <c:pt idx="4">
                  <c:v>2.5284382284382292</c:v>
                </c:pt>
                <c:pt idx="5">
                  <c:v>2.7983682983682989</c:v>
                </c:pt>
                <c:pt idx="6">
                  <c:v>3.0682983682983682</c:v>
                </c:pt>
                <c:pt idx="7">
                  <c:v>3.338228438228438</c:v>
                </c:pt>
                <c:pt idx="8">
                  <c:v>3.6081585081585077</c:v>
                </c:pt>
                <c:pt idx="9">
                  <c:v>3.878088578088577</c:v>
                </c:pt>
                <c:pt idx="10">
                  <c:v>4.1480186480186463</c:v>
                </c:pt>
                <c:pt idx="11">
                  <c:v>4.4179487179487165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8864"/>
        <c:axId val="251430784"/>
      </c:scatterChart>
      <c:valAx>
        <c:axId val="2514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 x</a:t>
                </a:r>
                <a:r>
                  <a:rPr lang="en-US" baseline="0"/>
                  <a:t> of X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430784"/>
        <c:crosses val="autoZero"/>
        <c:crossBetween val="midCat"/>
      </c:valAx>
      <c:valAx>
        <c:axId val="25143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Memory out of Five Trials (in</a:t>
                </a:r>
                <a:r>
                  <a:rPr lang="en-US" baseline="0"/>
                  <a:t> 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42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152400</xdr:rowOff>
    </xdr:from>
    <xdr:to>
      <xdr:col>18</xdr:col>
      <xdr:colOff>152400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12</xdr:row>
      <xdr:rowOff>180974</xdr:rowOff>
    </xdr:from>
    <xdr:to>
      <xdr:col>18</xdr:col>
      <xdr:colOff>552449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10" workbookViewId="0">
      <selection activeCell="B1" sqref="B1"/>
    </sheetView>
  </sheetViews>
  <sheetFormatPr defaultRowHeight="15" x14ac:dyDescent="0.25"/>
  <sheetData>
    <row r="1" spans="1:8" x14ac:dyDescent="0.25">
      <c r="A1" s="1">
        <v>0</v>
      </c>
      <c r="B1" s="1">
        <v>0.54020000000000001</v>
      </c>
      <c r="C1">
        <f t="shared" ref="C1:C8" si="0">A1*B1</f>
        <v>0</v>
      </c>
      <c r="D1">
        <f>A1^2</f>
        <v>0</v>
      </c>
      <c r="E1">
        <f>B1^2</f>
        <v>0.29181604</v>
      </c>
      <c r="F1">
        <f t="shared" ref="F1:F10" si="1">F2</f>
        <v>0.19873589743589756</v>
      </c>
      <c r="G1">
        <f t="shared" ref="G1:G10" si="2">G2</f>
        <v>4.2760139860139851E-2</v>
      </c>
      <c r="H1">
        <f>F1+G1*A1</f>
        <v>0.19873589743589756</v>
      </c>
    </row>
    <row r="2" spans="1:8" x14ac:dyDescent="0.25">
      <c r="A2" s="1">
        <v>1</v>
      </c>
      <c r="B2" s="1">
        <v>0.29520000000000002</v>
      </c>
      <c r="C2">
        <f t="shared" si="0"/>
        <v>0.29520000000000002</v>
      </c>
      <c r="D2">
        <f t="shared" ref="D2:D12" si="3">A2^2</f>
        <v>1</v>
      </c>
      <c r="E2">
        <f t="shared" ref="E2:E8" si="4">B2^2</f>
        <v>8.7143040000000005E-2</v>
      </c>
      <c r="F2">
        <f t="shared" si="1"/>
        <v>0.19873589743589756</v>
      </c>
      <c r="G2">
        <f t="shared" si="2"/>
        <v>4.2760139860139851E-2</v>
      </c>
      <c r="H2">
        <f t="shared" ref="H2:H12" si="5">F2+G2*A2</f>
        <v>0.24149603729603741</v>
      </c>
    </row>
    <row r="3" spans="1:8" x14ac:dyDescent="0.25">
      <c r="A3" s="1">
        <v>2</v>
      </c>
      <c r="B3" s="1">
        <v>0.26419999999999999</v>
      </c>
      <c r="C3">
        <f t="shared" si="0"/>
        <v>0.52839999999999998</v>
      </c>
      <c r="D3">
        <f t="shared" si="3"/>
        <v>4</v>
      </c>
      <c r="E3">
        <f t="shared" si="4"/>
        <v>6.9801639999999998E-2</v>
      </c>
      <c r="F3">
        <f t="shared" si="1"/>
        <v>0.19873589743589756</v>
      </c>
      <c r="G3">
        <f t="shared" si="2"/>
        <v>4.2760139860139851E-2</v>
      </c>
      <c r="H3">
        <f t="shared" si="5"/>
        <v>0.28425617715617724</v>
      </c>
    </row>
    <row r="4" spans="1:8" x14ac:dyDescent="0.25">
      <c r="A4" s="1">
        <v>3</v>
      </c>
      <c r="B4" s="1">
        <v>0.28179999999999999</v>
      </c>
      <c r="C4">
        <f t="shared" si="0"/>
        <v>0.84539999999999993</v>
      </c>
      <c r="D4">
        <f t="shared" si="3"/>
        <v>9</v>
      </c>
      <c r="E4">
        <f t="shared" si="4"/>
        <v>7.9411239999999994E-2</v>
      </c>
      <c r="F4">
        <f t="shared" si="1"/>
        <v>0.19873589743589756</v>
      </c>
      <c r="G4">
        <f t="shared" si="2"/>
        <v>4.2760139860139851E-2</v>
      </c>
      <c r="H4">
        <f t="shared" si="5"/>
        <v>0.32701631701631712</v>
      </c>
    </row>
    <row r="5" spans="1:8" x14ac:dyDescent="0.25">
      <c r="A5" s="1">
        <v>4</v>
      </c>
      <c r="B5" s="1">
        <v>0.2162</v>
      </c>
      <c r="C5">
        <f t="shared" si="0"/>
        <v>0.86480000000000001</v>
      </c>
      <c r="D5">
        <f t="shared" si="3"/>
        <v>16</v>
      </c>
      <c r="E5">
        <f t="shared" si="4"/>
        <v>4.6742440000000003E-2</v>
      </c>
      <c r="F5">
        <f t="shared" si="1"/>
        <v>0.19873589743589756</v>
      </c>
      <c r="G5">
        <f t="shared" si="2"/>
        <v>4.2760139860139851E-2</v>
      </c>
      <c r="H5">
        <f t="shared" si="5"/>
        <v>0.36977645687645699</v>
      </c>
    </row>
    <row r="6" spans="1:8" x14ac:dyDescent="0.25">
      <c r="A6" s="1">
        <v>5</v>
      </c>
      <c r="B6" s="1">
        <v>0.24160000000000001</v>
      </c>
      <c r="C6">
        <f t="shared" si="0"/>
        <v>1.208</v>
      </c>
      <c r="D6">
        <f t="shared" si="3"/>
        <v>25</v>
      </c>
      <c r="E6">
        <f t="shared" si="4"/>
        <v>5.8370560000000002E-2</v>
      </c>
      <c r="F6">
        <f t="shared" si="1"/>
        <v>0.19873589743589756</v>
      </c>
      <c r="G6">
        <f t="shared" si="2"/>
        <v>4.2760139860139851E-2</v>
      </c>
      <c r="H6">
        <f t="shared" si="5"/>
        <v>0.41253659673659682</v>
      </c>
    </row>
    <row r="7" spans="1:8" x14ac:dyDescent="0.25">
      <c r="A7" s="1">
        <v>6</v>
      </c>
      <c r="B7" s="1">
        <v>0.2392</v>
      </c>
      <c r="C7">
        <f t="shared" si="0"/>
        <v>1.4352</v>
      </c>
      <c r="D7">
        <f t="shared" si="3"/>
        <v>36</v>
      </c>
      <c r="E7">
        <f t="shared" si="4"/>
        <v>5.7216639999999999E-2</v>
      </c>
      <c r="F7">
        <f t="shared" si="1"/>
        <v>0.19873589743589756</v>
      </c>
      <c r="G7">
        <f t="shared" si="2"/>
        <v>4.2760139860139851E-2</v>
      </c>
      <c r="H7">
        <f t="shared" si="5"/>
        <v>0.45529673659673664</v>
      </c>
    </row>
    <row r="8" spans="1:8" x14ac:dyDescent="0.25">
      <c r="A8" s="1">
        <v>7</v>
      </c>
      <c r="B8" s="1">
        <v>0.39019999999999999</v>
      </c>
      <c r="C8">
        <f t="shared" si="0"/>
        <v>2.7313999999999998</v>
      </c>
      <c r="D8">
        <f t="shared" si="3"/>
        <v>49</v>
      </c>
      <c r="E8">
        <f t="shared" si="4"/>
        <v>0.15225603999999998</v>
      </c>
      <c r="F8">
        <f t="shared" si="1"/>
        <v>0.19873589743589756</v>
      </c>
      <c r="G8">
        <f t="shared" si="2"/>
        <v>4.2760139860139851E-2</v>
      </c>
      <c r="H8">
        <f t="shared" si="5"/>
        <v>0.49805687645687657</v>
      </c>
    </row>
    <row r="9" spans="1:8" x14ac:dyDescent="0.25">
      <c r="A9" s="1">
        <v>8</v>
      </c>
      <c r="B9" s="1">
        <v>0.47420000000000001</v>
      </c>
      <c r="C9">
        <f t="shared" ref="C9:C12" si="6">A9*B9</f>
        <v>3.7936000000000001</v>
      </c>
      <c r="D9">
        <f t="shared" si="3"/>
        <v>64</v>
      </c>
      <c r="E9">
        <f t="shared" ref="E9:E12" si="7">B9^2</f>
        <v>0.22486564000000001</v>
      </c>
      <c r="F9">
        <f t="shared" si="1"/>
        <v>0.19873589743589756</v>
      </c>
      <c r="G9">
        <f t="shared" si="2"/>
        <v>4.2760139860139851E-2</v>
      </c>
      <c r="H9">
        <f t="shared" si="5"/>
        <v>0.5408170163170164</v>
      </c>
    </row>
    <row r="10" spans="1:8" x14ac:dyDescent="0.25">
      <c r="A10" s="1">
        <v>9</v>
      </c>
      <c r="B10" s="1">
        <v>0.60360000000000003</v>
      </c>
      <c r="C10">
        <f t="shared" si="6"/>
        <v>5.4324000000000003</v>
      </c>
      <c r="D10">
        <f t="shared" si="3"/>
        <v>81</v>
      </c>
      <c r="E10">
        <f t="shared" si="7"/>
        <v>0.36433296000000004</v>
      </c>
      <c r="F10">
        <f t="shared" si="1"/>
        <v>0.19873589743589756</v>
      </c>
      <c r="G10">
        <f t="shared" si="2"/>
        <v>4.2760139860139851E-2</v>
      </c>
      <c r="H10">
        <f t="shared" si="5"/>
        <v>0.58357715617715622</v>
      </c>
    </row>
    <row r="11" spans="1:8" x14ac:dyDescent="0.25">
      <c r="A11" s="1">
        <v>10</v>
      </c>
      <c r="B11" s="1">
        <v>0.64780000000000004</v>
      </c>
      <c r="C11">
        <f t="shared" si="6"/>
        <v>6.4780000000000006</v>
      </c>
      <c r="D11">
        <f t="shared" si="3"/>
        <v>100</v>
      </c>
      <c r="E11">
        <f t="shared" si="7"/>
        <v>0.41964484000000007</v>
      </c>
      <c r="F11">
        <f>F12</f>
        <v>0.19873589743589756</v>
      </c>
      <c r="G11">
        <f>G12</f>
        <v>4.2760139860139851E-2</v>
      </c>
      <c r="H11">
        <f t="shared" si="5"/>
        <v>0.62633729603729604</v>
      </c>
    </row>
    <row r="12" spans="1:8" x14ac:dyDescent="0.25">
      <c r="A12" s="1">
        <v>11</v>
      </c>
      <c r="B12" s="1">
        <v>1.0127999999999999</v>
      </c>
      <c r="C12">
        <f t="shared" si="6"/>
        <v>11.140799999999999</v>
      </c>
      <c r="D12">
        <f t="shared" si="3"/>
        <v>121</v>
      </c>
      <c r="E12">
        <f t="shared" si="7"/>
        <v>1.0257638399999998</v>
      </c>
      <c r="F12">
        <f>B13/12-G12*A13/12</f>
        <v>0.19873589743589756</v>
      </c>
      <c r="G12">
        <f>(12*C13-A13*B13)/(12*D13-A13^2)</f>
        <v>4.2760139860139851E-2</v>
      </c>
      <c r="H12">
        <f t="shared" si="5"/>
        <v>0.66909743589743598</v>
      </c>
    </row>
    <row r="13" spans="1:8" x14ac:dyDescent="0.25">
      <c r="A13">
        <f>SUM(A1:A12)</f>
        <v>66</v>
      </c>
      <c r="B13">
        <f>SUM(B1:B12)</f>
        <v>5.2070000000000007</v>
      </c>
      <c r="C13">
        <f t="shared" ref="C13:E13" si="8">SUM(C1:C12)</f>
        <v>34.7532</v>
      </c>
      <c r="D13">
        <f t="shared" si="8"/>
        <v>506</v>
      </c>
      <c r="E13">
        <f t="shared" si="8"/>
        <v>2.8773649199999998</v>
      </c>
    </row>
    <row r="15" spans="1:8" x14ac:dyDescent="0.25">
      <c r="C15">
        <f>(12*C13-A13*B13)/SQRT((12*D13-A13^2)*(12*E13-B13^2))</f>
        <v>0.65046908341750254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1" workbookViewId="0">
      <selection activeCell="R10" sqref="R10"/>
    </sheetView>
  </sheetViews>
  <sheetFormatPr defaultRowHeight="15" x14ac:dyDescent="0.25"/>
  <sheetData>
    <row r="1" spans="1:8" x14ac:dyDescent="0.25">
      <c r="A1" s="1">
        <v>0</v>
      </c>
      <c r="B1" s="1">
        <v>2</v>
      </c>
      <c r="C1">
        <f>A1*B1</f>
        <v>0</v>
      </c>
      <c r="D1">
        <f>A1^2</f>
        <v>0</v>
      </c>
      <c r="E1">
        <f>B1^2</f>
        <v>4</v>
      </c>
      <c r="F1">
        <f t="shared" ref="F1:G10" si="0">F2</f>
        <v>1.4487179487179509</v>
      </c>
      <c r="G1">
        <f t="shared" si="0"/>
        <v>0.26993006993006957</v>
      </c>
      <c r="H1">
        <f>F1+G1*A1</f>
        <v>1.4487179487179509</v>
      </c>
    </row>
    <row r="2" spans="1:8" x14ac:dyDescent="0.25">
      <c r="A2" s="1">
        <v>1</v>
      </c>
      <c r="B2" s="1">
        <v>2</v>
      </c>
      <c r="C2">
        <f t="shared" ref="C2:C12" si="1">A2*B2</f>
        <v>2</v>
      </c>
      <c r="D2">
        <f t="shared" ref="D2:E12" si="2">A2^2</f>
        <v>1</v>
      </c>
      <c r="E2">
        <f t="shared" si="2"/>
        <v>4</v>
      </c>
      <c r="F2">
        <f t="shared" si="0"/>
        <v>1.4487179487179509</v>
      </c>
      <c r="G2">
        <f t="shared" si="0"/>
        <v>0.26993006993006957</v>
      </c>
      <c r="H2">
        <f t="shared" ref="H2:H12" si="3">F2+G2*A2</f>
        <v>1.7186480186480204</v>
      </c>
    </row>
    <row r="3" spans="1:8" x14ac:dyDescent="0.25">
      <c r="A3" s="1">
        <v>2</v>
      </c>
      <c r="B3" s="1">
        <v>2</v>
      </c>
      <c r="C3">
        <f t="shared" si="1"/>
        <v>4</v>
      </c>
      <c r="D3">
        <f t="shared" si="2"/>
        <v>4</v>
      </c>
      <c r="E3">
        <f t="shared" si="2"/>
        <v>4</v>
      </c>
      <c r="F3">
        <f t="shared" si="0"/>
        <v>1.4487179487179509</v>
      </c>
      <c r="G3">
        <f t="shared" si="0"/>
        <v>0.26993006993006957</v>
      </c>
      <c r="H3">
        <f t="shared" si="3"/>
        <v>1.9885780885780902</v>
      </c>
    </row>
    <row r="4" spans="1:8" x14ac:dyDescent="0.25">
      <c r="A4" s="1">
        <v>3</v>
      </c>
      <c r="B4" s="1">
        <v>2</v>
      </c>
      <c r="C4">
        <f t="shared" si="1"/>
        <v>6</v>
      </c>
      <c r="D4">
        <f t="shared" si="2"/>
        <v>9</v>
      </c>
      <c r="E4">
        <f t="shared" si="2"/>
        <v>4</v>
      </c>
      <c r="F4">
        <f t="shared" si="0"/>
        <v>1.4487179487179509</v>
      </c>
      <c r="G4">
        <f t="shared" si="0"/>
        <v>0.26993006993006957</v>
      </c>
      <c r="H4">
        <f t="shared" si="3"/>
        <v>2.2585081585081594</v>
      </c>
    </row>
    <row r="5" spans="1:8" x14ac:dyDescent="0.25">
      <c r="A5" s="1">
        <v>4</v>
      </c>
      <c r="B5" s="1">
        <v>2.4</v>
      </c>
      <c r="C5">
        <f t="shared" si="1"/>
        <v>9.6</v>
      </c>
      <c r="D5">
        <f t="shared" si="2"/>
        <v>16</v>
      </c>
      <c r="E5">
        <f t="shared" si="2"/>
        <v>5.76</v>
      </c>
      <c r="F5">
        <f t="shared" si="0"/>
        <v>1.4487179487179509</v>
      </c>
      <c r="G5">
        <f t="shared" si="0"/>
        <v>0.26993006993006957</v>
      </c>
      <c r="H5">
        <f t="shared" si="3"/>
        <v>2.5284382284382292</v>
      </c>
    </row>
    <row r="6" spans="1:8" x14ac:dyDescent="0.25">
      <c r="A6" s="1">
        <v>5</v>
      </c>
      <c r="B6" s="1">
        <v>2.8</v>
      </c>
      <c r="C6">
        <f t="shared" si="1"/>
        <v>14</v>
      </c>
      <c r="D6">
        <f t="shared" si="2"/>
        <v>25</v>
      </c>
      <c r="E6">
        <f t="shared" si="2"/>
        <v>7.839999999999999</v>
      </c>
      <c r="F6">
        <f t="shared" si="0"/>
        <v>1.4487179487179509</v>
      </c>
      <c r="G6">
        <f t="shared" si="0"/>
        <v>0.26993006993006957</v>
      </c>
      <c r="H6">
        <f t="shared" si="3"/>
        <v>2.7983682983682989</v>
      </c>
    </row>
    <row r="7" spans="1:8" x14ac:dyDescent="0.25">
      <c r="A7" s="1">
        <v>6</v>
      </c>
      <c r="B7" s="1">
        <v>2.8</v>
      </c>
      <c r="C7">
        <f t="shared" si="1"/>
        <v>16.799999999999997</v>
      </c>
      <c r="D7">
        <f t="shared" si="2"/>
        <v>36</v>
      </c>
      <c r="E7">
        <f t="shared" si="2"/>
        <v>7.839999999999999</v>
      </c>
      <c r="F7">
        <f t="shared" si="0"/>
        <v>1.4487179487179509</v>
      </c>
      <c r="G7">
        <f t="shared" si="0"/>
        <v>0.26993006993006957</v>
      </c>
      <c r="H7">
        <f t="shared" si="3"/>
        <v>3.0682983682983682</v>
      </c>
    </row>
    <row r="8" spans="1:8" x14ac:dyDescent="0.25">
      <c r="A8" s="1">
        <v>7</v>
      </c>
      <c r="B8" s="1">
        <v>3</v>
      </c>
      <c r="C8">
        <f t="shared" si="1"/>
        <v>21</v>
      </c>
      <c r="D8">
        <f t="shared" si="2"/>
        <v>49</v>
      </c>
      <c r="E8">
        <f t="shared" si="2"/>
        <v>9</v>
      </c>
      <c r="F8">
        <f t="shared" si="0"/>
        <v>1.4487179487179509</v>
      </c>
      <c r="G8">
        <f t="shared" si="0"/>
        <v>0.26993006993006957</v>
      </c>
      <c r="H8">
        <f t="shared" si="3"/>
        <v>3.338228438228438</v>
      </c>
    </row>
    <row r="9" spans="1:8" x14ac:dyDescent="0.25">
      <c r="A9" s="1">
        <v>8</v>
      </c>
      <c r="B9" s="1">
        <v>3</v>
      </c>
      <c r="C9">
        <f t="shared" si="1"/>
        <v>24</v>
      </c>
      <c r="D9">
        <f t="shared" si="2"/>
        <v>64</v>
      </c>
      <c r="E9">
        <f t="shared" si="2"/>
        <v>9</v>
      </c>
      <c r="F9">
        <f t="shared" si="0"/>
        <v>1.4487179487179509</v>
      </c>
      <c r="G9">
        <f t="shared" si="0"/>
        <v>0.26993006993006957</v>
      </c>
      <c r="H9">
        <f t="shared" si="3"/>
        <v>3.6081585081585077</v>
      </c>
    </row>
    <row r="10" spans="1:8" x14ac:dyDescent="0.25">
      <c r="A10" s="1">
        <v>9</v>
      </c>
      <c r="B10" s="1">
        <v>3.2</v>
      </c>
      <c r="C10">
        <f t="shared" si="1"/>
        <v>28.8</v>
      </c>
      <c r="D10">
        <f t="shared" si="2"/>
        <v>81</v>
      </c>
      <c r="E10">
        <f t="shared" si="2"/>
        <v>10.240000000000002</v>
      </c>
      <c r="F10">
        <f t="shared" si="0"/>
        <v>1.4487179487179509</v>
      </c>
      <c r="G10">
        <f t="shared" si="0"/>
        <v>0.26993006993006957</v>
      </c>
      <c r="H10">
        <f t="shared" si="3"/>
        <v>3.878088578088577</v>
      </c>
    </row>
    <row r="11" spans="1:8" x14ac:dyDescent="0.25">
      <c r="A11" s="1">
        <v>10</v>
      </c>
      <c r="B11" s="1">
        <v>4</v>
      </c>
      <c r="C11">
        <f t="shared" si="1"/>
        <v>40</v>
      </c>
      <c r="D11">
        <f t="shared" si="2"/>
        <v>100</v>
      </c>
      <c r="E11">
        <f t="shared" si="2"/>
        <v>16</v>
      </c>
      <c r="F11">
        <f>F12</f>
        <v>1.4487179487179509</v>
      </c>
      <c r="G11">
        <f>G12</f>
        <v>0.26993006993006957</v>
      </c>
      <c r="H11">
        <f t="shared" si="3"/>
        <v>4.1480186480186463</v>
      </c>
    </row>
    <row r="12" spans="1:8" x14ac:dyDescent="0.25">
      <c r="A12" s="1">
        <v>11</v>
      </c>
      <c r="B12" s="1">
        <v>6</v>
      </c>
      <c r="C12">
        <f t="shared" si="1"/>
        <v>66</v>
      </c>
      <c r="D12">
        <f t="shared" si="2"/>
        <v>121</v>
      </c>
      <c r="E12">
        <f t="shared" si="2"/>
        <v>36</v>
      </c>
      <c r="F12">
        <f>B13/12-G12*A13/12</f>
        <v>1.4487179487179509</v>
      </c>
      <c r="G12">
        <f>(12*C13-A13*B13)/(12*D13-A13^2)</f>
        <v>0.26993006993006957</v>
      </c>
      <c r="H12">
        <f t="shared" si="3"/>
        <v>4.4179487179487165</v>
      </c>
    </row>
    <row r="13" spans="1:8" x14ac:dyDescent="0.25">
      <c r="A13">
        <f>SUM(A1:A12)</f>
        <v>66</v>
      </c>
      <c r="B13">
        <f t="shared" ref="B13:E13" si="4">SUM(B1:B12)</f>
        <v>35.200000000000003</v>
      </c>
      <c r="C13">
        <f t="shared" si="4"/>
        <v>232.2</v>
      </c>
      <c r="D13">
        <f t="shared" si="4"/>
        <v>506</v>
      </c>
      <c r="E13">
        <f t="shared" si="4"/>
        <v>117.68</v>
      </c>
    </row>
    <row r="15" spans="1:8" x14ac:dyDescent="0.25">
      <c r="C15">
        <f>(12*C13-A13*B13)/SQRT((12*D13-A13^2)*(12*E13-B13^2))</f>
        <v>0.84983827560513159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2016-01-12T13:00:35Z</dcterms:created>
  <dcterms:modified xsi:type="dcterms:W3CDTF">2016-01-19T08:25:57Z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6502d1c3-5e1a-493b-aba5-0225319d6048</vt:lpwstr>
  </property>
</Properties>
</file>