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0515" windowHeight="4695"/>
  </bookViews>
  <sheets>
    <sheet name="Sheet1" sheetId="1" r:id="rId1"/>
    <sheet name="Sheet1 (2)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B13" i="4" l="1"/>
  <c r="A13" i="4"/>
  <c r="E12" i="4"/>
  <c r="D12" i="4"/>
  <c r="C12" i="4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E3" i="4"/>
  <c r="D3" i="4"/>
  <c r="C3" i="4"/>
  <c r="E2" i="4"/>
  <c r="D2" i="4"/>
  <c r="C2" i="4"/>
  <c r="E1" i="4"/>
  <c r="D1" i="4"/>
  <c r="D13" i="4" s="1"/>
  <c r="C1" i="4"/>
  <c r="B13" i="1"/>
  <c r="D13" i="1"/>
  <c r="A13" i="1"/>
  <c r="C2" i="1"/>
  <c r="D2" i="1"/>
  <c r="E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E1" i="1"/>
  <c r="D1" i="1"/>
  <c r="C1" i="1"/>
  <c r="E13" i="1" l="1"/>
  <c r="C13" i="1"/>
  <c r="E13" i="4"/>
  <c r="C13" i="4"/>
  <c r="C15" i="1" l="1"/>
  <c r="G12" i="1"/>
  <c r="G11" i="1" s="1"/>
  <c r="G10" i="1" s="1"/>
  <c r="G9" i="1" s="1"/>
  <c r="G8" i="1" s="1"/>
  <c r="G7" i="1" s="1"/>
  <c r="G6" i="1" s="1"/>
  <c r="G5" i="1" s="1"/>
  <c r="G4" i="1" s="1"/>
  <c r="G3" i="1" s="1"/>
  <c r="G2" i="1" s="1"/>
  <c r="G1" i="1" s="1"/>
  <c r="C15" i="4"/>
  <c r="G12" i="4"/>
  <c r="F12" i="4" s="1"/>
  <c r="F12" i="1" l="1"/>
  <c r="F11" i="1" s="1"/>
  <c r="G11" i="4"/>
  <c r="G10" i="4" s="1"/>
  <c r="G9" i="4" s="1"/>
  <c r="G8" i="4" s="1"/>
  <c r="G7" i="4" s="1"/>
  <c r="G6" i="4" s="1"/>
  <c r="G5" i="4" s="1"/>
  <c r="G4" i="4" s="1"/>
  <c r="G3" i="4" s="1"/>
  <c r="G2" i="4" s="1"/>
  <c r="G1" i="4" s="1"/>
  <c r="H12" i="4"/>
  <c r="F11" i="4"/>
  <c r="H12" i="1" l="1"/>
  <c r="H11" i="1"/>
  <c r="F10" i="1"/>
  <c r="H11" i="4"/>
  <c r="F10" i="4"/>
  <c r="F9" i="1" l="1"/>
  <c r="H10" i="1"/>
  <c r="H10" i="4"/>
  <c r="F9" i="4"/>
  <c r="F8" i="1" l="1"/>
  <c r="H9" i="1"/>
  <c r="H9" i="4"/>
  <c r="F8" i="4"/>
  <c r="F7" i="1" l="1"/>
  <c r="H8" i="1"/>
  <c r="H8" i="4"/>
  <c r="F7" i="4"/>
  <c r="F6" i="1" l="1"/>
  <c r="H7" i="1"/>
  <c r="H7" i="4"/>
  <c r="F6" i="4"/>
  <c r="F5" i="1" l="1"/>
  <c r="H6" i="1"/>
  <c r="H6" i="4"/>
  <c r="F5" i="4"/>
  <c r="F4" i="1" l="1"/>
  <c r="H5" i="1"/>
  <c r="H5" i="4"/>
  <c r="F4" i="4"/>
  <c r="F3" i="1" l="1"/>
  <c r="H4" i="1"/>
  <c r="H4" i="4"/>
  <c r="F3" i="4"/>
  <c r="F2" i="1" l="1"/>
  <c r="H3" i="1"/>
  <c r="H3" i="4"/>
  <c r="F2" i="4"/>
  <c r="F1" i="1" l="1"/>
  <c r="H1" i="1" s="1"/>
  <c r="H2" i="1"/>
  <c r="H2" i="4"/>
  <c r="F1" i="4"/>
  <c r="H1" i="4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Sheet1!$A$1:$A$12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Sheet1!$B$1:$B$12</c:f>
              <c:numCache>
                <c:formatCode>General</c:formatCode>
                <c:ptCount val="12"/>
                <c:pt idx="0">
                  <c:v>6.9501999999999997</c:v>
                </c:pt>
                <c:pt idx="1">
                  <c:v>3.1448</c:v>
                </c:pt>
                <c:pt idx="2">
                  <c:v>4.2906000000000004</c:v>
                </c:pt>
                <c:pt idx="3">
                  <c:v>2.4148000000000001</c:v>
                </c:pt>
                <c:pt idx="4">
                  <c:v>1.8242</c:v>
                </c:pt>
                <c:pt idx="5">
                  <c:v>1.8124</c:v>
                </c:pt>
                <c:pt idx="6">
                  <c:v>1.8382000000000001</c:v>
                </c:pt>
                <c:pt idx="7">
                  <c:v>1.8151999999999999</c:v>
                </c:pt>
                <c:pt idx="8">
                  <c:v>1.7078</c:v>
                </c:pt>
                <c:pt idx="9">
                  <c:v>2.5257999999999998</c:v>
                </c:pt>
                <c:pt idx="10">
                  <c:v>2.1002000000000001</c:v>
                </c:pt>
                <c:pt idx="11">
                  <c:v>2.2559999999999998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Sheet1!$A$1:$A$12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Sheet1!$H$1:$H$12</c:f>
              <c:numCache>
                <c:formatCode>General</c:formatCode>
                <c:ptCount val="12"/>
                <c:pt idx="0">
                  <c:v>4.2027230769230766</c:v>
                </c:pt>
                <c:pt idx="1">
                  <c:v>3.9337461538461538</c:v>
                </c:pt>
                <c:pt idx="2">
                  <c:v>3.6647692307692306</c:v>
                </c:pt>
                <c:pt idx="3">
                  <c:v>3.3957923076923078</c:v>
                </c:pt>
                <c:pt idx="4">
                  <c:v>3.1268153846153846</c:v>
                </c:pt>
                <c:pt idx="5">
                  <c:v>2.8578384615384618</c:v>
                </c:pt>
                <c:pt idx="6">
                  <c:v>2.588861538461539</c:v>
                </c:pt>
                <c:pt idx="7">
                  <c:v>2.3198846153846162</c:v>
                </c:pt>
                <c:pt idx="8">
                  <c:v>2.050907692307693</c:v>
                </c:pt>
                <c:pt idx="9">
                  <c:v>1.7819307692307702</c:v>
                </c:pt>
                <c:pt idx="10">
                  <c:v>1.512953846153847</c:v>
                </c:pt>
                <c:pt idx="11">
                  <c:v>1.2439769230769242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9248"/>
        <c:axId val="135396352"/>
      </c:scatterChart>
      <c:valAx>
        <c:axId val="1998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396352"/>
        <c:crosses val="autoZero"/>
        <c:crossBetween val="midCat"/>
      </c:valAx>
      <c:valAx>
        <c:axId val="13539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9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'Sheet1 (2)'!$A$1:$A$12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'Sheet1 (2)'!$B$1:$B$12</c:f>
              <c:numCache>
                <c:formatCode>General</c:formatCode>
                <c:ptCount val="12"/>
                <c:pt idx="0">
                  <c:v>234.1</c:v>
                </c:pt>
                <c:pt idx="1">
                  <c:v>200.2</c:v>
                </c:pt>
                <c:pt idx="2">
                  <c:v>233.8</c:v>
                </c:pt>
                <c:pt idx="3">
                  <c:v>235.9</c:v>
                </c:pt>
                <c:pt idx="4">
                  <c:v>426.3</c:v>
                </c:pt>
                <c:pt idx="5">
                  <c:v>233.8</c:v>
                </c:pt>
                <c:pt idx="6">
                  <c:v>248.2</c:v>
                </c:pt>
                <c:pt idx="7">
                  <c:v>427.1</c:v>
                </c:pt>
                <c:pt idx="8">
                  <c:v>433.9</c:v>
                </c:pt>
                <c:pt idx="9">
                  <c:v>823.3</c:v>
                </c:pt>
                <c:pt idx="10">
                  <c:v>827.3</c:v>
                </c:pt>
                <c:pt idx="11">
                  <c:v>875.4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'Sheet1 (2)'!$A$1:$A$12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'Sheet1 (2)'!$H$1:$H$12</c:f>
              <c:numCache>
                <c:formatCode>General</c:formatCode>
                <c:ptCount val="12"/>
                <c:pt idx="0">
                  <c:v>90.361538461538316</c:v>
                </c:pt>
                <c:pt idx="1">
                  <c:v>152.70944055944045</c:v>
                </c:pt>
                <c:pt idx="2">
                  <c:v>215.05734265734259</c:v>
                </c:pt>
                <c:pt idx="3">
                  <c:v>277.40524475524467</c:v>
                </c:pt>
                <c:pt idx="4">
                  <c:v>339.75314685314686</c:v>
                </c:pt>
                <c:pt idx="5">
                  <c:v>402.10104895104894</c:v>
                </c:pt>
                <c:pt idx="6">
                  <c:v>464.44895104895107</c:v>
                </c:pt>
                <c:pt idx="7">
                  <c:v>526.79685314685321</c:v>
                </c:pt>
                <c:pt idx="8">
                  <c:v>589.14475524475529</c:v>
                </c:pt>
                <c:pt idx="9">
                  <c:v>651.49265734265748</c:v>
                </c:pt>
                <c:pt idx="10">
                  <c:v>713.84055944055956</c:v>
                </c:pt>
                <c:pt idx="11">
                  <c:v>776.18846153846175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039616"/>
        <c:axId val="239041152"/>
      </c:scatterChart>
      <c:valAx>
        <c:axId val="23903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041152"/>
        <c:crosses val="autoZero"/>
        <c:crossBetween val="midCat"/>
      </c:valAx>
      <c:valAx>
        <c:axId val="23904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039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328612</xdr:colOff>
      <xdr:row>8</xdr:row>
      <xdr:rowOff>9525</xdr:rowOff>
    </xdr:from>
    <xdr:to>
      <xdr:col>16</xdr:col>
      <xdr:colOff>23812</xdr:colOff>
      <xdr:row>22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328612</xdr:colOff>
      <xdr:row>8</xdr:row>
      <xdr:rowOff>9525</xdr:rowOff>
    </xdr:from>
    <xdr:to>
      <xdr:col>16</xdr:col>
      <xdr:colOff>23812</xdr:colOff>
      <xdr:row>22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E12" sqref="E12"/>
    </sheetView>
  </sheetViews>
  <sheetFormatPr defaultRowHeight="15" x14ac:dyDescent="0.25"/>
  <sheetData>
    <row r="1" spans="1:8" x14ac:dyDescent="0.25">
      <c r="A1">
        <v>0</v>
      </c>
      <c r="B1">
        <v>6.9501999999999997</v>
      </c>
      <c r="C1">
        <f>A1*B1</f>
        <v>0</v>
      </c>
      <c r="D1">
        <f>A1^2</f>
        <v>0</v>
      </c>
      <c r="E1">
        <f>B1^2</f>
        <v>48.30528004</v>
      </c>
      <c r="F1">
        <f t="shared" ref="F1:F10" si="0">F2</f>
        <v>4.2027230769230766</v>
      </c>
      <c r="G1">
        <f t="shared" ref="G1:G10" si="1">G2</f>
        <v>-0.26897692307692295</v>
      </c>
      <c r="H1">
        <f>F1+G1*A1</f>
        <v>4.2027230769230766</v>
      </c>
    </row>
    <row r="2" spans="1:8" x14ac:dyDescent="0.25">
      <c r="A2">
        <v>1</v>
      </c>
      <c r="B2">
        <v>3.1448</v>
      </c>
      <c r="C2">
        <f t="shared" ref="C2:C12" si="2">A2*B2</f>
        <v>3.1448</v>
      </c>
      <c r="D2">
        <f t="shared" ref="D2:D12" si="3">A2^2</f>
        <v>1</v>
      </c>
      <c r="E2">
        <f t="shared" ref="E2:E12" si="4">B2^2</f>
        <v>9.8897670400000006</v>
      </c>
      <c r="F2">
        <f t="shared" si="0"/>
        <v>4.2027230769230766</v>
      </c>
      <c r="G2">
        <f t="shared" si="1"/>
        <v>-0.26897692307692295</v>
      </c>
      <c r="H2">
        <f t="shared" ref="H2:H12" si="5">F2+G2*A2</f>
        <v>3.9337461538461538</v>
      </c>
    </row>
    <row r="3" spans="1:8" x14ac:dyDescent="0.25">
      <c r="A3">
        <v>2</v>
      </c>
      <c r="B3">
        <v>4.2906000000000004</v>
      </c>
      <c r="C3">
        <f t="shared" si="2"/>
        <v>8.5812000000000008</v>
      </c>
      <c r="D3">
        <f t="shared" si="3"/>
        <v>4</v>
      </c>
      <c r="E3">
        <f t="shared" si="4"/>
        <v>18.409248360000003</v>
      </c>
      <c r="F3">
        <f t="shared" si="0"/>
        <v>4.2027230769230766</v>
      </c>
      <c r="G3">
        <f t="shared" si="1"/>
        <v>-0.26897692307692295</v>
      </c>
      <c r="H3">
        <f t="shared" si="5"/>
        <v>3.6647692307692306</v>
      </c>
    </row>
    <row r="4" spans="1:8" x14ac:dyDescent="0.25">
      <c r="A4">
        <v>3</v>
      </c>
      <c r="B4">
        <v>2.4148000000000001</v>
      </c>
      <c r="C4">
        <f t="shared" si="2"/>
        <v>7.2444000000000006</v>
      </c>
      <c r="D4">
        <f t="shared" si="3"/>
        <v>9</v>
      </c>
      <c r="E4">
        <f t="shared" si="4"/>
        <v>5.8312590399999999</v>
      </c>
      <c r="F4">
        <f t="shared" si="0"/>
        <v>4.2027230769230766</v>
      </c>
      <c r="G4">
        <f t="shared" si="1"/>
        <v>-0.26897692307692295</v>
      </c>
      <c r="H4">
        <f t="shared" si="5"/>
        <v>3.3957923076923078</v>
      </c>
    </row>
    <row r="5" spans="1:8" x14ac:dyDescent="0.25">
      <c r="A5">
        <v>4</v>
      </c>
      <c r="B5">
        <v>1.8242</v>
      </c>
      <c r="C5">
        <f t="shared" si="2"/>
        <v>7.2968000000000002</v>
      </c>
      <c r="D5">
        <f t="shared" si="3"/>
        <v>16</v>
      </c>
      <c r="E5">
        <f t="shared" si="4"/>
        <v>3.32770564</v>
      </c>
      <c r="F5">
        <f t="shared" si="0"/>
        <v>4.2027230769230766</v>
      </c>
      <c r="G5">
        <f t="shared" si="1"/>
        <v>-0.26897692307692295</v>
      </c>
      <c r="H5">
        <f t="shared" si="5"/>
        <v>3.1268153846153846</v>
      </c>
    </row>
    <row r="6" spans="1:8" x14ac:dyDescent="0.25">
      <c r="A6">
        <v>5</v>
      </c>
      <c r="B6">
        <v>1.8124</v>
      </c>
      <c r="C6">
        <f t="shared" si="2"/>
        <v>9.0619999999999994</v>
      </c>
      <c r="D6">
        <f t="shared" si="3"/>
        <v>25</v>
      </c>
      <c r="E6">
        <f t="shared" si="4"/>
        <v>3.2847937599999999</v>
      </c>
      <c r="F6">
        <f t="shared" si="0"/>
        <v>4.2027230769230766</v>
      </c>
      <c r="G6">
        <f t="shared" si="1"/>
        <v>-0.26897692307692295</v>
      </c>
      <c r="H6">
        <f t="shared" si="5"/>
        <v>2.8578384615384618</v>
      </c>
    </row>
    <row r="7" spans="1:8" x14ac:dyDescent="0.25">
      <c r="A7">
        <v>6</v>
      </c>
      <c r="B7">
        <v>1.8382000000000001</v>
      </c>
      <c r="C7">
        <f t="shared" si="2"/>
        <v>11.029199999999999</v>
      </c>
      <c r="D7">
        <f t="shared" si="3"/>
        <v>36</v>
      </c>
      <c r="E7">
        <f t="shared" si="4"/>
        <v>3.3789792400000001</v>
      </c>
      <c r="F7">
        <f t="shared" si="0"/>
        <v>4.2027230769230766</v>
      </c>
      <c r="G7">
        <f t="shared" si="1"/>
        <v>-0.26897692307692295</v>
      </c>
      <c r="H7">
        <f t="shared" si="5"/>
        <v>2.588861538461539</v>
      </c>
    </row>
    <row r="8" spans="1:8" x14ac:dyDescent="0.25">
      <c r="A8">
        <v>7</v>
      </c>
      <c r="B8">
        <v>1.8151999999999999</v>
      </c>
      <c r="C8">
        <f t="shared" si="2"/>
        <v>12.706399999999999</v>
      </c>
      <c r="D8">
        <f t="shared" si="3"/>
        <v>49</v>
      </c>
      <c r="E8">
        <f t="shared" si="4"/>
        <v>3.2949510399999999</v>
      </c>
      <c r="F8">
        <f t="shared" si="0"/>
        <v>4.2027230769230766</v>
      </c>
      <c r="G8">
        <f t="shared" si="1"/>
        <v>-0.26897692307692295</v>
      </c>
      <c r="H8">
        <f t="shared" si="5"/>
        <v>2.3198846153846162</v>
      </c>
    </row>
    <row r="9" spans="1:8" x14ac:dyDescent="0.25">
      <c r="A9">
        <v>8</v>
      </c>
      <c r="B9">
        <v>1.7078</v>
      </c>
      <c r="C9">
        <f t="shared" si="2"/>
        <v>13.6624</v>
      </c>
      <c r="D9">
        <f t="shared" si="3"/>
        <v>64</v>
      </c>
      <c r="E9">
        <f t="shared" si="4"/>
        <v>2.91658084</v>
      </c>
      <c r="F9">
        <f t="shared" si="0"/>
        <v>4.2027230769230766</v>
      </c>
      <c r="G9">
        <f t="shared" si="1"/>
        <v>-0.26897692307692295</v>
      </c>
      <c r="H9">
        <f t="shared" si="5"/>
        <v>2.050907692307693</v>
      </c>
    </row>
    <row r="10" spans="1:8" x14ac:dyDescent="0.25">
      <c r="A10">
        <v>9</v>
      </c>
      <c r="B10">
        <v>2.5257999999999998</v>
      </c>
      <c r="C10">
        <f t="shared" si="2"/>
        <v>22.732199999999999</v>
      </c>
      <c r="D10">
        <f t="shared" si="3"/>
        <v>81</v>
      </c>
      <c r="E10">
        <f t="shared" si="4"/>
        <v>6.3796656399999989</v>
      </c>
      <c r="F10">
        <f t="shared" si="0"/>
        <v>4.2027230769230766</v>
      </c>
      <c r="G10">
        <f t="shared" si="1"/>
        <v>-0.26897692307692295</v>
      </c>
      <c r="H10">
        <f t="shared" si="5"/>
        <v>1.7819307692307702</v>
      </c>
    </row>
    <row r="11" spans="1:8" x14ac:dyDescent="0.25">
      <c r="A11">
        <v>10</v>
      </c>
      <c r="B11">
        <v>2.1002000000000001</v>
      </c>
      <c r="C11">
        <f t="shared" si="2"/>
        <v>21.002000000000002</v>
      </c>
      <c r="D11">
        <f t="shared" si="3"/>
        <v>100</v>
      </c>
      <c r="E11">
        <f t="shared" si="4"/>
        <v>4.4108400400000001</v>
      </c>
      <c r="F11">
        <f>F12</f>
        <v>4.2027230769230766</v>
      </c>
      <c r="G11">
        <f>G12</f>
        <v>-0.26897692307692295</v>
      </c>
      <c r="H11">
        <f t="shared" si="5"/>
        <v>1.512953846153847</v>
      </c>
    </row>
    <row r="12" spans="1:8" x14ac:dyDescent="0.25">
      <c r="A12">
        <v>11</v>
      </c>
      <c r="B12">
        <v>2.2559999999999998</v>
      </c>
      <c r="C12">
        <f t="shared" si="2"/>
        <v>24.815999999999999</v>
      </c>
      <c r="D12">
        <f t="shared" si="3"/>
        <v>121</v>
      </c>
      <c r="E12">
        <f t="shared" si="4"/>
        <v>5.0895359999999989</v>
      </c>
      <c r="F12">
        <f>B13/12-G12*A13/12</f>
        <v>4.2027230769230766</v>
      </c>
      <c r="G12">
        <f>(12*C13-A13*B13)/(12*D13-A13^2)</f>
        <v>-0.26897692307692295</v>
      </c>
      <c r="H12">
        <f t="shared" si="5"/>
        <v>1.2439769230769242</v>
      </c>
    </row>
    <row r="13" spans="1:8" x14ac:dyDescent="0.25">
      <c r="A13">
        <f>SUM(A1:A12)</f>
        <v>66</v>
      </c>
      <c r="B13">
        <f t="shared" ref="B13:E13" si="6">SUM(B1:B12)</f>
        <v>32.680199999999999</v>
      </c>
      <c r="C13">
        <f t="shared" si="6"/>
        <v>141.27740000000003</v>
      </c>
      <c r="D13">
        <f t="shared" si="6"/>
        <v>506</v>
      </c>
      <c r="E13">
        <f t="shared" si="6"/>
        <v>114.51860668</v>
      </c>
    </row>
    <row r="15" spans="1:8" x14ac:dyDescent="0.25">
      <c r="C15">
        <f>(12*C13-A13*B13)/SQRT((12*D13-A13^2)*(12*E13-B13^2))</f>
        <v>-0.63672419068466968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12" sqref="B12"/>
    </sheetView>
  </sheetViews>
  <sheetFormatPr defaultRowHeight="15" x14ac:dyDescent="0.25"/>
  <sheetData>
    <row r="1" spans="1:8" x14ac:dyDescent="0.25">
      <c r="A1">
        <v>0</v>
      </c>
      <c r="B1">
        <v>234.1</v>
      </c>
      <c r="C1">
        <f>A1*B1</f>
        <v>0</v>
      </c>
      <c r="D1">
        <f>A1^2</f>
        <v>0</v>
      </c>
      <c r="E1">
        <f>B1^2</f>
        <v>54802.81</v>
      </c>
      <c r="F1">
        <f t="shared" ref="F1:G10" si="0">F2</f>
        <v>90.361538461538316</v>
      </c>
      <c r="G1">
        <f t="shared" si="0"/>
        <v>62.347902097902129</v>
      </c>
      <c r="H1">
        <f>F1+G1*A1</f>
        <v>90.361538461538316</v>
      </c>
    </row>
    <row r="2" spans="1:8" x14ac:dyDescent="0.25">
      <c r="A2">
        <v>1</v>
      </c>
      <c r="B2">
        <v>200.2</v>
      </c>
      <c r="C2">
        <f t="shared" ref="C2:C12" si="1">A2*B2</f>
        <v>200.2</v>
      </c>
      <c r="D2">
        <f t="shared" ref="D2:E12" si="2">A2^2</f>
        <v>1</v>
      </c>
      <c r="E2">
        <f t="shared" si="2"/>
        <v>40080.039999999994</v>
      </c>
      <c r="F2">
        <f t="shared" si="0"/>
        <v>90.361538461538316</v>
      </c>
      <c r="G2">
        <f t="shared" si="0"/>
        <v>62.347902097902129</v>
      </c>
      <c r="H2">
        <f t="shared" ref="H2:H12" si="3">F2+G2*A2</f>
        <v>152.70944055944045</v>
      </c>
    </row>
    <row r="3" spans="1:8" x14ac:dyDescent="0.25">
      <c r="A3">
        <v>2</v>
      </c>
      <c r="B3">
        <v>233.8</v>
      </c>
      <c r="C3">
        <f t="shared" si="1"/>
        <v>467.6</v>
      </c>
      <c r="D3">
        <f t="shared" si="2"/>
        <v>4</v>
      </c>
      <c r="E3">
        <f t="shared" si="2"/>
        <v>54662.44</v>
      </c>
      <c r="F3">
        <f t="shared" si="0"/>
        <v>90.361538461538316</v>
      </c>
      <c r="G3">
        <f t="shared" si="0"/>
        <v>62.347902097902129</v>
      </c>
      <c r="H3">
        <f t="shared" si="3"/>
        <v>215.05734265734259</v>
      </c>
    </row>
    <row r="4" spans="1:8" x14ac:dyDescent="0.25">
      <c r="A4">
        <v>3</v>
      </c>
      <c r="B4">
        <v>235.9</v>
      </c>
      <c r="C4">
        <f t="shared" si="1"/>
        <v>707.7</v>
      </c>
      <c r="D4">
        <f t="shared" si="2"/>
        <v>9</v>
      </c>
      <c r="E4">
        <f t="shared" si="2"/>
        <v>55648.810000000005</v>
      </c>
      <c r="F4">
        <f t="shared" si="0"/>
        <v>90.361538461538316</v>
      </c>
      <c r="G4">
        <f t="shared" si="0"/>
        <v>62.347902097902129</v>
      </c>
      <c r="H4">
        <f t="shared" si="3"/>
        <v>277.40524475524467</v>
      </c>
    </row>
    <row r="5" spans="1:8" x14ac:dyDescent="0.25">
      <c r="A5">
        <v>4</v>
      </c>
      <c r="B5">
        <v>426.3</v>
      </c>
      <c r="C5">
        <f t="shared" si="1"/>
        <v>1705.2</v>
      </c>
      <c r="D5">
        <f t="shared" si="2"/>
        <v>16</v>
      </c>
      <c r="E5">
        <f t="shared" si="2"/>
        <v>181731.69</v>
      </c>
      <c r="F5">
        <f t="shared" si="0"/>
        <v>90.361538461538316</v>
      </c>
      <c r="G5">
        <f t="shared" si="0"/>
        <v>62.347902097902129</v>
      </c>
      <c r="H5">
        <f t="shared" si="3"/>
        <v>339.75314685314686</v>
      </c>
    </row>
    <row r="6" spans="1:8" x14ac:dyDescent="0.25">
      <c r="A6">
        <v>5</v>
      </c>
      <c r="B6">
        <v>233.8</v>
      </c>
      <c r="C6">
        <f t="shared" si="1"/>
        <v>1169</v>
      </c>
      <c r="D6">
        <f t="shared" si="2"/>
        <v>25</v>
      </c>
      <c r="E6">
        <f t="shared" si="2"/>
        <v>54662.44</v>
      </c>
      <c r="F6">
        <f t="shared" si="0"/>
        <v>90.361538461538316</v>
      </c>
      <c r="G6">
        <f t="shared" si="0"/>
        <v>62.347902097902129</v>
      </c>
      <c r="H6">
        <f t="shared" si="3"/>
        <v>402.10104895104894</v>
      </c>
    </row>
    <row r="7" spans="1:8" x14ac:dyDescent="0.25">
      <c r="A7">
        <v>6</v>
      </c>
      <c r="B7">
        <v>248.2</v>
      </c>
      <c r="C7">
        <f t="shared" si="1"/>
        <v>1489.1999999999998</v>
      </c>
      <c r="D7">
        <f t="shared" si="2"/>
        <v>36</v>
      </c>
      <c r="E7">
        <f t="shared" si="2"/>
        <v>61603.24</v>
      </c>
      <c r="F7">
        <f t="shared" si="0"/>
        <v>90.361538461538316</v>
      </c>
      <c r="G7">
        <f t="shared" si="0"/>
        <v>62.347902097902129</v>
      </c>
      <c r="H7">
        <f t="shared" si="3"/>
        <v>464.44895104895107</v>
      </c>
    </row>
    <row r="8" spans="1:8" x14ac:dyDescent="0.25">
      <c r="A8">
        <v>7</v>
      </c>
      <c r="B8">
        <v>427.1</v>
      </c>
      <c r="C8">
        <f t="shared" si="1"/>
        <v>2989.7000000000003</v>
      </c>
      <c r="D8">
        <f t="shared" si="2"/>
        <v>49</v>
      </c>
      <c r="E8">
        <f t="shared" si="2"/>
        <v>182414.41000000003</v>
      </c>
      <c r="F8">
        <f t="shared" si="0"/>
        <v>90.361538461538316</v>
      </c>
      <c r="G8">
        <f t="shared" si="0"/>
        <v>62.347902097902129</v>
      </c>
      <c r="H8">
        <f t="shared" si="3"/>
        <v>526.79685314685321</v>
      </c>
    </row>
    <row r="9" spans="1:8" x14ac:dyDescent="0.25">
      <c r="A9">
        <v>8</v>
      </c>
      <c r="B9">
        <v>433.9</v>
      </c>
      <c r="C9">
        <f t="shared" si="1"/>
        <v>3471.2</v>
      </c>
      <c r="D9">
        <f t="shared" si="2"/>
        <v>64</v>
      </c>
      <c r="E9">
        <f t="shared" si="2"/>
        <v>188269.21</v>
      </c>
      <c r="F9">
        <f t="shared" si="0"/>
        <v>90.361538461538316</v>
      </c>
      <c r="G9">
        <f t="shared" si="0"/>
        <v>62.347902097902129</v>
      </c>
      <c r="H9">
        <f t="shared" si="3"/>
        <v>589.14475524475529</v>
      </c>
    </row>
    <row r="10" spans="1:8" x14ac:dyDescent="0.25">
      <c r="A10">
        <v>9</v>
      </c>
      <c r="B10">
        <v>823.3</v>
      </c>
      <c r="C10">
        <f t="shared" si="1"/>
        <v>7409.7</v>
      </c>
      <c r="D10">
        <f t="shared" si="2"/>
        <v>81</v>
      </c>
      <c r="E10">
        <f t="shared" si="2"/>
        <v>677822.8899999999</v>
      </c>
      <c r="F10">
        <f t="shared" si="0"/>
        <v>90.361538461538316</v>
      </c>
      <c r="G10">
        <f t="shared" si="0"/>
        <v>62.347902097902129</v>
      </c>
      <c r="H10">
        <f t="shared" si="3"/>
        <v>651.49265734265748</v>
      </c>
    </row>
    <row r="11" spans="1:8" x14ac:dyDescent="0.25">
      <c r="A11">
        <v>10</v>
      </c>
      <c r="B11">
        <v>827.3</v>
      </c>
      <c r="C11">
        <f t="shared" si="1"/>
        <v>8273</v>
      </c>
      <c r="D11">
        <f t="shared" si="2"/>
        <v>100</v>
      </c>
      <c r="E11">
        <f t="shared" si="2"/>
        <v>684425.28999999992</v>
      </c>
      <c r="F11">
        <f>F12</f>
        <v>90.361538461538316</v>
      </c>
      <c r="G11">
        <f>G12</f>
        <v>62.347902097902129</v>
      </c>
      <c r="H11">
        <f t="shared" si="3"/>
        <v>713.84055944055956</v>
      </c>
    </row>
    <row r="12" spans="1:8" x14ac:dyDescent="0.25">
      <c r="A12">
        <v>11</v>
      </c>
      <c r="B12">
        <v>875.4</v>
      </c>
      <c r="C12">
        <f t="shared" si="1"/>
        <v>9629.4</v>
      </c>
      <c r="D12">
        <f t="shared" si="2"/>
        <v>121</v>
      </c>
      <c r="E12">
        <f t="shared" si="2"/>
        <v>766325.15999999992</v>
      </c>
      <c r="F12">
        <f>B13/12-G12*A13/12</f>
        <v>90.361538461538316</v>
      </c>
      <c r="G12">
        <f>(12*C13-A13*B13)/(12*D13-A13^2)</f>
        <v>62.347902097902129</v>
      </c>
      <c r="H12">
        <f t="shared" si="3"/>
        <v>776.18846153846175</v>
      </c>
    </row>
    <row r="13" spans="1:8" x14ac:dyDescent="0.25">
      <c r="A13">
        <f>SUM(A1:A12)</f>
        <v>66</v>
      </c>
      <c r="B13">
        <f t="shared" ref="B13:E13" si="4">SUM(B1:B12)</f>
        <v>5199.3</v>
      </c>
      <c r="C13">
        <f t="shared" si="4"/>
        <v>37511.9</v>
      </c>
      <c r="D13">
        <f t="shared" si="4"/>
        <v>506</v>
      </c>
      <c r="E13">
        <f t="shared" si="4"/>
        <v>3002448.4299999997</v>
      </c>
    </row>
    <row r="15" spans="1:8" x14ac:dyDescent="0.25">
      <c r="C15">
        <f>(12*C13-A13*B13)/SQRT((12*D13-A13^2)*(12*E13-B13^2))</f>
        <v>0.86107269218424487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Austin Fernandez</dc:creator>
  <cp:lastModifiedBy>Ryan Austin Fernandez</cp:lastModifiedBy>
  <dcterms:created xsi:type="dcterms:W3CDTF">2016-01-19T13:05:09Z</dcterms:created>
  <dcterms:modified xsi:type="dcterms:W3CDTF">2016-01-21T03:13:56Z</dcterms:modified>
</cp:coreProperties>
</file>