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18400"/>
  </bookViews>
  <sheets>
    <sheet name="Sheet1" sheetId="1" r:id="rId1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<sst xmlns="http://schemas.openxmlformats.org/spreadsheetml/2006/main" count="55" uniqueCount="53">
  <si>
    <t>分工项目</t>
  </si>
  <si>
    <t>报告分工(A组填写）：__组</t>
  </si>
  <si>
    <t>评审（R组填写）：__组</t>
  </si>
  <si>
    <t>教师填写</t>
  </si>
  <si>
    <r>
      <t xml:space="preserve">* </t>
    </r>
    <r>
      <rPr>
        <b/>
        <sz val="8"/>
        <color rgb="FFFF0000"/>
        <rFont val="宋体"/>
        <charset val="134"/>
        <scheme val="minor"/>
      </rPr>
      <t>项目划分可根据实际情况调整</t>
    </r>
    <r>
      <rPr>
        <sz val="8"/>
        <color theme="1"/>
        <rFont val="宋体"/>
        <charset val="134"/>
        <scheme val="minor"/>
      </rPr>
      <t xml:space="preserve">
* 正文项目（蓝底）以章节标题为基础；没有对应实质内容的章节标题应省略
* 全局项目（绿底）由且只由一个同学负责
* 每位组员至少参与1项1-3章的正文项目</t>
    </r>
  </si>
  <si>
    <t>* 按贡献填写0-1之间分工系数；分工小计都应为1
* 少于6人的清空相应列内容，但不要删除列</t>
  </si>
  <si>
    <t>* 全局项目（绿底）由且只由一个同学负责评审
* 少于6人的清空相应列内容，但不要删除列</t>
  </si>
  <si>
    <t>A组报告得分</t>
  </si>
  <si>
    <t>R组评审得分</t>
  </si>
  <si>
    <t>姓名1</t>
  </si>
  <si>
    <t>姓名2</t>
  </si>
  <si>
    <t>姓名3</t>
  </si>
  <si>
    <t>姓名4</t>
  </si>
  <si>
    <t>姓名5</t>
  </si>
  <si>
    <t>姓名6</t>
  </si>
  <si>
    <t>分工小计</t>
  </si>
  <si>
    <t>权重</t>
  </si>
  <si>
    <t>姓名A</t>
  </si>
  <si>
    <t>姓名B</t>
  </si>
  <si>
    <t>姓名C</t>
  </si>
  <si>
    <t>姓名D</t>
  </si>
  <si>
    <t>姓名E</t>
  </si>
  <si>
    <t>姓名F</t>
  </si>
  <si>
    <t>1.2. 设计方案</t>
  </si>
  <si>
    <t>2.1. 信源</t>
  </si>
  <si>
    <t>2.2. 信道</t>
  </si>
  <si>
    <t>2.3. 信源编解码</t>
  </si>
  <si>
    <t>2.4. 信道编解码</t>
  </si>
  <si>
    <t>3.1. 待测指标的理论值推导</t>
  </si>
  <si>
    <t>3.2.1. 理想情况下</t>
  </si>
  <si>
    <t>3.2.2. 信源非理想情况下</t>
  </si>
  <si>
    <t>3.2.3. 信道非理想情况下</t>
  </si>
  <si>
    <t>3.2.4. 一般非理想情况下</t>
  </si>
  <si>
    <t>4. 系统改进【可选】</t>
  </si>
  <si>
    <t>5.1. 设计完成情况</t>
  </si>
  <si>
    <t>5.2. 经验与收获</t>
  </si>
  <si>
    <t>6. 参考文献</t>
  </si>
  <si>
    <t>7. 附录——相关技术简介</t>
  </si>
  <si>
    <t>排版：目录、字体、编号、图表等</t>
  </si>
  <si>
    <t>文字：文字校对、语句通顺、标点符号等</t>
  </si>
  <si>
    <t>代码：代码格式、注释、src目录说明等</t>
  </si>
  <si>
    <t>运行：独立运行测试、bin目录说明等</t>
  </si>
  <si>
    <t>汇总：目录文件命名、打包压缩、提交等</t>
  </si>
  <si>
    <t>加权分工</t>
  </si>
  <si>
    <t>分工和</t>
  </si>
  <si>
    <t>权重和</t>
  </si>
  <si>
    <t>得分</t>
  </si>
  <si>
    <t>A组成绩</t>
  </si>
  <si>
    <t>R组成绩</t>
  </si>
  <si>
    <t>个人</t>
  </si>
  <si>
    <t>小组</t>
  </si>
  <si>
    <t>评审</t>
  </si>
  <si>
    <t>总分（100分封顶）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</si>
</sst>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4" tint="-0.249977111117893"/>
      <name val="宋体"/>
      <charset val="134"/>
      <scheme val="minor"/>
    </font>
    <font>
      <sz val="10"/>
      <name val="宋体"/>
      <charset val="134"/>
      <scheme val="minor"/>
    </font>
    <font>
      <sz val="9"/>
      <color theme="9" tint="-0.249977111117893"/>
      <name val="宋体"/>
      <charset val="134"/>
      <scheme val="minor"/>
    </font>
    <font>
      <sz val="10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8"/>
      <color rgb="FFFF0000"/>
      <name val="宋体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0" borderId="5" applyNumberFormat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1" fillId="2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shrinkToFit="1"/>
    </xf>
    <xf numFmtId="0" fontId="4" fillId="2" borderId="1" xfId="0" applyFont="1" applyFill="1" applyBorder="1" applyAlignment="1">
      <alignment horizontal="center" vertical="center" wrapText="1" shrinkToFit="1"/>
    </xf>
    <xf numFmtId="0" fontId="5" fillId="3" borderId="1" xfId="0" applyFont="1" applyFill="1" applyBorder="1">
      <alignment vertical="center"/>
    </xf>
    <xf numFmtId="0" fontId="6" fillId="0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5" borderId="1" xfId="0" applyFont="1" applyFill="1" applyBorder="1">
      <alignment vertical="center"/>
    </xf>
    <xf numFmtId="0" fontId="4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shrinkToFit="1"/>
    </xf>
    <xf numFmtId="0" fontId="8" fillId="0" borderId="0" xfId="0" applyFont="1">
      <alignment vertical="center"/>
    </xf>
    <xf numFmtId="0" fontId="4" fillId="6" borderId="1" xfId="0" applyFont="1" applyFill="1" applyBorder="1" applyAlignment="1">
      <alignment horizontal="right" vertical="center"/>
    </xf>
    <xf numFmtId="0" fontId="4" fillId="4" borderId="1" xfId="0" applyFont="1" applyFill="1" applyBorder="1">
      <alignment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left" vertical="center" wrapText="1"/>
    </xf>
    <xf numFmtId="0" fontId="3" fillId="7" borderId="1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vertical="center" wrapText="1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Q34"/>
  <sheetViews>
    <sheetView tabSelected="1" view="pageLayout" zoomScale="115" zoomScaleNormal="120" workbookViewId="0">
      <selection activeCell="H33" sqref="H33"/>
    </sheetView>
  </sheetViews>
  <sheetFormatPr defaultColWidth="9" defaultRowHeight="14"/>
  <cols>
    <col min="1" max="1" width="30.5909090909091" customWidth="1"/>
    <col min="2" max="7" width="6.05454545454545" customWidth="1"/>
    <col min="8" max="8" width="4.97272727272727" customWidth="1"/>
    <col min="9" max="9" width="4.97272727272727" style="1" customWidth="1"/>
    <col min="10" max="15" width="6.05454545454545" customWidth="1"/>
    <col min="16" max="17" width="4.62727272727273" customWidth="1"/>
  </cols>
  <sheetData>
    <row r="1" spans="1:17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19" t="s">
        <v>2</v>
      </c>
      <c r="K1" s="19"/>
      <c r="L1" s="19"/>
      <c r="M1" s="19"/>
      <c r="N1" s="19"/>
      <c r="O1" s="19"/>
      <c r="P1" s="20" t="s">
        <v>3</v>
      </c>
      <c r="Q1" s="20"/>
    </row>
    <row r="2" ht="27" customHeight="1" spans="1:17">
      <c r="A2" s="4" t="s">
        <v>4</v>
      </c>
      <c r="B2" s="5" t="s">
        <v>5</v>
      </c>
      <c r="C2" s="5"/>
      <c r="D2" s="5"/>
      <c r="E2" s="5"/>
      <c r="F2" s="5"/>
      <c r="G2" s="5"/>
      <c r="H2" s="5"/>
      <c r="I2" s="5"/>
      <c r="J2" s="21" t="s">
        <v>6</v>
      </c>
      <c r="K2" s="22"/>
      <c r="L2" s="22"/>
      <c r="M2" s="22"/>
      <c r="N2" s="22"/>
      <c r="O2" s="22"/>
      <c r="P2" s="23" t="s">
        <v>7</v>
      </c>
      <c r="Q2" s="23" t="s">
        <v>8</v>
      </c>
    </row>
    <row r="3" spans="1:17">
      <c r="A3" s="4"/>
      <c r="B3" s="6" t="s">
        <v>9</v>
      </c>
      <c r="C3" s="6" t="s">
        <v>10</v>
      </c>
      <c r="D3" s="6" t="s">
        <v>11</v>
      </c>
      <c r="E3" s="6" t="s">
        <v>12</v>
      </c>
      <c r="F3" s="6" t="s">
        <v>13</v>
      </c>
      <c r="G3" s="6" t="s">
        <v>14</v>
      </c>
      <c r="H3" s="7" t="s">
        <v>15</v>
      </c>
      <c r="I3" s="15" t="s">
        <v>16</v>
      </c>
      <c r="J3" s="6" t="s">
        <v>17</v>
      </c>
      <c r="K3" s="6" t="s">
        <v>18</v>
      </c>
      <c r="L3" s="6" t="s">
        <v>19</v>
      </c>
      <c r="M3" s="6" t="s">
        <v>20</v>
      </c>
      <c r="N3" s="6" t="s">
        <v>21</v>
      </c>
      <c r="O3" s="6" t="s">
        <v>22</v>
      </c>
      <c r="P3" s="23"/>
      <c r="Q3" s="23"/>
    </row>
    <row r="4" spans="1:17">
      <c r="A4" s="4"/>
      <c r="B4" s="6">
        <v>2021123456</v>
      </c>
      <c r="C4" s="6">
        <v>2021123456</v>
      </c>
      <c r="D4" s="6">
        <v>2021123456</v>
      </c>
      <c r="E4" s="6">
        <v>2021123456</v>
      </c>
      <c r="F4" s="6">
        <v>2021123456</v>
      </c>
      <c r="G4" s="6">
        <v>2021123456</v>
      </c>
      <c r="H4" s="7"/>
      <c r="I4" s="15"/>
      <c r="J4" s="6">
        <v>2021123456</v>
      </c>
      <c r="K4" s="6">
        <v>2021123456</v>
      </c>
      <c r="L4" s="6">
        <v>2021123456</v>
      </c>
      <c r="M4" s="6">
        <v>2021123456</v>
      </c>
      <c r="N4" s="6">
        <v>2021123456</v>
      </c>
      <c r="O4" s="6">
        <v>2021123456</v>
      </c>
      <c r="P4" s="24"/>
      <c r="Q4" s="24"/>
    </row>
    <row r="5" spans="1:17">
      <c r="A5" s="8" t="s">
        <v>23</v>
      </c>
      <c r="B5" s="9">
        <v>1</v>
      </c>
      <c r="C5" s="9"/>
      <c r="D5" s="9"/>
      <c r="E5" s="9"/>
      <c r="F5" s="9"/>
      <c r="G5" s="9"/>
      <c r="H5" s="10">
        <f>SUM(B5:G5)</f>
        <v>1</v>
      </c>
      <c r="I5" s="9">
        <v>0.05</v>
      </c>
      <c r="J5" s="9"/>
      <c r="K5" s="9"/>
      <c r="L5" s="9"/>
      <c r="M5" s="9"/>
      <c r="N5" s="9"/>
      <c r="O5" s="9">
        <v>1</v>
      </c>
      <c r="P5" s="9">
        <v>100</v>
      </c>
      <c r="Q5" s="9">
        <v>100</v>
      </c>
    </row>
    <row r="6" spans="1:17">
      <c r="A6" s="8" t="s">
        <v>24</v>
      </c>
      <c r="B6" s="9"/>
      <c r="C6" s="9">
        <v>1</v>
      </c>
      <c r="D6" s="9"/>
      <c r="E6" s="9"/>
      <c r="F6" s="9"/>
      <c r="G6" s="9"/>
      <c r="H6" s="10">
        <f t="shared" ref="H6:H26" si="0">SUM(B6:G6)</f>
        <v>1</v>
      </c>
      <c r="I6" s="9">
        <v>0.05</v>
      </c>
      <c r="J6" s="9">
        <v>1</v>
      </c>
      <c r="K6" s="9"/>
      <c r="L6" s="9"/>
      <c r="M6" s="9"/>
      <c r="N6" s="9"/>
      <c r="O6" s="9"/>
      <c r="P6" s="9">
        <v>100</v>
      </c>
      <c r="Q6" s="9">
        <v>100</v>
      </c>
    </row>
    <row r="7" spans="1:17">
      <c r="A7" s="8" t="s">
        <v>25</v>
      </c>
      <c r="B7" s="9"/>
      <c r="C7" s="9"/>
      <c r="D7" s="9">
        <v>1</v>
      </c>
      <c r="E7" s="9"/>
      <c r="F7" s="9"/>
      <c r="G7" s="9"/>
      <c r="H7" s="10">
        <f t="shared" si="0"/>
        <v>1</v>
      </c>
      <c r="I7" s="9">
        <v>0.05</v>
      </c>
      <c r="J7" s="9"/>
      <c r="K7" s="9"/>
      <c r="L7" s="9"/>
      <c r="M7" s="9">
        <v>1</v>
      </c>
      <c r="N7" s="9"/>
      <c r="O7" s="9"/>
      <c r="P7" s="9">
        <v>100</v>
      </c>
      <c r="Q7" s="9">
        <v>100</v>
      </c>
    </row>
    <row r="8" spans="1:17">
      <c r="A8" s="8" t="s">
        <v>26</v>
      </c>
      <c r="B8" s="9"/>
      <c r="C8" s="9"/>
      <c r="D8" s="9"/>
      <c r="E8" s="9">
        <v>1</v>
      </c>
      <c r="F8" s="9"/>
      <c r="G8" s="9"/>
      <c r="H8" s="10">
        <f t="shared" si="0"/>
        <v>1</v>
      </c>
      <c r="I8" s="9">
        <v>0.05</v>
      </c>
      <c r="J8" s="9"/>
      <c r="K8" s="9">
        <v>1</v>
      </c>
      <c r="L8" s="9"/>
      <c r="M8" s="9"/>
      <c r="N8" s="9"/>
      <c r="O8" s="9"/>
      <c r="P8" s="9">
        <v>100</v>
      </c>
      <c r="Q8" s="9">
        <v>100</v>
      </c>
    </row>
    <row r="9" spans="1:17">
      <c r="A9" s="8" t="s">
        <v>27</v>
      </c>
      <c r="B9" s="9"/>
      <c r="C9" s="9"/>
      <c r="D9" s="9"/>
      <c r="E9" s="9"/>
      <c r="F9" s="9">
        <v>1</v>
      </c>
      <c r="G9" s="9"/>
      <c r="H9" s="10">
        <f t="shared" si="0"/>
        <v>1</v>
      </c>
      <c r="I9" s="9">
        <v>0.08</v>
      </c>
      <c r="J9" s="9"/>
      <c r="K9" s="9"/>
      <c r="L9" s="9"/>
      <c r="M9" s="9"/>
      <c r="N9" s="9">
        <v>1</v>
      </c>
      <c r="O9" s="9"/>
      <c r="P9" s="9">
        <v>100</v>
      </c>
      <c r="Q9" s="9">
        <v>100</v>
      </c>
    </row>
    <row r="10" spans="1:17">
      <c r="A10" s="8" t="s">
        <v>28</v>
      </c>
      <c r="B10" s="9"/>
      <c r="C10" s="9"/>
      <c r="D10" s="9"/>
      <c r="E10" s="9"/>
      <c r="F10" s="9"/>
      <c r="G10" s="9">
        <v>1</v>
      </c>
      <c r="H10" s="10">
        <f t="shared" si="0"/>
        <v>1</v>
      </c>
      <c r="I10" s="9">
        <v>0.02</v>
      </c>
      <c r="J10" s="9"/>
      <c r="K10" s="9"/>
      <c r="L10" s="9"/>
      <c r="M10" s="9"/>
      <c r="N10" s="9"/>
      <c r="O10" s="9"/>
      <c r="P10" s="9">
        <v>100</v>
      </c>
      <c r="Q10" s="9">
        <v>100</v>
      </c>
    </row>
    <row r="11" spans="1:17">
      <c r="A11" s="8" t="s">
        <v>29</v>
      </c>
      <c r="B11" s="9"/>
      <c r="C11" s="9"/>
      <c r="D11" s="9"/>
      <c r="E11" s="9"/>
      <c r="F11" s="9"/>
      <c r="G11" s="9">
        <v>1</v>
      </c>
      <c r="H11" s="10">
        <f t="shared" si="0"/>
        <v>1</v>
      </c>
      <c r="I11" s="9">
        <v>0.05</v>
      </c>
      <c r="J11" s="9"/>
      <c r="K11" s="9"/>
      <c r="L11" s="9"/>
      <c r="M11" s="9">
        <v>1</v>
      </c>
      <c r="N11" s="9"/>
      <c r="O11" s="9"/>
      <c r="P11" s="9">
        <v>100</v>
      </c>
      <c r="Q11" s="9">
        <v>100</v>
      </c>
    </row>
    <row r="12" spans="1:17">
      <c r="A12" s="8" t="s">
        <v>30</v>
      </c>
      <c r="B12" s="9"/>
      <c r="C12" s="9">
        <v>0.4</v>
      </c>
      <c r="D12" s="9">
        <v>0.2</v>
      </c>
      <c r="E12" s="9">
        <v>0.2</v>
      </c>
      <c r="F12" s="9">
        <v>0.2</v>
      </c>
      <c r="G12" s="9"/>
      <c r="H12" s="10">
        <f t="shared" si="0"/>
        <v>1</v>
      </c>
      <c r="I12" s="9">
        <v>0.1</v>
      </c>
      <c r="J12" s="9">
        <v>1</v>
      </c>
      <c r="K12" s="9"/>
      <c r="L12" s="9"/>
      <c r="M12" s="9"/>
      <c r="N12" s="9"/>
      <c r="O12" s="9"/>
      <c r="P12" s="9">
        <v>100</v>
      </c>
      <c r="Q12" s="9">
        <v>100</v>
      </c>
    </row>
    <row r="13" spans="1:17">
      <c r="A13" s="8" t="s">
        <v>31</v>
      </c>
      <c r="B13" s="9">
        <v>0.3</v>
      </c>
      <c r="C13" s="9"/>
      <c r="D13" s="9">
        <v>0.6</v>
      </c>
      <c r="E13" s="9"/>
      <c r="F13" s="9"/>
      <c r="G13" s="9">
        <v>0.1</v>
      </c>
      <c r="H13" s="10">
        <f t="shared" si="0"/>
        <v>1</v>
      </c>
      <c r="I13" s="9">
        <v>0.1</v>
      </c>
      <c r="J13" s="9"/>
      <c r="K13" s="9">
        <v>1</v>
      </c>
      <c r="L13" s="9"/>
      <c r="M13" s="9"/>
      <c r="N13" s="9"/>
      <c r="O13" s="9"/>
      <c r="P13" s="9">
        <v>100</v>
      </c>
      <c r="Q13" s="9">
        <v>100</v>
      </c>
    </row>
    <row r="14" spans="1:17">
      <c r="A14" s="8" t="s">
        <v>32</v>
      </c>
      <c r="B14" s="9">
        <v>0.3</v>
      </c>
      <c r="C14" s="9"/>
      <c r="D14" s="9"/>
      <c r="E14" s="9">
        <v>0.4</v>
      </c>
      <c r="F14" s="9"/>
      <c r="G14" s="9">
        <v>0.3</v>
      </c>
      <c r="H14" s="10">
        <f t="shared" si="0"/>
        <v>1</v>
      </c>
      <c r="I14" s="9">
        <v>0.15</v>
      </c>
      <c r="J14" s="9"/>
      <c r="K14" s="9"/>
      <c r="L14" s="9">
        <v>1</v>
      </c>
      <c r="M14" s="9"/>
      <c r="N14" s="9"/>
      <c r="O14" s="9"/>
      <c r="P14" s="9">
        <v>100</v>
      </c>
      <c r="Q14" s="9">
        <v>100</v>
      </c>
    </row>
    <row r="15" spans="1:17">
      <c r="A15" s="8" t="s">
        <v>33</v>
      </c>
      <c r="B15" s="9"/>
      <c r="C15" s="9"/>
      <c r="D15" s="9"/>
      <c r="E15" s="9"/>
      <c r="F15" s="9"/>
      <c r="G15" s="9"/>
      <c r="H15" s="10">
        <f t="shared" si="0"/>
        <v>0</v>
      </c>
      <c r="I15" s="9">
        <v>0.1</v>
      </c>
      <c r="J15" s="9"/>
      <c r="K15" s="9"/>
      <c r="L15" s="9"/>
      <c r="M15" s="9"/>
      <c r="N15" s="9"/>
      <c r="O15" s="9"/>
      <c r="P15" s="9"/>
      <c r="Q15" s="9"/>
    </row>
    <row r="16" spans="1:17">
      <c r="A16" s="8" t="s">
        <v>34</v>
      </c>
      <c r="B16" s="9"/>
      <c r="C16" s="9">
        <v>1</v>
      </c>
      <c r="D16" s="9"/>
      <c r="E16" s="9"/>
      <c r="F16" s="9"/>
      <c r="G16" s="9"/>
      <c r="H16" s="10">
        <f t="shared" si="0"/>
        <v>1</v>
      </c>
      <c r="I16" s="9">
        <v>0.03</v>
      </c>
      <c r="J16" s="9"/>
      <c r="K16" s="9"/>
      <c r="L16" s="9"/>
      <c r="M16" s="9"/>
      <c r="N16" s="9"/>
      <c r="O16" s="9">
        <v>1</v>
      </c>
      <c r="P16" s="9">
        <v>100</v>
      </c>
      <c r="Q16" s="9">
        <v>100</v>
      </c>
    </row>
    <row r="17" spans="1:17">
      <c r="A17" s="8" t="s">
        <v>35</v>
      </c>
      <c r="B17" s="9">
        <f t="shared" ref="B17:G17" si="1">1/6</f>
        <v>0.166666666666667</v>
      </c>
      <c r="C17" s="9">
        <f t="shared" si="1"/>
        <v>0.166666666666667</v>
      </c>
      <c r="D17" s="9">
        <f t="shared" si="1"/>
        <v>0.166666666666667</v>
      </c>
      <c r="E17" s="9">
        <f t="shared" si="1"/>
        <v>0.166666666666667</v>
      </c>
      <c r="F17" s="9">
        <f t="shared" si="1"/>
        <v>0.166666666666667</v>
      </c>
      <c r="G17" s="9">
        <f t="shared" si="1"/>
        <v>0.166666666666667</v>
      </c>
      <c r="H17" s="10">
        <f t="shared" si="0"/>
        <v>1</v>
      </c>
      <c r="I17" s="9">
        <v>0.06</v>
      </c>
      <c r="J17" s="9"/>
      <c r="K17" s="9"/>
      <c r="L17" s="9"/>
      <c r="M17" s="9"/>
      <c r="N17" s="9"/>
      <c r="O17" s="9">
        <v>1</v>
      </c>
      <c r="P17" s="9">
        <v>100</v>
      </c>
      <c r="Q17" s="9">
        <v>100</v>
      </c>
    </row>
    <row r="18" spans="1:17">
      <c r="A18" s="8" t="s">
        <v>36</v>
      </c>
      <c r="B18" s="9"/>
      <c r="C18" s="9"/>
      <c r="D18" s="9"/>
      <c r="E18" s="9"/>
      <c r="F18" s="9">
        <v>1</v>
      </c>
      <c r="G18" s="9"/>
      <c r="H18" s="10">
        <f t="shared" si="0"/>
        <v>1</v>
      </c>
      <c r="I18" s="9">
        <v>0.03</v>
      </c>
      <c r="J18" s="9"/>
      <c r="K18" s="9"/>
      <c r="L18" s="9"/>
      <c r="M18" s="9">
        <v>1</v>
      </c>
      <c r="N18" s="9"/>
      <c r="O18" s="9"/>
      <c r="P18" s="9">
        <v>100</v>
      </c>
      <c r="Q18" s="9">
        <v>100</v>
      </c>
    </row>
    <row r="19" spans="1:17">
      <c r="A19" s="8" t="s">
        <v>37</v>
      </c>
      <c r="B19" s="9"/>
      <c r="C19" s="9"/>
      <c r="D19" s="9"/>
      <c r="E19" s="9"/>
      <c r="F19" s="9"/>
      <c r="G19" s="9">
        <v>1</v>
      </c>
      <c r="H19" s="10">
        <f t="shared" si="0"/>
        <v>1</v>
      </c>
      <c r="I19" s="9">
        <v>0.03</v>
      </c>
      <c r="J19" s="9"/>
      <c r="K19" s="9">
        <v>1</v>
      </c>
      <c r="L19" s="9"/>
      <c r="M19" s="9"/>
      <c r="N19" s="9"/>
      <c r="O19" s="9"/>
      <c r="P19" s="9">
        <v>100</v>
      </c>
      <c r="Q19" s="9">
        <v>100</v>
      </c>
    </row>
    <row r="20" spans="1:17">
      <c r="A20" s="11" t="s">
        <v>38</v>
      </c>
      <c r="B20" s="9"/>
      <c r="C20" s="9"/>
      <c r="D20" s="9">
        <v>1</v>
      </c>
      <c r="E20" s="9"/>
      <c r="F20" s="9"/>
      <c r="G20" s="9"/>
      <c r="H20" s="10">
        <f t="shared" si="0"/>
        <v>1</v>
      </c>
      <c r="I20" s="9">
        <v>0.03</v>
      </c>
      <c r="J20" s="9"/>
      <c r="K20" s="9"/>
      <c r="L20" s="9"/>
      <c r="M20" s="9"/>
      <c r="N20" s="9">
        <v>1</v>
      </c>
      <c r="O20" s="9"/>
      <c r="P20" s="9">
        <v>100</v>
      </c>
      <c r="Q20" s="9">
        <v>100</v>
      </c>
    </row>
    <row r="21" spans="1:17">
      <c r="A21" s="11" t="s">
        <v>39</v>
      </c>
      <c r="B21" s="9">
        <v>1</v>
      </c>
      <c r="C21" s="9"/>
      <c r="D21" s="9"/>
      <c r="E21" s="9"/>
      <c r="F21" s="9"/>
      <c r="G21" s="9"/>
      <c r="H21" s="10">
        <f t="shared" si="0"/>
        <v>1</v>
      </c>
      <c r="I21" s="9">
        <v>0.03</v>
      </c>
      <c r="J21" s="9"/>
      <c r="K21" s="9"/>
      <c r="L21" s="9"/>
      <c r="M21" s="9"/>
      <c r="N21" s="9">
        <v>1</v>
      </c>
      <c r="O21" s="9"/>
      <c r="P21" s="9">
        <v>100</v>
      </c>
      <c r="Q21" s="9">
        <v>100</v>
      </c>
    </row>
    <row r="22" spans="1:17">
      <c r="A22" s="11" t="s">
        <v>40</v>
      </c>
      <c r="B22" s="9"/>
      <c r="C22" s="9"/>
      <c r="D22" s="9"/>
      <c r="E22" s="9">
        <v>1</v>
      </c>
      <c r="F22" s="9"/>
      <c r="G22" s="9"/>
      <c r="H22" s="10">
        <f t="shared" si="0"/>
        <v>1</v>
      </c>
      <c r="I22" s="9">
        <v>0.03</v>
      </c>
      <c r="J22" s="9"/>
      <c r="K22" s="9"/>
      <c r="L22" s="9"/>
      <c r="M22" s="9"/>
      <c r="N22" s="9">
        <v>1</v>
      </c>
      <c r="O22" s="9"/>
      <c r="P22" s="9">
        <v>100</v>
      </c>
      <c r="Q22" s="9">
        <v>100</v>
      </c>
    </row>
    <row r="23" spans="1:17">
      <c r="A23" s="11" t="s">
        <v>41</v>
      </c>
      <c r="B23" s="9"/>
      <c r="C23" s="9">
        <v>1</v>
      </c>
      <c r="D23" s="9"/>
      <c r="E23" s="9"/>
      <c r="F23" s="9"/>
      <c r="G23" s="9"/>
      <c r="H23" s="10">
        <f t="shared" si="0"/>
        <v>1</v>
      </c>
      <c r="I23" s="9">
        <v>0.03</v>
      </c>
      <c r="J23" s="9"/>
      <c r="K23" s="9"/>
      <c r="L23" s="9"/>
      <c r="M23" s="9">
        <v>1</v>
      </c>
      <c r="N23" s="9"/>
      <c r="O23" s="9"/>
      <c r="P23" s="9">
        <v>100</v>
      </c>
      <c r="Q23" s="9">
        <v>100</v>
      </c>
    </row>
    <row r="24" spans="1:17">
      <c r="A24" s="11" t="s">
        <v>42</v>
      </c>
      <c r="B24" s="9"/>
      <c r="C24" s="9"/>
      <c r="D24" s="9"/>
      <c r="E24" s="9"/>
      <c r="F24" s="9">
        <v>1</v>
      </c>
      <c r="G24" s="9"/>
      <c r="H24" s="10">
        <f t="shared" si="0"/>
        <v>1</v>
      </c>
      <c r="I24" s="9">
        <v>0.03</v>
      </c>
      <c r="J24" s="9"/>
      <c r="K24" s="9"/>
      <c r="L24" s="9">
        <v>1</v>
      </c>
      <c r="M24" s="9"/>
      <c r="N24" s="9"/>
      <c r="O24" s="9"/>
      <c r="P24" s="9">
        <v>100</v>
      </c>
      <c r="Q24" s="9">
        <v>100</v>
      </c>
    </row>
    <row r="25" spans="1:17">
      <c r="A25" s="12"/>
      <c r="B25" s="13">
        <f t="shared" ref="B25:G25" si="2">SUMPRODUCT(B5:B24,$I5:$I24)</f>
        <v>0.165</v>
      </c>
      <c r="C25" s="13">
        <f t="shared" si="2"/>
        <v>0.16</v>
      </c>
      <c r="D25" s="13">
        <f t="shared" si="2"/>
        <v>0.17</v>
      </c>
      <c r="E25" s="13">
        <f t="shared" si="2"/>
        <v>0.17</v>
      </c>
      <c r="F25" s="13">
        <f t="shared" si="2"/>
        <v>0.17</v>
      </c>
      <c r="G25" s="13">
        <f t="shared" si="2"/>
        <v>0.165</v>
      </c>
      <c r="H25" s="13">
        <f t="shared" si="0"/>
        <v>1</v>
      </c>
      <c r="I25" s="13">
        <f>SUM(I5:I24)</f>
        <v>1.1</v>
      </c>
      <c r="J25" s="25">
        <f t="shared" ref="J25:O25" si="3">SUMPRODUCT(J5:J24,$I5:$I24)</f>
        <v>0.15</v>
      </c>
      <c r="K25" s="25">
        <f t="shared" si="3"/>
        <v>0.18</v>
      </c>
      <c r="L25" s="25">
        <f t="shared" si="3"/>
        <v>0.18</v>
      </c>
      <c r="M25" s="25">
        <f t="shared" si="3"/>
        <v>0.16</v>
      </c>
      <c r="N25" s="25">
        <f t="shared" si="3"/>
        <v>0.17</v>
      </c>
      <c r="O25" s="25">
        <f t="shared" si="3"/>
        <v>0.14</v>
      </c>
      <c r="P25" s="26">
        <f>SUMPRODUCT($I5:$I24,P5:P24)</f>
        <v>100</v>
      </c>
      <c r="Q25" s="30"/>
    </row>
    <row r="26" spans="2:16">
      <c r="B26" s="14" t="s">
        <v>43</v>
      </c>
      <c r="C26" s="14"/>
      <c r="D26" s="14"/>
      <c r="E26" s="14"/>
      <c r="F26" s="14"/>
      <c r="G26" s="14"/>
      <c r="H26" s="15" t="s">
        <v>44</v>
      </c>
      <c r="I26" s="15" t="s">
        <v>45</v>
      </c>
      <c r="J26" s="27" t="s">
        <v>43</v>
      </c>
      <c r="K26" s="27"/>
      <c r="L26" s="27"/>
      <c r="M26" s="27"/>
      <c r="N26" s="27"/>
      <c r="O26" s="27"/>
      <c r="P26" s="28" t="s">
        <v>46</v>
      </c>
    </row>
    <row r="27" customFormat="1" ht="5" customHeight="1"/>
    <row r="28" spans="1:15">
      <c r="A28" s="12"/>
      <c r="B28" s="3" t="s">
        <v>47</v>
      </c>
      <c r="C28" s="3"/>
      <c r="D28" s="3"/>
      <c r="E28" s="3"/>
      <c r="F28" s="3"/>
      <c r="G28" s="3"/>
      <c r="H28" s="3"/>
      <c r="I28" s="29"/>
      <c r="J28" s="19" t="s">
        <v>48</v>
      </c>
      <c r="K28" s="19"/>
      <c r="L28" s="19"/>
      <c r="M28" s="19"/>
      <c r="N28" s="19"/>
      <c r="O28" s="19"/>
    </row>
    <row r="29" spans="1:15">
      <c r="A29" s="16">
        <v>6</v>
      </c>
      <c r="B29" s="6" t="str">
        <f t="shared" ref="B29:G29" si="4">B3</f>
        <v>姓名1</v>
      </c>
      <c r="C29" s="6" t="str">
        <f t="shared" si="4"/>
        <v>姓名2</v>
      </c>
      <c r="D29" s="6" t="str">
        <f t="shared" si="4"/>
        <v>姓名3</v>
      </c>
      <c r="E29" s="6" t="str">
        <f t="shared" si="4"/>
        <v>姓名4</v>
      </c>
      <c r="F29" s="6" t="str">
        <f t="shared" si="4"/>
        <v>姓名5</v>
      </c>
      <c r="G29" s="6" t="str">
        <f t="shared" si="4"/>
        <v>姓名6</v>
      </c>
      <c r="H29" s="13" t="s">
        <v>16</v>
      </c>
      <c r="I29" s="16">
        <v>6</v>
      </c>
      <c r="J29" s="6" t="str">
        <f t="shared" ref="J29:O29" si="5">J3</f>
        <v>姓名A</v>
      </c>
      <c r="K29" s="6" t="str">
        <f t="shared" si="5"/>
        <v>姓名B</v>
      </c>
      <c r="L29" s="6" t="str">
        <f t="shared" si="5"/>
        <v>姓名C</v>
      </c>
      <c r="M29" s="6" t="str">
        <f t="shared" si="5"/>
        <v>姓名D</v>
      </c>
      <c r="N29" s="6" t="str">
        <f t="shared" si="5"/>
        <v>姓名E</v>
      </c>
      <c r="O29" s="6" t="str">
        <f t="shared" si="5"/>
        <v>姓名F</v>
      </c>
    </row>
    <row r="30" spans="1:15">
      <c r="A30" s="12"/>
      <c r="B30" s="6">
        <f t="shared" ref="B30:G30" si="6">B4</f>
        <v>2021123456</v>
      </c>
      <c r="C30" s="6">
        <f t="shared" si="6"/>
        <v>2021123456</v>
      </c>
      <c r="D30" s="6">
        <f t="shared" si="6"/>
        <v>2021123456</v>
      </c>
      <c r="E30" s="6">
        <f t="shared" si="6"/>
        <v>2021123456</v>
      </c>
      <c r="F30" s="6">
        <f t="shared" si="6"/>
        <v>2021123456</v>
      </c>
      <c r="G30" s="6">
        <f t="shared" si="6"/>
        <v>2021123456</v>
      </c>
      <c r="H30" s="13"/>
      <c r="I30" s="29"/>
      <c r="J30" s="6">
        <f t="shared" ref="J30:O30" si="7">J4</f>
        <v>2021123456</v>
      </c>
      <c r="K30" s="6">
        <f t="shared" si="7"/>
        <v>2021123456</v>
      </c>
      <c r="L30" s="6">
        <f t="shared" si="7"/>
        <v>2021123456</v>
      </c>
      <c r="M30" s="6">
        <f t="shared" si="7"/>
        <v>2021123456</v>
      </c>
      <c r="N30" s="6">
        <f t="shared" si="7"/>
        <v>2021123456</v>
      </c>
      <c r="O30" s="6">
        <f t="shared" si="7"/>
        <v>2021123456</v>
      </c>
    </row>
    <row r="31" spans="1:15">
      <c r="A31" s="17" t="s">
        <v>49</v>
      </c>
      <c r="B31" s="18">
        <f>ROUND(SUMPRODUCT(B$5:B24,$I$5:$I24,$P$5:$P24)*$A$29,0)</f>
        <v>99</v>
      </c>
      <c r="C31" s="18">
        <f>ROUND(SUMPRODUCT(C$5:C24,$I$5:$I24,$P$5:$P24)*$A$29,0)</f>
        <v>96</v>
      </c>
      <c r="D31" s="18">
        <f>ROUND(SUMPRODUCT(D$5:D24,$I$5:$I24,$P$5:$P24)*$A$29,0)</f>
        <v>102</v>
      </c>
      <c r="E31" s="18">
        <f>ROUND(SUMPRODUCT(E$5:E24,$I$5:$I24,$P$5:$P24)*$A$29,0)</f>
        <v>102</v>
      </c>
      <c r="F31" s="18">
        <f>ROUND(SUMPRODUCT(F$5:F24,$I$5:$I24,$P$5:$P24)*$A$29,0)</f>
        <v>102</v>
      </c>
      <c r="G31" s="18">
        <f>ROUND(SUMPRODUCT(G$5:G24,$I$5:$I24,$P$5:$P24)*$A$29,0)</f>
        <v>99</v>
      </c>
      <c r="H31" s="18">
        <v>0.6</v>
      </c>
      <c r="I31" s="29"/>
      <c r="J31" s="18"/>
      <c r="K31" s="18"/>
      <c r="L31" s="18"/>
      <c r="M31" s="18"/>
      <c r="N31" s="18"/>
      <c r="O31" s="18"/>
    </row>
    <row r="32" spans="1:15">
      <c r="A32" s="17" t="s">
        <v>50</v>
      </c>
      <c r="B32" s="18">
        <f t="shared" ref="B32:G32" si="8">$P$25</f>
        <v>100</v>
      </c>
      <c r="C32" s="18">
        <f t="shared" si="8"/>
        <v>100</v>
      </c>
      <c r="D32" s="18">
        <f t="shared" si="8"/>
        <v>100</v>
      </c>
      <c r="E32" s="18">
        <f t="shared" si="8"/>
        <v>100</v>
      </c>
      <c r="F32" s="18">
        <f t="shared" si="8"/>
        <v>100</v>
      </c>
      <c r="G32" s="18">
        <f t="shared" si="8"/>
        <v>100</v>
      </c>
      <c r="H32" s="18">
        <v>0.2</v>
      </c>
      <c r="I32" s="29"/>
      <c r="J32" s="18"/>
      <c r="K32" s="18"/>
      <c r="L32" s="18"/>
      <c r="M32" s="18"/>
      <c r="N32" s="18"/>
      <c r="O32" s="18"/>
    </row>
    <row r="33" spans="1:15">
      <c r="A33" s="17" t="s">
        <v>51</v>
      </c>
      <c r="B33" s="18">
        <v>120</v>
      </c>
      <c r="C33" s="18">
        <v>108</v>
      </c>
      <c r="D33" s="18">
        <v>96</v>
      </c>
      <c r="E33" s="18">
        <v>96</v>
      </c>
      <c r="F33" s="18">
        <v>90</v>
      </c>
      <c r="G33" s="18">
        <v>90</v>
      </c>
      <c r="H33" s="18">
        <v>0.2</v>
      </c>
      <c r="I33" s="29"/>
      <c r="J33" s="18">
        <f>ROUND(SUMPRODUCT($I$5:$I24,J$5:J24,$Q$5:$Q24)*$I$29,0)</f>
        <v>90</v>
      </c>
      <c r="K33" s="18">
        <f>ROUND(SUMPRODUCT($I$5:$I24,K$5:K24,$Q$5:$Q24)*$I$29,0)</f>
        <v>108</v>
      </c>
      <c r="L33" s="18">
        <f>ROUND(SUMPRODUCT($I$5:$I24,L$5:L24,$Q$5:$Q24)*$I$29,0)</f>
        <v>108</v>
      </c>
      <c r="M33" s="18">
        <f>ROUND(SUMPRODUCT($I$5:$I24,M$5:M24,$Q$5:$Q24)*$I$29,0)</f>
        <v>96</v>
      </c>
      <c r="N33" s="18">
        <f>ROUND(SUMPRODUCT($I$5:$I24,N$5:N24,$Q$5:$Q24)*$I$29,0)</f>
        <v>102</v>
      </c>
      <c r="O33" s="18">
        <f>ROUND(SUMPRODUCT($I$5:$I24,O$5:O24,$Q$5:$Q24)*$I$29,0)</f>
        <v>84</v>
      </c>
    </row>
    <row r="34" spans="1:15">
      <c r="A34" s="17" t="s">
        <v>52</v>
      </c>
      <c r="B34" s="18">
        <f t="shared" ref="B34:G34" si="9">MIN(ROUND(SUMPRODUCT(B31:B33,$H31:$H33),0),100)</f>
        <v>100</v>
      </c>
      <c r="C34" s="18">
        <f t="shared" si="9"/>
        <v>99</v>
      </c>
      <c r="D34" s="18">
        <f t="shared" si="9"/>
        <v>100</v>
      </c>
      <c r="E34" s="18">
        <f t="shared" si="9"/>
        <v>100</v>
      </c>
      <c r="F34" s="18">
        <f t="shared" si="9"/>
        <v>99</v>
      </c>
      <c r="G34" s="18">
        <f t="shared" si="9"/>
        <v>97</v>
      </c>
      <c r="H34" s="18"/>
      <c r="I34" s="29"/>
      <c r="J34" s="18"/>
      <c r="K34" s="18"/>
      <c r="L34" s="18"/>
      <c r="M34" s="18"/>
      <c r="N34" s="18"/>
      <c r="O34" s="18"/>
    </row>
  </sheetData>
  <mergeCells count="15">
    <mergeCell ref="B1:I1"/>
    <mergeCell ref="J1:O1"/>
    <mergeCell ref="P1:Q1"/>
    <mergeCell ref="B2:I2"/>
    <mergeCell ref="J2:O2"/>
    <mergeCell ref="B26:G26"/>
    <mergeCell ref="J26:O26"/>
    <mergeCell ref="B28:H28"/>
    <mergeCell ref="J28:O28"/>
    <mergeCell ref="A2:A4"/>
    <mergeCell ref="H3:H4"/>
    <mergeCell ref="H29:H30"/>
    <mergeCell ref="I3:I4"/>
    <mergeCell ref="P2:P4"/>
    <mergeCell ref="Q2:Q4"/>
  </mergeCells>
  <pageMargins left="0.751388888888889" right="0.751388888888889" top="1" bottom="1" header="0.5" footer="0.5"/>
  <pageSetup paperSize="1" scale="94" orientation="landscape" horizontalDpi="600"/>
  <headerFooter>
    <oddHeader>&amp;C&amp;16分工与评分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郭江凌</cp:lastModifiedBy>
  <dcterms:created xsi:type="dcterms:W3CDTF">2020-12-22T02:18:00Z</dcterms:created>
  <dcterms:modified xsi:type="dcterms:W3CDTF">2023-12-12T05:21:53Z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KSOReadingLayout">
    <vt:bool>false</vt:bool>
  </property>
  <property fmtid="{D5CDD505-2E9C-101B-9397-08002B2CF9AE}" pid="4" name="ICV">
    <vt:lpwstr>7684F9B4A7614BB08DB563A521EA563F</vt:lpwstr>
  </property>
</Properties>
</file>