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项目预算" sheetId="2" r:id="rId1"/>
    <sheet name="项目费用明细表" sheetId="4" r:id="rId2"/>
    <sheet name="人力资源视图" sheetId="5" r:id="rId3"/>
    <sheet name="里程碑图" sheetId="6" r:id="rId4"/>
  </sheets>
  <calcPr calcId="124519"/>
</workbook>
</file>

<file path=xl/calcChain.xml><?xml version="1.0" encoding="utf-8"?>
<calcChain xmlns="http://schemas.openxmlformats.org/spreadsheetml/2006/main">
  <c r="E13" i="4"/>
  <c r="E12"/>
  <c r="E9"/>
  <c r="E8"/>
  <c r="E7"/>
  <c r="E6"/>
  <c r="E5"/>
  <c r="E4"/>
  <c r="E3"/>
  <c r="E14" s="1"/>
  <c r="I24" i="2"/>
  <c r="G24"/>
  <c r="K24" s="1"/>
  <c r="I12"/>
  <c r="H12"/>
  <c r="G12"/>
  <c r="K11"/>
  <c r="J11"/>
  <c r="K10"/>
  <c r="J10"/>
  <c r="K9"/>
  <c r="J9"/>
  <c r="K8"/>
  <c r="K12" s="1"/>
  <c r="J8"/>
  <c r="J12" s="1"/>
</calcChain>
</file>

<file path=xl/sharedStrings.xml><?xml version="1.0" encoding="utf-8"?>
<sst xmlns="http://schemas.openxmlformats.org/spreadsheetml/2006/main" count="153" uniqueCount="110">
  <si>
    <t>项目内容</t>
    <phoneticPr fontId="1" type="noConversion"/>
  </si>
  <si>
    <t>商品管理</t>
    <phoneticPr fontId="1" type="noConversion"/>
  </si>
  <si>
    <t>分析</t>
    <phoneticPr fontId="1" type="noConversion"/>
  </si>
  <si>
    <t>设计</t>
    <phoneticPr fontId="1" type="noConversion"/>
  </si>
  <si>
    <t>测试</t>
    <phoneticPr fontId="1" type="noConversion"/>
  </si>
  <si>
    <t>订单管理</t>
    <phoneticPr fontId="1" type="noConversion"/>
  </si>
  <si>
    <t>账户管理</t>
    <phoneticPr fontId="1" type="noConversion"/>
  </si>
  <si>
    <t>信息统计</t>
    <phoneticPr fontId="1" type="noConversion"/>
  </si>
  <si>
    <t>开发</t>
    <phoneticPr fontId="1" type="noConversion"/>
  </si>
  <si>
    <t>网页制作设计师</t>
    <phoneticPr fontId="1" type="noConversion"/>
  </si>
  <si>
    <t>需求分析师</t>
    <phoneticPr fontId="1" type="noConversion"/>
  </si>
  <si>
    <t>网站开发程序员</t>
    <phoneticPr fontId="1" type="noConversion"/>
  </si>
  <si>
    <t>分析其具备的功能及优先级等</t>
    <phoneticPr fontId="1" type="noConversion"/>
  </si>
  <si>
    <t>商品浏览、商品分类、商品查询</t>
    <phoneticPr fontId="1" type="noConversion"/>
  </si>
  <si>
    <t>商品新增、信息修改、注销</t>
    <phoneticPr fontId="1" type="noConversion"/>
  </si>
  <si>
    <t>各功能的前端页面效果</t>
    <phoneticPr fontId="1" type="noConversion"/>
  </si>
  <si>
    <t>所有功能的测试，修补bug</t>
  </si>
  <si>
    <t>所有功能的测试，修补bug</t>
    <phoneticPr fontId="1" type="noConversion"/>
  </si>
  <si>
    <t>购物车管理</t>
    <phoneticPr fontId="1" type="noConversion"/>
  </si>
  <si>
    <t>订单生成</t>
    <phoneticPr fontId="1" type="noConversion"/>
  </si>
  <si>
    <t>订单查询</t>
    <phoneticPr fontId="1" type="noConversion"/>
  </si>
  <si>
    <t>订单删除</t>
    <phoneticPr fontId="1" type="noConversion"/>
  </si>
  <si>
    <t>订单完成</t>
    <phoneticPr fontId="1" type="noConversion"/>
  </si>
  <si>
    <t>账户注册、登录、注销</t>
    <phoneticPr fontId="1" type="noConversion"/>
  </si>
  <si>
    <t>账户查询、修改、删除</t>
    <phoneticPr fontId="1" type="noConversion"/>
  </si>
  <si>
    <t>账户升级</t>
    <phoneticPr fontId="1" type="noConversion"/>
  </si>
  <si>
    <t>销量、库存、浏览、利润统计</t>
    <phoneticPr fontId="1" type="noConversion"/>
  </si>
  <si>
    <t>客户评价</t>
    <phoneticPr fontId="1" type="noConversion"/>
  </si>
  <si>
    <t>网站公告</t>
    <phoneticPr fontId="1" type="noConversion"/>
  </si>
  <si>
    <t>商品评价、优惠促销、库存修改</t>
    <phoneticPr fontId="1" type="noConversion"/>
  </si>
  <si>
    <t>软件开发项目预算表</t>
  </si>
  <si>
    <t>立项人：</t>
  </si>
  <si>
    <t xml:space="preserve"> </t>
  </si>
  <si>
    <t>立项日期：</t>
  </si>
  <si>
    <t>金额单位：人民币元</t>
  </si>
  <si>
    <r>
      <t>项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charset val="134"/>
      </rPr>
      <t>目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charset val="134"/>
      </rPr>
      <t>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charset val="134"/>
      </rPr>
      <t>息</t>
    </r>
  </si>
  <si>
    <t>项目编号</t>
  </si>
  <si>
    <t>所属行业</t>
  </si>
  <si>
    <t>商贸</t>
  </si>
  <si>
    <t>项目经理</t>
  </si>
  <si>
    <t>郑户</t>
  </si>
  <si>
    <t>客户经理</t>
  </si>
  <si>
    <t>项目计划开始时间</t>
  </si>
  <si>
    <t>项目名称</t>
  </si>
  <si>
    <t>校园百货网站</t>
  </si>
  <si>
    <t>实施单位</t>
  </si>
  <si>
    <t>T7</t>
  </si>
  <si>
    <t>项目计划结束时间</t>
  </si>
  <si>
    <r>
      <t>阶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段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计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划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和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费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用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预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算</t>
    </r>
  </si>
  <si>
    <t>阶段名称</t>
  </si>
  <si>
    <t>开始时间</t>
  </si>
  <si>
    <t>完成时间</t>
  </si>
  <si>
    <t>人月数</t>
  </si>
  <si>
    <t>人力费用</t>
  </si>
  <si>
    <t>项目费用</t>
  </si>
  <si>
    <t>阶段合计</t>
  </si>
  <si>
    <t>阶段人力投入比例</t>
  </si>
  <si>
    <r>
      <t>1-</t>
    </r>
    <r>
      <rPr>
        <sz val="10"/>
        <rFont val="宋体"/>
        <charset val="134"/>
      </rPr>
      <t>需求分析</t>
    </r>
  </si>
  <si>
    <r>
      <t>2-</t>
    </r>
    <r>
      <rPr>
        <sz val="10"/>
        <rFont val="宋体"/>
        <charset val="134"/>
      </rPr>
      <t>网页设计制作</t>
    </r>
  </si>
  <si>
    <r>
      <t>3-</t>
    </r>
    <r>
      <rPr>
        <sz val="10"/>
        <rFont val="宋体"/>
        <charset val="134"/>
      </rPr>
      <t>网站开发</t>
    </r>
  </si>
  <si>
    <r>
      <t>4-</t>
    </r>
    <r>
      <rPr>
        <sz val="10"/>
        <rFont val="宋体"/>
        <charset val="134"/>
      </rPr>
      <t>测试</t>
    </r>
  </si>
  <si>
    <t>分类合计</t>
  </si>
  <si>
    <t>产品线审批意见</t>
  </si>
  <si>
    <t>研究院审批意见</t>
  </si>
  <si>
    <r>
      <t>□同意</t>
    </r>
    <r>
      <rPr>
        <sz val="10"/>
        <rFont val="Arial"/>
        <family val="2"/>
      </rPr>
      <t xml:space="preserve">       </t>
    </r>
    <r>
      <rPr>
        <sz val="10"/>
        <rFont val="宋体"/>
        <charset val="134"/>
      </rPr>
      <t>□不同意</t>
    </r>
  </si>
  <si>
    <t>审批人：</t>
  </si>
  <si>
    <t>审批日期：</t>
  </si>
  <si>
    <r>
      <t>费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用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预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算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明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细</t>
    </r>
    <r>
      <rPr>
        <b/>
        <sz val="10"/>
        <rFont val="Arial"/>
        <family val="2"/>
      </rPr>
      <t xml:space="preserve"> </t>
    </r>
    <r>
      <rPr>
        <b/>
        <sz val="10"/>
        <rFont val="宋体"/>
        <charset val="134"/>
      </rPr>
      <t>表</t>
    </r>
  </si>
  <si>
    <t>部门</t>
  </si>
  <si>
    <t>级别</t>
  </si>
  <si>
    <t>费用</t>
  </si>
  <si>
    <t>预算科目</t>
  </si>
  <si>
    <t>预算金额</t>
  </si>
  <si>
    <r>
      <t>技术工程部</t>
    </r>
    <r>
      <rPr>
        <sz val="10"/>
        <rFont val="Arial"/>
        <family val="2"/>
      </rPr>
      <t>/</t>
    </r>
    <r>
      <rPr>
        <sz val="10"/>
        <rFont val="宋体"/>
        <charset val="134"/>
      </rPr>
      <t>软件产品部</t>
    </r>
  </si>
  <si>
    <t>境内差旅费</t>
  </si>
  <si>
    <t>项目技术培训费</t>
  </si>
  <si>
    <t>技术资料采购费</t>
  </si>
  <si>
    <t>加班费用</t>
  </si>
  <si>
    <t>项目招待费</t>
  </si>
  <si>
    <t>主要公共费用公摊</t>
  </si>
  <si>
    <t>市内交通费</t>
  </si>
  <si>
    <t>项目会议费</t>
  </si>
  <si>
    <t>其他间接营运费用</t>
  </si>
  <si>
    <t>上线维护费</t>
  </si>
  <si>
    <t>模块代码采购费</t>
  </si>
  <si>
    <t>人力费用汇总</t>
  </si>
  <si>
    <t>项目费用汇总</t>
  </si>
  <si>
    <r>
      <t>合</t>
    </r>
    <r>
      <rPr>
        <b/>
        <sz val="10"/>
        <rFont val="Arial"/>
        <family val="2"/>
      </rPr>
      <t xml:space="preserve">          </t>
    </r>
    <r>
      <rPr>
        <b/>
        <sz val="10"/>
        <rFont val="宋体"/>
        <charset val="134"/>
      </rPr>
      <t>计</t>
    </r>
  </si>
  <si>
    <t>直接项目费用</t>
  </si>
  <si>
    <t>费用项名称</t>
  </si>
  <si>
    <r>
      <t>费用</t>
    </r>
    <r>
      <rPr>
        <b/>
        <sz val="10"/>
        <rFont val="Arial"/>
        <family val="2"/>
      </rPr>
      <t>/</t>
    </r>
    <r>
      <rPr>
        <b/>
        <sz val="10"/>
        <rFont val="宋体"/>
        <charset val="134"/>
      </rPr>
      <t>项目组</t>
    </r>
  </si>
  <si>
    <t>单价</t>
  </si>
  <si>
    <t>数量</t>
  </si>
  <si>
    <t>合计</t>
  </si>
  <si>
    <t>备注</t>
  </si>
  <si>
    <r>
      <t>包括交通费</t>
    </r>
    <r>
      <rPr>
        <b/>
        <sz val="10"/>
        <rFont val="Times New Roman"/>
        <family val="1"/>
      </rPr>
      <t>(</t>
    </r>
    <r>
      <rPr>
        <b/>
        <sz val="10"/>
        <rFont val="宋体"/>
        <charset val="134"/>
      </rPr>
      <t>机票、火车票等）</t>
    </r>
    <r>
      <rPr>
        <b/>
        <sz val="10"/>
        <rFont val="Times New Roman"/>
        <family val="1"/>
      </rPr>
      <t>+</t>
    </r>
    <r>
      <rPr>
        <b/>
        <sz val="10"/>
        <rFont val="宋体"/>
        <charset val="134"/>
      </rPr>
      <t>差旅补助</t>
    </r>
    <r>
      <rPr>
        <b/>
        <sz val="10"/>
        <rFont val="Times New Roman"/>
        <family val="1"/>
      </rPr>
      <t>+</t>
    </r>
    <r>
      <rPr>
        <b/>
        <sz val="10"/>
        <rFont val="宋体"/>
        <charset val="134"/>
      </rPr>
      <t>往返机场交通费</t>
    </r>
    <r>
      <rPr>
        <b/>
        <sz val="10"/>
        <rFont val="Times New Roman"/>
        <family val="1"/>
      </rPr>
      <t xml:space="preserve">                                                                                    </t>
    </r>
    <r>
      <rPr>
        <sz val="10"/>
        <rFont val="Times New Roman"/>
        <family val="1"/>
      </rPr>
      <t>[</t>
    </r>
    <r>
      <rPr>
        <sz val="10"/>
        <rFont val="宋体"/>
        <charset val="134"/>
      </rPr>
      <t>差旅补助：交通补贴</t>
    </r>
    <r>
      <rPr>
        <sz val="10"/>
        <rFont val="Times New Roman"/>
        <family val="1"/>
      </rPr>
      <t>50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人天；餐费补贴</t>
    </r>
    <r>
      <rPr>
        <sz val="10"/>
        <rFont val="Times New Roman"/>
        <family val="1"/>
      </rPr>
      <t>30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人天</t>
    </r>
    <r>
      <rPr>
        <b/>
        <sz val="10"/>
        <rFont val="Times New Roman"/>
        <family val="1"/>
      </rPr>
      <t xml:space="preserve">] </t>
    </r>
    <r>
      <rPr>
        <sz val="10"/>
        <rFont val="Times New Roman"/>
        <family val="1"/>
      </rPr>
      <t xml:space="preserve">                                      </t>
    </r>
  </si>
  <si>
    <t>项目中本地人员误餐费10元/人次，打的士回家费用40元/人次（分摊加班的补贴）</t>
  </si>
  <si>
    <r>
      <t>粗算按照</t>
    </r>
    <r>
      <rPr>
        <sz val="10"/>
        <rFont val="Times New Roman"/>
        <family val="1"/>
      </rPr>
      <t>200</t>
    </r>
    <r>
      <rPr>
        <sz val="10"/>
        <rFont val="宋体"/>
        <charset val="134"/>
      </rPr>
      <t>元</t>
    </r>
    <r>
      <rPr>
        <sz val="10"/>
        <rFont val="Times New Roman"/>
        <family val="1"/>
      </rPr>
      <t>/</t>
    </r>
    <r>
      <rPr>
        <sz val="10"/>
        <rFont val="宋体"/>
        <charset val="134"/>
      </rPr>
      <t>人月执行，人月为市内出差的总发生人月</t>
    </r>
  </si>
  <si>
    <t>项目组在工程部规定的条件下才可发生此费用</t>
  </si>
  <si>
    <t>项目需要内部教师的费用和为客户培训会议本身的经费</t>
  </si>
  <si>
    <t>只有项目经理经过高管审批后方有此权利。</t>
  </si>
  <si>
    <t>按公司规定外包费用不允许做在技术协作费科目中</t>
  </si>
  <si>
    <t>购买一些相关书籍等</t>
  </si>
  <si>
    <t>保证项目按时交付，节省开发时间</t>
  </si>
  <si>
    <t>主要包含房屋租赁维修供暖公摊，固定资产折旧，低值易耗品费用等，按照1500/人月计算</t>
  </si>
  <si>
    <t>在此栏中注明发生原因</t>
  </si>
  <si>
    <t>网站开发人力资源表</t>
    <phoneticPr fontId="1" type="noConversion"/>
  </si>
  <si>
    <t>总计人日</t>
    <phoneticPr fontId="1" type="noConversion"/>
  </si>
  <si>
    <t>网站测试人员</t>
  </si>
  <si>
    <t>合计人日</t>
    <phoneticPr fontId="1" type="noConversion"/>
  </si>
</sst>
</file>

<file path=xl/styles.xml><?xml version="1.0" encoding="utf-8"?>
<styleSheet xmlns="http://schemas.openxmlformats.org/spreadsheetml/2006/main">
  <numFmts count="8">
    <numFmt numFmtId="5" formatCode="&quot;¥&quot;#,##0;&quot;¥&quot;\-#,##0"/>
    <numFmt numFmtId="176" formatCode="yyyy/m/d;@"/>
    <numFmt numFmtId="177" formatCode="0.0_ "/>
    <numFmt numFmtId="178" formatCode="#,##0.0_ "/>
    <numFmt numFmtId="179" formatCode="0.0_);[Red]\(0.0\)"/>
    <numFmt numFmtId="180" formatCode="#,##0.00_);[Red]\(#,##0.00\)"/>
    <numFmt numFmtId="181" formatCode="&quot;¥&quot;#,##0_);[Red]\(&quot;¥&quot;#,##0\)"/>
    <numFmt numFmtId="182" formatCode="0_);[Red]\(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20"/>
      <color theme="1"/>
      <name val="华文行楷"/>
      <family val="3"/>
      <charset val="134"/>
    </font>
    <font>
      <b/>
      <sz val="10"/>
      <name val="宋体"/>
      <charset val="134"/>
    </font>
    <font>
      <b/>
      <sz val="10"/>
      <name val="Arial"/>
      <family val="2"/>
    </font>
    <font>
      <sz val="10"/>
      <name val="宋体"/>
      <charset val="134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7">
    <xf numFmtId="0" fontId="0" fillId="0" borderId="0" xfId="0">
      <alignment vertical="center"/>
    </xf>
    <xf numFmtId="0" fontId="3" fillId="9" borderId="9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vertical="center"/>
    </xf>
    <xf numFmtId="0" fontId="3" fillId="3" borderId="9" xfId="0" applyFont="1" applyFill="1" applyBorder="1">
      <alignment vertical="center"/>
    </xf>
    <xf numFmtId="0" fontId="3" fillId="4" borderId="9" xfId="0" applyFont="1" applyFill="1" applyBorder="1" applyAlignment="1">
      <alignment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7" borderId="9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7" fillId="0" borderId="0" xfId="0" applyFont="1" applyBorder="1" applyAlignment="1" applyProtection="1">
      <alignment vertical="center"/>
    </xf>
    <xf numFmtId="0" fontId="8" fillId="10" borderId="4" xfId="0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</xf>
    <xf numFmtId="0" fontId="7" fillId="0" borderId="3" xfId="0" applyFont="1" applyBorder="1" applyAlignment="1" applyProtection="1">
      <alignment vertical="center"/>
    </xf>
    <xf numFmtId="0" fontId="7" fillId="0" borderId="4" xfId="0" applyFont="1" applyBorder="1" applyAlignment="1" applyProtection="1">
      <alignment horizontal="left" vertical="center"/>
    </xf>
    <xf numFmtId="0" fontId="7" fillId="10" borderId="4" xfId="0" applyFont="1" applyFill="1" applyBorder="1" applyAlignment="1" applyProtection="1">
      <alignment horizontal="center" vertical="center"/>
      <protection locked="0"/>
    </xf>
    <xf numFmtId="0" fontId="7" fillId="10" borderId="4" xfId="0" applyFont="1" applyFill="1" applyBorder="1" applyAlignment="1" applyProtection="1">
      <alignment horizontal="left" vertical="center"/>
      <protection locked="0"/>
    </xf>
    <xf numFmtId="14" fontId="8" fillId="10" borderId="26" xfId="0" applyNumberFormat="1" applyFont="1" applyFill="1" applyBorder="1" applyAlignment="1" applyProtection="1">
      <alignment horizontal="left" vertical="center"/>
    </xf>
    <xf numFmtId="0" fontId="7" fillId="0" borderId="8" xfId="0" applyFont="1" applyBorder="1" applyAlignment="1" applyProtection="1">
      <alignment vertical="center"/>
    </xf>
    <xf numFmtId="0" fontId="7" fillId="0" borderId="9" xfId="0" applyFont="1" applyBorder="1" applyAlignment="1" applyProtection="1">
      <alignment horizontal="left" vertical="center"/>
    </xf>
    <xf numFmtId="0" fontId="8" fillId="10" borderId="9" xfId="0" applyFont="1" applyFill="1" applyBorder="1" applyAlignment="1" applyProtection="1">
      <alignment horizontal="center" vertical="center"/>
      <protection locked="0"/>
    </xf>
    <xf numFmtId="14" fontId="8" fillId="10" borderId="19" xfId="0" applyNumberFormat="1" applyFont="1" applyFill="1" applyBorder="1" applyAlignment="1" applyProtection="1">
      <alignment horizontal="left" vertical="center"/>
    </xf>
    <xf numFmtId="0" fontId="7" fillId="0" borderId="9" xfId="0" applyFont="1" applyBorder="1" applyAlignment="1" applyProtection="1">
      <alignment horizontal="center" vertical="center"/>
    </xf>
    <xf numFmtId="0" fontId="7" fillId="0" borderId="31" xfId="0" applyFont="1" applyBorder="1" applyAlignment="1" applyProtection="1">
      <alignment horizontal="center"/>
    </xf>
    <xf numFmtId="176" fontId="8" fillId="0" borderId="9" xfId="0" applyNumberFormat="1" applyFont="1" applyBorder="1" applyAlignment="1" applyProtection="1">
      <alignment horizontal="left" vertical="center"/>
    </xf>
    <xf numFmtId="177" fontId="7" fillId="0" borderId="9" xfId="0" applyNumberFormat="1" applyFont="1" applyBorder="1" applyAlignment="1" applyProtection="1">
      <alignment horizontal="center" vertical="center"/>
    </xf>
    <xf numFmtId="5" fontId="8" fillId="0" borderId="9" xfId="0" applyNumberFormat="1" applyFont="1" applyBorder="1" applyAlignment="1" applyProtection="1"/>
    <xf numFmtId="5" fontId="8" fillId="0" borderId="9" xfId="0" applyNumberFormat="1" applyFont="1" applyBorder="1" applyAlignment="1" applyProtection="1">
      <alignment horizontal="center" vertical="center"/>
    </xf>
    <xf numFmtId="10" fontId="8" fillId="0" borderId="31" xfId="0" applyNumberFormat="1" applyFont="1" applyBorder="1" applyAlignment="1" applyProtection="1"/>
    <xf numFmtId="178" fontId="8" fillId="0" borderId="9" xfId="0" applyNumberFormat="1" applyFont="1" applyBorder="1" applyAlignment="1" applyProtection="1">
      <alignment horizontal="center"/>
    </xf>
    <xf numFmtId="10" fontId="8" fillId="0" borderId="19" xfId="0" applyNumberFormat="1" applyFont="1" applyBorder="1" applyAlignment="1" applyProtection="1"/>
    <xf numFmtId="0" fontId="7" fillId="0" borderId="37" xfId="0" applyFont="1" applyBorder="1" applyAlignment="1" applyProtection="1"/>
    <xf numFmtId="0" fontId="7" fillId="0" borderId="14" xfId="0" applyFont="1" applyBorder="1" applyAlignment="1" applyProtection="1"/>
    <xf numFmtId="0" fontId="7" fillId="0" borderId="39" xfId="0" applyFont="1" applyBorder="1" applyAlignment="1" applyProtection="1"/>
    <xf numFmtId="0" fontId="8" fillId="0" borderId="40" xfId="0" applyFont="1" applyBorder="1" applyAlignment="1" applyProtection="1"/>
    <xf numFmtId="0" fontId="7" fillId="0" borderId="8" xfId="0" applyFont="1" applyBorder="1" applyAlignment="1" applyProtection="1">
      <alignment horizontal="center"/>
    </xf>
    <xf numFmtId="0" fontId="7" fillId="0" borderId="9" xfId="0" applyFont="1" applyBorder="1" applyAlignment="1" applyProtection="1">
      <alignment horizontal="center"/>
    </xf>
    <xf numFmtId="0" fontId="7" fillId="0" borderId="19" xfId="0" applyFont="1" applyBorder="1" applyAlignment="1" applyProtection="1"/>
    <xf numFmtId="0" fontId="7" fillId="0" borderId="19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/>
    </xf>
    <xf numFmtId="179" fontId="8" fillId="0" borderId="9" xfId="0" applyNumberFormat="1" applyFont="1" applyBorder="1" applyAlignment="1" applyProtection="1">
      <alignment horizontal="center"/>
    </xf>
    <xf numFmtId="181" fontId="8" fillId="0" borderId="9" xfId="0" applyNumberFormat="1" applyFont="1" applyBorder="1" applyAlignment="1" applyProtection="1"/>
    <xf numFmtId="180" fontId="7" fillId="12" borderId="9" xfId="0" applyNumberFormat="1" applyFont="1" applyFill="1" applyBorder="1" applyAlignment="1" applyProtection="1">
      <alignment horizontal="left" vertical="center" wrapText="1"/>
    </xf>
    <xf numFmtId="181" fontId="8" fillId="0" borderId="19" xfId="0" applyNumberFormat="1" applyFont="1" applyBorder="1" applyAlignment="1" applyProtection="1">
      <alignment vertical="center"/>
    </xf>
    <xf numFmtId="0" fontId="7" fillId="0" borderId="9" xfId="0" applyFont="1" applyBorder="1" applyAlignment="1" applyProtection="1"/>
    <xf numFmtId="0" fontId="8" fillId="0" borderId="11" xfId="0" applyFont="1" applyFill="1" applyBorder="1" applyAlignment="1" applyProtection="1">
      <alignment horizontal="center"/>
    </xf>
    <xf numFmtId="181" fontId="8" fillId="11" borderId="11" xfId="0" applyNumberFormat="1" applyFont="1" applyFill="1" applyBorder="1" applyAlignment="1" applyProtection="1"/>
    <xf numFmtId="49" fontId="5" fillId="11" borderId="11" xfId="0" applyNumberFormat="1" applyFont="1" applyFill="1" applyBorder="1" applyAlignment="1" applyProtection="1">
      <alignment horizontal="center" vertical="center"/>
    </xf>
    <xf numFmtId="0" fontId="5" fillId="11" borderId="11" xfId="0" applyFont="1" applyFill="1" applyBorder="1" applyAlignment="1" applyProtection="1">
      <alignment horizontal="center"/>
    </xf>
    <xf numFmtId="181" fontId="8" fillId="11" borderId="20" xfId="0" applyNumberFormat="1" applyFont="1" applyFill="1" applyBorder="1" applyAlignment="1" applyProtection="1"/>
    <xf numFmtId="180" fontId="5" fillId="0" borderId="9" xfId="0" applyNumberFormat="1" applyFont="1" applyFill="1" applyBorder="1" applyAlignment="1" applyProtection="1">
      <alignment horizontal="left" vertical="center" wrapText="1"/>
    </xf>
    <xf numFmtId="180" fontId="5" fillId="0" borderId="9" xfId="0" applyNumberFormat="1" applyFont="1" applyFill="1" applyBorder="1" applyAlignment="1" applyProtection="1">
      <alignment horizontal="center" vertical="center" wrapText="1"/>
    </xf>
    <xf numFmtId="182" fontId="5" fillId="0" borderId="9" xfId="0" applyNumberFormat="1" applyFont="1" applyFill="1" applyBorder="1" applyAlignment="1" applyProtection="1">
      <alignment horizontal="center" vertical="center" wrapText="1"/>
    </xf>
    <xf numFmtId="179" fontId="5" fillId="0" borderId="9" xfId="0" applyNumberFormat="1" applyFont="1" applyFill="1" applyBorder="1" applyAlignment="1" applyProtection="1">
      <alignment horizontal="center" vertical="center" wrapText="1"/>
    </xf>
    <xf numFmtId="180" fontId="8" fillId="13" borderId="9" xfId="0" applyNumberFormat="1" applyFont="1" applyFill="1" applyBorder="1" applyAlignment="1" applyProtection="1">
      <alignment horizontal="center" vertical="center" wrapText="1"/>
      <protection locked="0"/>
    </xf>
    <xf numFmtId="182" fontId="8" fillId="13" borderId="9" xfId="0" applyNumberFormat="1" applyFont="1" applyFill="1" applyBorder="1" applyAlignment="1" applyProtection="1">
      <alignment horizontal="center" vertical="center" wrapText="1"/>
      <protection locked="0"/>
    </xf>
    <xf numFmtId="179" fontId="8" fillId="13" borderId="9" xfId="0" applyNumberFormat="1" applyFont="1" applyFill="1" applyBorder="1" applyAlignment="1" applyProtection="1">
      <alignment horizontal="center" vertical="center" wrapText="1"/>
      <protection locked="0"/>
    </xf>
    <xf numFmtId="182" fontId="8" fillId="0" borderId="9" xfId="0" applyNumberFormat="1" applyFont="1" applyFill="1" applyBorder="1" applyAlignment="1" applyProtection="1">
      <alignment horizontal="center" vertical="center" wrapText="1"/>
    </xf>
    <xf numFmtId="182" fontId="8" fillId="13" borderId="9" xfId="0" applyNumberFormat="1" applyFont="1" applyFill="1" applyBorder="1" applyAlignment="1" applyProtection="1">
      <alignment horizontal="center" vertical="center" wrapText="1"/>
    </xf>
    <xf numFmtId="179" fontId="8" fillId="13" borderId="9" xfId="0" applyNumberFormat="1" applyFont="1" applyFill="1" applyBorder="1" applyAlignment="1" applyProtection="1">
      <alignment horizontal="center" vertical="center" wrapText="1"/>
    </xf>
    <xf numFmtId="180" fontId="8" fillId="0" borderId="9" xfId="0" applyNumberFormat="1" applyFont="1" applyFill="1" applyBorder="1" applyAlignment="1" applyProtection="1">
      <alignment horizontal="center" vertical="center" wrapText="1"/>
    </xf>
    <xf numFmtId="179" fontId="8" fillId="0" borderId="9" xfId="0" applyNumberFormat="1" applyFont="1" applyFill="1" applyBorder="1" applyAlignment="1" applyProtection="1">
      <alignment horizontal="center" vertical="center" wrapText="1"/>
    </xf>
    <xf numFmtId="182" fontId="6" fillId="0" borderId="9" xfId="0" applyNumberFormat="1" applyFont="1" applyFill="1" applyBorder="1" applyAlignment="1" applyProtection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77" fontId="3" fillId="5" borderId="9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7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8" borderId="8" xfId="0" applyFont="1" applyFill="1" applyBorder="1" applyAlignment="1">
      <alignment vertical="center" wrapText="1"/>
    </xf>
    <xf numFmtId="0" fontId="3" fillId="8" borderId="8" xfId="0" applyFont="1" applyFill="1" applyBorder="1" applyAlignment="1">
      <alignment vertical="center"/>
    </xf>
    <xf numFmtId="0" fontId="3" fillId="2" borderId="1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8" fillId="0" borderId="30" xfId="0" applyFont="1" applyBorder="1" applyAlignment="1" applyProtection="1">
      <alignment horizontal="left" vertical="center"/>
    </xf>
    <xf numFmtId="0" fontId="8" fillId="0" borderId="28" xfId="0" applyFont="1" applyBorder="1" applyAlignment="1" applyProtection="1">
      <alignment horizontal="left" vertical="center"/>
    </xf>
    <xf numFmtId="0" fontId="8" fillId="0" borderId="16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left" vertical="center"/>
    </xf>
    <xf numFmtId="0" fontId="9" fillId="0" borderId="7" xfId="0" applyFont="1" applyBorder="1" applyAlignment="1" applyProtection="1"/>
    <xf numFmtId="0" fontId="7" fillId="10" borderId="27" xfId="0" applyFont="1" applyFill="1" applyBorder="1" applyAlignment="1" applyProtection="1">
      <alignment horizontal="left" vertical="center"/>
      <protection locked="0"/>
    </xf>
    <xf numFmtId="0" fontId="9" fillId="10" borderId="28" xfId="0" applyFont="1" applyFill="1" applyBorder="1" applyAlignment="1" applyProtection="1">
      <protection locked="0"/>
    </xf>
    <xf numFmtId="0" fontId="9" fillId="10" borderId="16" xfId="0" applyFont="1" applyFill="1" applyBorder="1" applyAlignment="1" applyProtection="1">
      <protection locked="0"/>
    </xf>
    <xf numFmtId="0" fontId="7" fillId="0" borderId="27" xfId="0" applyFont="1" applyBorder="1" applyAlignment="1" applyProtection="1">
      <alignment horizontal="left" vertical="center"/>
    </xf>
    <xf numFmtId="0" fontId="9" fillId="0" borderId="16" xfId="0" applyFont="1" applyBorder="1" applyAlignment="1" applyProtection="1"/>
    <xf numFmtId="0" fontId="5" fillId="11" borderId="29" xfId="0" applyFont="1" applyFill="1" applyBorder="1" applyAlignment="1" applyProtection="1">
      <alignment horizontal="center" vertical="center"/>
    </xf>
    <xf numFmtId="0" fontId="6" fillId="11" borderId="21" xfId="0" applyFont="1" applyFill="1" applyBorder="1" applyAlignment="1" applyProtection="1">
      <alignment horizontal="center" vertical="center"/>
    </xf>
    <xf numFmtId="0" fontId="6" fillId="11" borderId="22" xfId="0" applyFont="1" applyFill="1" applyBorder="1" applyAlignment="1" applyProtection="1">
      <alignment horizontal="center" vertical="center"/>
    </xf>
    <xf numFmtId="0" fontId="7" fillId="0" borderId="30" xfId="0" applyFont="1" applyBorder="1" applyAlignment="1" applyProtection="1">
      <alignment horizontal="center" vertical="center"/>
    </xf>
    <xf numFmtId="0" fontId="8" fillId="0" borderId="28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14" fontId="8" fillId="10" borderId="14" xfId="0" applyNumberFormat="1" applyFont="1" applyFill="1" applyBorder="1" applyAlignment="1" applyProtection="1">
      <alignment horizontal="left" vertical="center"/>
      <protection locked="0"/>
    </xf>
    <xf numFmtId="0" fontId="7" fillId="0" borderId="14" xfId="0" applyFont="1" applyBorder="1" applyAlignment="1" applyProtection="1">
      <alignment horizontal="center"/>
    </xf>
    <xf numFmtId="0" fontId="7" fillId="0" borderId="0" xfId="0" applyFont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5" fillId="11" borderId="23" xfId="0" applyFont="1" applyFill="1" applyBorder="1" applyAlignment="1" applyProtection="1">
      <alignment horizontal="center" vertical="center"/>
    </xf>
    <xf numFmtId="0" fontId="6" fillId="11" borderId="24" xfId="0" applyFont="1" applyFill="1" applyBorder="1" applyAlignment="1" applyProtection="1">
      <alignment horizontal="center" vertical="center"/>
    </xf>
    <xf numFmtId="0" fontId="6" fillId="11" borderId="25" xfId="0" applyFont="1" applyFill="1" applyBorder="1" applyAlignment="1" applyProtection="1">
      <alignment horizontal="center" vertical="center"/>
    </xf>
    <xf numFmtId="0" fontId="7" fillId="0" borderId="30" xfId="0" applyFont="1" applyBorder="1" applyAlignment="1" applyProtection="1">
      <alignment horizontal="right"/>
    </xf>
    <xf numFmtId="0" fontId="8" fillId="0" borderId="28" xfId="0" applyFont="1" applyBorder="1" applyAlignment="1" applyProtection="1">
      <alignment horizontal="right"/>
    </xf>
    <xf numFmtId="0" fontId="8" fillId="0" borderId="16" xfId="0" applyFont="1" applyBorder="1" applyAlignment="1" applyProtection="1">
      <alignment horizontal="right"/>
    </xf>
    <xf numFmtId="0" fontId="5" fillId="11" borderId="32" xfId="0" applyFont="1" applyFill="1" applyBorder="1" applyAlignment="1" applyProtection="1">
      <alignment horizontal="center" vertical="center"/>
    </xf>
    <xf numFmtId="0" fontId="6" fillId="11" borderId="33" xfId="0" applyFont="1" applyFill="1" applyBorder="1" applyAlignment="1" applyProtection="1">
      <alignment horizontal="center" vertical="center"/>
    </xf>
    <xf numFmtId="0" fontId="6" fillId="11" borderId="34" xfId="0" applyFont="1" applyFill="1" applyBorder="1" applyAlignment="1" applyProtection="1">
      <alignment horizontal="center" vertical="center"/>
    </xf>
    <xf numFmtId="0" fontId="5" fillId="11" borderId="35" xfId="0" applyFont="1" applyFill="1" applyBorder="1" applyAlignment="1" applyProtection="1">
      <alignment horizontal="center" vertical="center"/>
    </xf>
    <xf numFmtId="0" fontId="6" fillId="11" borderId="36" xfId="0" applyFont="1" applyFill="1" applyBorder="1" applyAlignment="1" applyProtection="1">
      <alignment horizontal="center" vertical="center"/>
    </xf>
    <xf numFmtId="0" fontId="7" fillId="0" borderId="32" xfId="0" applyFont="1" applyBorder="1" applyAlignment="1" applyProtection="1">
      <alignment vertical="center"/>
    </xf>
    <xf numFmtId="0" fontId="8" fillId="0" borderId="33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vertical="center"/>
    </xf>
    <xf numFmtId="0" fontId="8" fillId="0" borderId="36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vertical="center"/>
    </xf>
    <xf numFmtId="0" fontId="8" fillId="0" borderId="14" xfId="0" applyFont="1" applyBorder="1" applyAlignment="1" applyProtection="1">
      <alignment horizontal="left" vertical="center"/>
    </xf>
    <xf numFmtId="0" fontId="8" fillId="0" borderId="38" xfId="0" applyFont="1" applyBorder="1" applyAlignment="1" applyProtection="1">
      <alignment horizontal="left" vertical="center"/>
    </xf>
    <xf numFmtId="0" fontId="5" fillId="11" borderId="23" xfId="0" applyFont="1" applyFill="1" applyBorder="1" applyAlignment="1" applyProtection="1">
      <alignment horizontal="center"/>
    </xf>
    <xf numFmtId="0" fontId="6" fillId="11" borderId="24" xfId="0" applyFont="1" applyFill="1" applyBorder="1" applyAlignment="1" applyProtection="1">
      <alignment horizontal="center"/>
    </xf>
    <xf numFmtId="0" fontId="6" fillId="11" borderId="25" xfId="0" applyFont="1" applyFill="1" applyBorder="1" applyAlignment="1" applyProtection="1">
      <alignment horizontal="center"/>
    </xf>
    <xf numFmtId="0" fontId="7" fillId="11" borderId="3" xfId="0" applyFont="1" applyFill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26" xfId="0" applyFont="1" applyBorder="1" applyAlignment="1" applyProtection="1">
      <alignment horizontal="center" vertical="center"/>
    </xf>
    <xf numFmtId="0" fontId="7" fillId="11" borderId="7" xfId="0" applyFont="1" applyFill="1" applyBorder="1" applyAlignment="1" applyProtection="1">
      <alignment horizontal="center" vertical="center"/>
    </xf>
    <xf numFmtId="0" fontId="8" fillId="11" borderId="4" xfId="0" applyFont="1" applyFill="1" applyBorder="1" applyAlignment="1" applyProtection="1">
      <alignment horizontal="center" vertical="center"/>
    </xf>
    <xf numFmtId="0" fontId="8" fillId="11" borderId="26" xfId="0" applyFont="1" applyFill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left" vertical="center"/>
    </xf>
    <xf numFmtId="0" fontId="8" fillId="0" borderId="9" xfId="0" applyFont="1" applyBorder="1" applyAlignment="1" applyProtection="1">
      <alignment horizontal="left" vertical="center"/>
    </xf>
    <xf numFmtId="0" fontId="7" fillId="0" borderId="17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8" fillId="0" borderId="41" xfId="0" applyFont="1" applyBorder="1" applyAlignment="1" applyProtection="1">
      <alignment horizontal="center" vertical="center" wrapText="1"/>
    </xf>
    <xf numFmtId="180" fontId="7" fillId="12" borderId="27" xfId="0" applyNumberFormat="1" applyFont="1" applyFill="1" applyBorder="1" applyAlignment="1" applyProtection="1">
      <alignment horizontal="center" vertical="center" wrapText="1"/>
    </xf>
    <xf numFmtId="180" fontId="7" fillId="12" borderId="16" xfId="0" applyNumberFormat="1" applyFont="1" applyFill="1" applyBorder="1" applyAlignment="1" applyProtection="1">
      <alignment horizontal="center" vertical="center" wrapText="1"/>
    </xf>
    <xf numFmtId="180" fontId="7" fillId="12" borderId="0" xfId="0" applyNumberFormat="1" applyFont="1" applyFill="1" applyAlignment="1" applyProtection="1">
      <alignment horizontal="left" vertical="center" wrapText="1"/>
    </xf>
    <xf numFmtId="0" fontId="5" fillId="11" borderId="42" xfId="0" applyFont="1" applyFill="1" applyBorder="1" applyAlignment="1" applyProtection="1">
      <alignment horizontal="left"/>
    </xf>
    <xf numFmtId="0" fontId="5" fillId="11" borderId="43" xfId="0" applyFont="1" applyFill="1" applyBorder="1" applyAlignment="1" applyProtection="1">
      <alignment horizontal="left"/>
    </xf>
    <xf numFmtId="180" fontId="7" fillId="0" borderId="9" xfId="0" applyNumberFormat="1" applyFont="1" applyFill="1" applyBorder="1" applyAlignment="1" applyProtection="1">
      <alignment horizontal="left" vertical="center" wrapText="1"/>
    </xf>
    <xf numFmtId="180" fontId="8" fillId="0" borderId="9" xfId="0" applyNumberFormat="1" applyFont="1" applyFill="1" applyBorder="1" applyAlignment="1" applyProtection="1">
      <alignment horizontal="left" vertical="center" wrapText="1"/>
    </xf>
    <xf numFmtId="182" fontId="5" fillId="11" borderId="9" xfId="0" applyNumberFormat="1" applyFont="1" applyFill="1" applyBorder="1" applyAlignment="1" applyProtection="1">
      <alignment horizontal="center" vertical="center" wrapText="1"/>
    </xf>
    <xf numFmtId="182" fontId="6" fillId="11" borderId="9" xfId="0" applyNumberFormat="1" applyFont="1" applyFill="1" applyBorder="1" applyAlignment="1" applyProtection="1">
      <alignment horizontal="center" vertical="center" wrapText="1"/>
    </xf>
    <xf numFmtId="180" fontId="5" fillId="0" borderId="9" xfId="0" applyNumberFormat="1" applyFont="1" applyFill="1" applyBorder="1" applyAlignment="1" applyProtection="1">
      <alignment horizontal="center" vertical="center" wrapText="1"/>
    </xf>
    <xf numFmtId="180" fontId="6" fillId="0" borderId="9" xfId="0" applyNumberFormat="1" applyFont="1" applyFill="1" applyBorder="1" applyAlignment="1" applyProtection="1">
      <alignment horizontal="center" vertical="center" wrapText="1"/>
    </xf>
    <xf numFmtId="180" fontId="5" fillId="0" borderId="9" xfId="0" applyNumberFormat="1" applyFont="1" applyFill="1" applyBorder="1" applyAlignment="1" applyProtection="1">
      <alignment horizontal="left" vertical="center" wrapText="1"/>
    </xf>
    <xf numFmtId="180" fontId="7" fillId="14" borderId="9" xfId="0" applyNumberFormat="1" applyFont="1" applyFill="1" applyBorder="1" applyAlignment="1" applyProtection="1">
      <alignment horizontal="left" vertical="center" wrapText="1"/>
      <protection locked="0"/>
    </xf>
    <xf numFmtId="180" fontId="8" fillId="14" borderId="9" xfId="0" applyNumberFormat="1" applyFont="1" applyFill="1" applyBorder="1" applyAlignment="1" applyProtection="1">
      <alignment horizontal="left" vertical="center" wrapText="1"/>
      <protection locked="0"/>
    </xf>
    <xf numFmtId="180" fontId="7" fillId="0" borderId="27" xfId="0" applyNumberFormat="1" applyFont="1" applyFill="1" applyBorder="1" applyAlignment="1" applyProtection="1">
      <alignment horizontal="left" vertical="center" wrapText="1"/>
    </xf>
    <xf numFmtId="180" fontId="7" fillId="0" borderId="28" xfId="0" applyNumberFormat="1" applyFont="1" applyFill="1" applyBorder="1" applyAlignment="1" applyProtection="1">
      <alignment horizontal="left" vertical="center" wrapText="1"/>
    </xf>
    <xf numFmtId="180" fontId="7" fillId="0" borderId="16" xfId="0" applyNumberFormat="1" applyFont="1" applyFill="1" applyBorder="1" applyAlignment="1" applyProtection="1">
      <alignment horizontal="left" vertical="center" wrapText="1"/>
    </xf>
    <xf numFmtId="177" fontId="3" fillId="15" borderId="27" xfId="0" applyNumberFormat="1" applyFont="1" applyFill="1" applyBorder="1" applyAlignment="1">
      <alignment horizontal="center" vertical="center"/>
    </xf>
    <xf numFmtId="177" fontId="3" fillId="15" borderId="28" xfId="0" applyNumberFormat="1" applyFont="1" applyFill="1" applyBorder="1" applyAlignment="1">
      <alignment horizontal="center" vertical="center"/>
    </xf>
    <xf numFmtId="177" fontId="3" fillId="15" borderId="16" xfId="0" applyNumberFormat="1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B05B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104775</xdr:colOff>
      <xdr:row>23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591175" cy="3981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M29" sqref="M29"/>
    </sheetView>
  </sheetViews>
  <sheetFormatPr defaultRowHeight="13.5"/>
  <sheetData>
    <row r="1" spans="1:11" ht="14.25" thickBot="1">
      <c r="A1" s="96" t="s">
        <v>30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1" ht="14.25" thickBot="1">
      <c r="A2" s="9" t="s">
        <v>31</v>
      </c>
      <c r="B2" s="10" t="s">
        <v>32</v>
      </c>
      <c r="C2" s="9" t="s">
        <v>33</v>
      </c>
      <c r="D2" s="98">
        <v>41588</v>
      </c>
      <c r="E2" s="98"/>
      <c r="F2" s="99"/>
      <c r="G2" s="99"/>
      <c r="H2" s="11"/>
      <c r="I2" s="12"/>
      <c r="J2" s="100" t="s">
        <v>34</v>
      </c>
      <c r="K2" s="101"/>
    </row>
    <row r="3" spans="1:11" ht="14.25" thickBot="1">
      <c r="A3" s="102" t="s">
        <v>35</v>
      </c>
      <c r="B3" s="103"/>
      <c r="C3" s="103"/>
      <c r="D3" s="103"/>
      <c r="E3" s="103"/>
      <c r="F3" s="103"/>
      <c r="G3" s="103"/>
      <c r="H3" s="103"/>
      <c r="I3" s="103"/>
      <c r="J3" s="103"/>
      <c r="K3" s="104"/>
    </row>
    <row r="4" spans="1:11">
      <c r="A4" s="13" t="s">
        <v>36</v>
      </c>
      <c r="B4" s="10">
        <v>1</v>
      </c>
      <c r="C4" s="14" t="s">
        <v>37</v>
      </c>
      <c r="D4" s="15" t="s">
        <v>38</v>
      </c>
      <c r="E4" s="14" t="s">
        <v>39</v>
      </c>
      <c r="F4" s="16" t="s">
        <v>40</v>
      </c>
      <c r="G4" s="14" t="s">
        <v>41</v>
      </c>
      <c r="H4" s="15" t="s">
        <v>32</v>
      </c>
      <c r="I4" s="83" t="s">
        <v>42</v>
      </c>
      <c r="J4" s="84"/>
      <c r="K4" s="17">
        <v>41589</v>
      </c>
    </row>
    <row r="5" spans="1:11">
      <c r="A5" s="18" t="s">
        <v>43</v>
      </c>
      <c r="B5" s="85" t="s">
        <v>44</v>
      </c>
      <c r="C5" s="86"/>
      <c r="D5" s="86"/>
      <c r="E5" s="86"/>
      <c r="F5" s="87"/>
      <c r="G5" s="19" t="s">
        <v>45</v>
      </c>
      <c r="H5" s="20" t="s">
        <v>46</v>
      </c>
      <c r="I5" s="88" t="s">
        <v>47</v>
      </c>
      <c r="J5" s="89"/>
      <c r="K5" s="21">
        <v>41609</v>
      </c>
    </row>
    <row r="6" spans="1:11">
      <c r="A6" s="90" t="s">
        <v>48</v>
      </c>
      <c r="B6" s="91"/>
      <c r="C6" s="91"/>
      <c r="D6" s="91"/>
      <c r="E6" s="91"/>
      <c r="F6" s="91"/>
      <c r="G6" s="91"/>
      <c r="H6" s="91"/>
      <c r="I6" s="91"/>
      <c r="J6" s="91"/>
      <c r="K6" s="92"/>
    </row>
    <row r="7" spans="1:11">
      <c r="A7" s="93" t="s">
        <v>49</v>
      </c>
      <c r="B7" s="94"/>
      <c r="C7" s="94"/>
      <c r="D7" s="95"/>
      <c r="E7" s="19" t="s">
        <v>50</v>
      </c>
      <c r="F7" s="19" t="s">
        <v>51</v>
      </c>
      <c r="G7" s="22" t="s">
        <v>52</v>
      </c>
      <c r="H7" s="22" t="s">
        <v>53</v>
      </c>
      <c r="I7" s="22" t="s">
        <v>54</v>
      </c>
      <c r="J7" s="22" t="s">
        <v>55</v>
      </c>
      <c r="K7" s="23" t="s">
        <v>56</v>
      </c>
    </row>
    <row r="8" spans="1:11">
      <c r="A8" s="80" t="s">
        <v>57</v>
      </c>
      <c r="B8" s="81"/>
      <c r="C8" s="81"/>
      <c r="D8" s="82"/>
      <c r="E8" s="24">
        <v>41589</v>
      </c>
      <c r="F8" s="24">
        <v>41594</v>
      </c>
      <c r="G8" s="25">
        <v>1</v>
      </c>
      <c r="H8" s="26">
        <v>1000</v>
      </c>
      <c r="I8" s="27"/>
      <c r="J8" s="26">
        <f>H8+I8</f>
        <v>1000</v>
      </c>
      <c r="K8" s="28">
        <f>IF(H12=0,"",H8/H12)</f>
        <v>0.125</v>
      </c>
    </row>
    <row r="9" spans="1:11">
      <c r="A9" s="80" t="s">
        <v>58</v>
      </c>
      <c r="B9" s="81"/>
      <c r="C9" s="81"/>
      <c r="D9" s="82"/>
      <c r="E9" s="24">
        <v>41590</v>
      </c>
      <c r="F9" s="24">
        <v>41595</v>
      </c>
      <c r="G9" s="25">
        <v>1</v>
      </c>
      <c r="H9" s="26">
        <v>1000</v>
      </c>
      <c r="I9" s="27"/>
      <c r="J9" s="26">
        <f>H9+I9</f>
        <v>1000</v>
      </c>
      <c r="K9" s="28">
        <f>IF(H12=0,"",H9/H12)</f>
        <v>0.125</v>
      </c>
    </row>
    <row r="10" spans="1:11">
      <c r="A10" s="80" t="s">
        <v>59</v>
      </c>
      <c r="B10" s="81"/>
      <c r="C10" s="81"/>
      <c r="D10" s="82"/>
      <c r="E10" s="24">
        <v>41593</v>
      </c>
      <c r="F10" s="24">
        <v>41608</v>
      </c>
      <c r="G10" s="25">
        <v>3</v>
      </c>
      <c r="H10" s="26">
        <v>3000</v>
      </c>
      <c r="I10" s="27"/>
      <c r="J10" s="26">
        <f>H10+I10</f>
        <v>3000</v>
      </c>
      <c r="K10" s="28">
        <f>IF(H12=0,"",H10/H12)</f>
        <v>0.375</v>
      </c>
    </row>
    <row r="11" spans="1:11">
      <c r="A11" s="80" t="s">
        <v>60</v>
      </c>
      <c r="B11" s="81"/>
      <c r="C11" s="81"/>
      <c r="D11" s="82"/>
      <c r="E11" s="24">
        <v>41594</v>
      </c>
      <c r="F11" s="24">
        <v>41609</v>
      </c>
      <c r="G11" s="25">
        <v>3</v>
      </c>
      <c r="H11" s="26">
        <v>3000</v>
      </c>
      <c r="I11" s="27"/>
      <c r="J11" s="26">
        <f>H11+I11</f>
        <v>3000</v>
      </c>
      <c r="K11" s="28">
        <f>IF(H12=0,"",H11/H12)</f>
        <v>0.375</v>
      </c>
    </row>
    <row r="12" spans="1:11">
      <c r="A12" s="105" t="s">
        <v>61</v>
      </c>
      <c r="B12" s="106"/>
      <c r="C12" s="106"/>
      <c r="D12" s="106"/>
      <c r="E12" s="106"/>
      <c r="F12" s="107"/>
      <c r="G12" s="29">
        <f>SUM(G8:G11)</f>
        <v>8</v>
      </c>
      <c r="H12" s="26">
        <f>SUM(H8:H11)</f>
        <v>8000</v>
      </c>
      <c r="I12" s="26">
        <f>SUM(I8:I11)</f>
        <v>0</v>
      </c>
      <c r="J12" s="26">
        <f>SUM(J8:J11)</f>
        <v>8000</v>
      </c>
      <c r="K12" s="30">
        <f>SUM(K8:K11)</f>
        <v>1</v>
      </c>
    </row>
    <row r="13" spans="1:11">
      <c r="A13" s="108" t="s">
        <v>62</v>
      </c>
      <c r="B13" s="109"/>
      <c r="C13" s="109"/>
      <c r="D13" s="109"/>
      <c r="E13" s="109"/>
      <c r="F13" s="110"/>
      <c r="G13" s="111" t="s">
        <v>63</v>
      </c>
      <c r="H13" s="109"/>
      <c r="I13" s="109"/>
      <c r="J13" s="109"/>
      <c r="K13" s="112"/>
    </row>
    <row r="14" spans="1:11">
      <c r="A14" s="113" t="s">
        <v>64</v>
      </c>
      <c r="B14" s="114"/>
      <c r="C14" s="114"/>
      <c r="D14" s="114"/>
      <c r="E14" s="114"/>
      <c r="F14" s="114"/>
      <c r="G14" s="115" t="s">
        <v>64</v>
      </c>
      <c r="H14" s="114"/>
      <c r="I14" s="114"/>
      <c r="J14" s="114"/>
      <c r="K14" s="116"/>
    </row>
    <row r="15" spans="1:11" ht="14.25" thickBot="1">
      <c r="A15" s="31" t="s">
        <v>65</v>
      </c>
      <c r="B15" s="117"/>
      <c r="C15" s="117"/>
      <c r="D15" s="32" t="s">
        <v>66</v>
      </c>
      <c r="E15" s="118"/>
      <c r="F15" s="119"/>
      <c r="G15" s="33" t="s">
        <v>65</v>
      </c>
      <c r="H15" s="117"/>
      <c r="I15" s="117"/>
      <c r="J15" s="32" t="s">
        <v>66</v>
      </c>
      <c r="K15" s="34"/>
    </row>
    <row r="16" spans="1:11" ht="14.25" thickBot="1"/>
    <row r="17" spans="1:11" ht="14.25" thickBot="1">
      <c r="A17" s="120" t="s">
        <v>67</v>
      </c>
      <c r="B17" s="121"/>
      <c r="C17" s="121"/>
      <c r="D17" s="121"/>
      <c r="E17" s="121"/>
      <c r="F17" s="121"/>
      <c r="G17" s="121"/>
      <c r="H17" s="121"/>
      <c r="I17" s="121"/>
      <c r="J17" s="121"/>
      <c r="K17" s="122"/>
    </row>
    <row r="18" spans="1:11">
      <c r="A18" s="123" t="s">
        <v>53</v>
      </c>
      <c r="B18" s="124"/>
      <c r="C18" s="124"/>
      <c r="D18" s="125"/>
      <c r="E18" s="126" t="s">
        <v>54</v>
      </c>
      <c r="F18" s="127"/>
      <c r="G18" s="127"/>
      <c r="H18" s="127"/>
      <c r="I18" s="127"/>
      <c r="J18" s="127"/>
      <c r="K18" s="128"/>
    </row>
    <row r="19" spans="1:11">
      <c r="A19" s="35" t="s">
        <v>68</v>
      </c>
      <c r="B19" s="22" t="s">
        <v>69</v>
      </c>
      <c r="C19" s="36" t="s">
        <v>52</v>
      </c>
      <c r="D19" s="37" t="s">
        <v>70</v>
      </c>
      <c r="E19" s="129" t="s">
        <v>71</v>
      </c>
      <c r="F19" s="130"/>
      <c r="G19" s="22" t="s">
        <v>72</v>
      </c>
      <c r="H19" s="22" t="s">
        <v>71</v>
      </c>
      <c r="I19" s="22" t="s">
        <v>72</v>
      </c>
      <c r="J19" s="22" t="s">
        <v>71</v>
      </c>
      <c r="K19" s="38" t="s">
        <v>72</v>
      </c>
    </row>
    <row r="20" spans="1:11" ht="24">
      <c r="A20" s="131" t="s">
        <v>73</v>
      </c>
      <c r="B20" s="39">
        <v>1</v>
      </c>
      <c r="C20" s="40">
        <v>1</v>
      </c>
      <c r="D20" s="40">
        <v>1000</v>
      </c>
      <c r="E20" s="134" t="s">
        <v>74</v>
      </c>
      <c r="F20" s="135"/>
      <c r="G20" s="41">
        <v>250</v>
      </c>
      <c r="H20" s="42" t="s">
        <v>75</v>
      </c>
      <c r="I20" s="41">
        <v>2500</v>
      </c>
      <c r="J20" s="42" t="s">
        <v>76</v>
      </c>
      <c r="K20" s="43">
        <v>1000</v>
      </c>
    </row>
    <row r="21" spans="1:11" ht="24">
      <c r="A21" s="132"/>
      <c r="B21" s="39">
        <v>2</v>
      </c>
      <c r="C21" s="40">
        <v>1</v>
      </c>
      <c r="D21" s="40">
        <v>1000</v>
      </c>
      <c r="E21" s="134" t="s">
        <v>77</v>
      </c>
      <c r="F21" s="135"/>
      <c r="G21" s="41">
        <v>250</v>
      </c>
      <c r="H21" s="42" t="s">
        <v>78</v>
      </c>
      <c r="I21" s="41">
        <v>7500</v>
      </c>
      <c r="J21" s="42" t="s">
        <v>79</v>
      </c>
      <c r="K21" s="43">
        <v>7500</v>
      </c>
    </row>
    <row r="22" spans="1:11" ht="24">
      <c r="A22" s="132"/>
      <c r="B22" s="39">
        <v>3</v>
      </c>
      <c r="C22" s="40">
        <v>3</v>
      </c>
      <c r="D22" s="40">
        <v>3000</v>
      </c>
      <c r="E22" s="134" t="s">
        <v>80</v>
      </c>
      <c r="F22" s="135"/>
      <c r="G22" s="41">
        <v>1000</v>
      </c>
      <c r="H22" s="42" t="s">
        <v>81</v>
      </c>
      <c r="I22" s="41">
        <v>300</v>
      </c>
      <c r="J22" s="42" t="s">
        <v>82</v>
      </c>
      <c r="K22" s="43">
        <v>0</v>
      </c>
    </row>
    <row r="23" spans="1:11" ht="24">
      <c r="A23" s="132"/>
      <c r="B23" s="39">
        <v>4</v>
      </c>
      <c r="C23" s="40">
        <v>3</v>
      </c>
      <c r="D23" s="40">
        <v>3000</v>
      </c>
      <c r="E23" s="136" t="s">
        <v>83</v>
      </c>
      <c r="F23" s="136"/>
      <c r="G23" s="41">
        <v>10000</v>
      </c>
      <c r="H23" s="42" t="s">
        <v>84</v>
      </c>
      <c r="I23" s="41">
        <v>1000</v>
      </c>
      <c r="J23" s="44"/>
      <c r="K23" s="43"/>
    </row>
    <row r="24" spans="1:11" ht="14.25" thickBot="1">
      <c r="A24" s="133"/>
      <c r="B24" s="45"/>
      <c r="C24" s="40"/>
      <c r="D24" s="40"/>
      <c r="E24" s="137" t="s">
        <v>85</v>
      </c>
      <c r="F24" s="138"/>
      <c r="G24" s="46">
        <f>SUM(D20:D24)</f>
        <v>8000</v>
      </c>
      <c r="H24" s="47" t="s">
        <v>86</v>
      </c>
      <c r="I24" s="46">
        <f>SUM(G20:G23,I20:I23,K20:K23)</f>
        <v>31300</v>
      </c>
      <c r="J24" s="48" t="s">
        <v>87</v>
      </c>
      <c r="K24" s="49">
        <f>G24+I24</f>
        <v>39300</v>
      </c>
    </row>
  </sheetData>
  <mergeCells count="32">
    <mergeCell ref="A17:K17"/>
    <mergeCell ref="A18:D18"/>
    <mergeCell ref="E18:K18"/>
    <mergeCell ref="E19:F19"/>
    <mergeCell ref="A20:A24"/>
    <mergeCell ref="E20:F20"/>
    <mergeCell ref="E21:F21"/>
    <mergeCell ref="E22:F22"/>
    <mergeCell ref="E23:F23"/>
    <mergeCell ref="E24:F24"/>
    <mergeCell ref="A14:F14"/>
    <mergeCell ref="G14:K14"/>
    <mergeCell ref="B15:C15"/>
    <mergeCell ref="E15:F15"/>
    <mergeCell ref="H15:I15"/>
    <mergeCell ref="A10:D10"/>
    <mergeCell ref="A11:D11"/>
    <mergeCell ref="A12:F12"/>
    <mergeCell ref="A13:F13"/>
    <mergeCell ref="G13:K13"/>
    <mergeCell ref="A1:K1"/>
    <mergeCell ref="D2:E2"/>
    <mergeCell ref="F2:G2"/>
    <mergeCell ref="J2:K2"/>
    <mergeCell ref="A3:K3"/>
    <mergeCell ref="A8:D8"/>
    <mergeCell ref="A9:D9"/>
    <mergeCell ref="I4:J4"/>
    <mergeCell ref="B5:F5"/>
    <mergeCell ref="I5:J5"/>
    <mergeCell ref="A6:K6"/>
    <mergeCell ref="A7:D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sqref="A1:I14"/>
    </sheetView>
  </sheetViews>
  <sheetFormatPr defaultRowHeight="13.5"/>
  <sheetData>
    <row r="1" spans="1:9">
      <c r="A1" s="141" t="s">
        <v>88</v>
      </c>
      <c r="B1" s="142"/>
      <c r="C1" s="142"/>
      <c r="D1" s="142"/>
      <c r="E1" s="142"/>
      <c r="F1" s="142"/>
      <c r="G1" s="142"/>
      <c r="H1" s="142"/>
      <c r="I1" s="142"/>
    </row>
    <row r="2" spans="1:9" ht="24.75">
      <c r="A2" s="50" t="s">
        <v>89</v>
      </c>
      <c r="B2" s="51" t="s">
        <v>90</v>
      </c>
      <c r="C2" s="52" t="s">
        <v>91</v>
      </c>
      <c r="D2" s="53" t="s">
        <v>92</v>
      </c>
      <c r="E2" s="52" t="s">
        <v>93</v>
      </c>
      <c r="F2" s="143" t="s">
        <v>94</v>
      </c>
      <c r="G2" s="144"/>
      <c r="H2" s="144"/>
      <c r="I2" s="144"/>
    </row>
    <row r="3" spans="1:9">
      <c r="A3" s="42" t="s">
        <v>74</v>
      </c>
      <c r="B3" s="54"/>
      <c r="C3" s="55">
        <v>50</v>
      </c>
      <c r="D3" s="56">
        <v>5</v>
      </c>
      <c r="E3" s="57">
        <f t="shared" ref="E3:E9" si="0">C3*D3+B3</f>
        <v>250</v>
      </c>
      <c r="F3" s="145" t="s">
        <v>95</v>
      </c>
      <c r="G3" s="140"/>
      <c r="H3" s="140"/>
      <c r="I3" s="140"/>
    </row>
    <row r="4" spans="1:9">
      <c r="A4" s="42" t="s">
        <v>77</v>
      </c>
      <c r="B4" s="54"/>
      <c r="C4" s="55">
        <v>50</v>
      </c>
      <c r="D4" s="56">
        <v>5</v>
      </c>
      <c r="E4" s="57">
        <f t="shared" si="0"/>
        <v>250</v>
      </c>
      <c r="F4" s="139" t="s">
        <v>96</v>
      </c>
      <c r="G4" s="140"/>
      <c r="H4" s="140"/>
      <c r="I4" s="140"/>
    </row>
    <row r="5" spans="1:9">
      <c r="A5" s="42" t="s">
        <v>80</v>
      </c>
      <c r="B5" s="54"/>
      <c r="C5" s="58">
        <v>200</v>
      </c>
      <c r="D5" s="56">
        <v>5</v>
      </c>
      <c r="E5" s="57">
        <f t="shared" si="0"/>
        <v>1000</v>
      </c>
      <c r="F5" s="139" t="s">
        <v>97</v>
      </c>
      <c r="G5" s="140"/>
      <c r="H5" s="140"/>
      <c r="I5" s="140"/>
    </row>
    <row r="6" spans="1:9">
      <c r="A6" s="42" t="s">
        <v>81</v>
      </c>
      <c r="B6" s="54"/>
      <c r="C6" s="55">
        <v>100</v>
      </c>
      <c r="D6" s="56">
        <v>3</v>
      </c>
      <c r="E6" s="57">
        <f t="shared" si="0"/>
        <v>300</v>
      </c>
      <c r="F6" s="139" t="s">
        <v>98</v>
      </c>
      <c r="G6" s="140"/>
      <c r="H6" s="140"/>
      <c r="I6" s="140"/>
    </row>
    <row r="7" spans="1:9" ht="24">
      <c r="A7" s="42" t="s">
        <v>75</v>
      </c>
      <c r="B7" s="54"/>
      <c r="C7" s="55">
        <v>500</v>
      </c>
      <c r="D7" s="56">
        <v>5</v>
      </c>
      <c r="E7" s="57">
        <f t="shared" si="0"/>
        <v>2500</v>
      </c>
      <c r="F7" s="139" t="s">
        <v>99</v>
      </c>
      <c r="G7" s="140"/>
      <c r="H7" s="140"/>
      <c r="I7" s="140"/>
    </row>
    <row r="8" spans="1:9">
      <c r="A8" s="42" t="s">
        <v>78</v>
      </c>
      <c r="B8" s="54"/>
      <c r="C8" s="55">
        <v>2500</v>
      </c>
      <c r="D8" s="56">
        <v>3</v>
      </c>
      <c r="E8" s="57">
        <f t="shared" si="0"/>
        <v>7500</v>
      </c>
      <c r="F8" s="139" t="s">
        <v>100</v>
      </c>
      <c r="G8" s="140"/>
      <c r="H8" s="140"/>
      <c r="I8" s="140"/>
    </row>
    <row r="9" spans="1:9" ht="24">
      <c r="A9" s="42" t="s">
        <v>76</v>
      </c>
      <c r="B9" s="54"/>
      <c r="C9" s="55">
        <v>1000</v>
      </c>
      <c r="D9" s="56">
        <v>1</v>
      </c>
      <c r="E9" s="57">
        <f t="shared" si="0"/>
        <v>1000</v>
      </c>
      <c r="F9" s="139" t="s">
        <v>101</v>
      </c>
      <c r="G9" s="140"/>
      <c r="H9" s="140"/>
      <c r="I9" s="140"/>
    </row>
    <row r="10" spans="1:9" ht="24">
      <c r="A10" s="42" t="s">
        <v>84</v>
      </c>
      <c r="B10" s="54"/>
      <c r="C10" s="55">
        <v>1000</v>
      </c>
      <c r="D10" s="56">
        <v>1</v>
      </c>
      <c r="E10" s="57">
        <v>1000</v>
      </c>
      <c r="F10" s="148" t="s">
        <v>102</v>
      </c>
      <c r="G10" s="149"/>
      <c r="H10" s="149"/>
      <c r="I10" s="150"/>
    </row>
    <row r="11" spans="1:9">
      <c r="A11" s="42" t="s">
        <v>83</v>
      </c>
      <c r="B11" s="54"/>
      <c r="C11" s="55">
        <v>10000</v>
      </c>
      <c r="D11" s="56">
        <v>1</v>
      </c>
      <c r="E11" s="57">
        <v>10000</v>
      </c>
      <c r="F11" s="148" t="s">
        <v>103</v>
      </c>
      <c r="G11" s="149"/>
      <c r="H11" s="149"/>
      <c r="I11" s="150"/>
    </row>
    <row r="12" spans="1:9" ht="24">
      <c r="A12" s="42" t="s">
        <v>79</v>
      </c>
      <c r="B12" s="54"/>
      <c r="C12" s="58">
        <v>1500</v>
      </c>
      <c r="D12" s="59">
        <v>5</v>
      </c>
      <c r="E12" s="57">
        <f>C12*D12</f>
        <v>7500</v>
      </c>
      <c r="F12" s="148" t="s">
        <v>104</v>
      </c>
      <c r="G12" s="149"/>
      <c r="H12" s="149"/>
      <c r="I12" s="150"/>
    </row>
    <row r="13" spans="1:9" ht="24">
      <c r="A13" s="42" t="s">
        <v>82</v>
      </c>
      <c r="B13" s="54"/>
      <c r="C13" s="55"/>
      <c r="D13" s="56"/>
      <c r="E13" s="57">
        <f>C13*D13+B13</f>
        <v>0</v>
      </c>
      <c r="F13" s="146" t="s">
        <v>105</v>
      </c>
      <c r="G13" s="147"/>
      <c r="H13" s="147"/>
      <c r="I13" s="147"/>
    </row>
    <row r="14" spans="1:9">
      <c r="A14" s="50" t="s">
        <v>93</v>
      </c>
      <c r="B14" s="60"/>
      <c r="C14" s="57"/>
      <c r="D14" s="61"/>
      <c r="E14" s="62">
        <f>SUM(E3:E13)</f>
        <v>31300</v>
      </c>
      <c r="F14" s="140"/>
      <c r="G14" s="140"/>
      <c r="H14" s="140"/>
      <c r="I14" s="140"/>
    </row>
  </sheetData>
  <mergeCells count="14">
    <mergeCell ref="F13:I13"/>
    <mergeCell ref="F14:I14"/>
    <mergeCell ref="F7:I7"/>
    <mergeCell ref="F8:I8"/>
    <mergeCell ref="F9:I9"/>
    <mergeCell ref="F10:I10"/>
    <mergeCell ref="F11:I11"/>
    <mergeCell ref="F12:I12"/>
    <mergeCell ref="F6:I6"/>
    <mergeCell ref="A1:I1"/>
    <mergeCell ref="F2:I2"/>
    <mergeCell ref="F3:I3"/>
    <mergeCell ref="F4:I4"/>
    <mergeCell ref="F5:I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G11" sqref="G11"/>
    </sheetView>
  </sheetViews>
  <sheetFormatPr defaultRowHeight="13.5"/>
  <cols>
    <col min="3" max="3" width="33.25" customWidth="1"/>
    <col min="4" max="5" width="15.125" customWidth="1"/>
    <col min="6" max="7" width="16.125" customWidth="1"/>
    <col min="8" max="8" width="15.25" customWidth="1"/>
  </cols>
  <sheetData>
    <row r="1" spans="1:8" ht="27.75" thickBot="1">
      <c r="A1" s="65" t="s">
        <v>106</v>
      </c>
      <c r="B1" s="66"/>
      <c r="C1" s="66"/>
      <c r="D1" s="66"/>
      <c r="E1" s="66"/>
      <c r="F1" s="66"/>
      <c r="G1" s="66"/>
      <c r="H1" s="66"/>
    </row>
    <row r="2" spans="1:8">
      <c r="A2" s="154" t="s">
        <v>0</v>
      </c>
      <c r="B2" s="155"/>
      <c r="C2" s="156"/>
      <c r="D2" s="7" t="s">
        <v>10</v>
      </c>
      <c r="E2" s="8" t="s">
        <v>9</v>
      </c>
      <c r="F2" s="8" t="s">
        <v>11</v>
      </c>
      <c r="G2" s="63" t="s">
        <v>108</v>
      </c>
      <c r="H2" s="7" t="s">
        <v>107</v>
      </c>
    </row>
    <row r="3" spans="1:8" ht="13.5" customHeight="1">
      <c r="A3" s="74" t="s">
        <v>1</v>
      </c>
      <c r="B3" s="1" t="s">
        <v>2</v>
      </c>
      <c r="C3" s="1" t="s">
        <v>12</v>
      </c>
      <c r="D3" s="64">
        <v>3</v>
      </c>
      <c r="E3" s="64"/>
      <c r="F3" s="64"/>
      <c r="G3" s="64"/>
      <c r="H3" s="64">
        <v>3</v>
      </c>
    </row>
    <row r="4" spans="1:8" ht="13.5" customHeight="1">
      <c r="A4" s="75"/>
      <c r="B4" s="2" t="s">
        <v>3</v>
      </c>
      <c r="C4" s="2" t="s">
        <v>15</v>
      </c>
      <c r="D4" s="64"/>
      <c r="E4" s="64">
        <v>4</v>
      </c>
      <c r="F4" s="64"/>
      <c r="G4" s="64"/>
      <c r="H4" s="64">
        <v>4</v>
      </c>
    </row>
    <row r="5" spans="1:8" ht="13.5" customHeight="1">
      <c r="A5" s="75"/>
      <c r="B5" s="71" t="s">
        <v>8</v>
      </c>
      <c r="C5" s="3" t="s">
        <v>13</v>
      </c>
      <c r="D5" s="64"/>
      <c r="E5" s="64"/>
      <c r="F5" s="64">
        <v>3</v>
      </c>
      <c r="G5" s="64"/>
      <c r="H5" s="64">
        <v>3</v>
      </c>
    </row>
    <row r="6" spans="1:8" ht="13.5" customHeight="1">
      <c r="A6" s="75"/>
      <c r="B6" s="71"/>
      <c r="C6" s="3" t="s">
        <v>14</v>
      </c>
      <c r="D6" s="64"/>
      <c r="E6" s="64"/>
      <c r="F6" s="64">
        <v>2</v>
      </c>
      <c r="G6" s="64"/>
      <c r="H6" s="64">
        <v>2</v>
      </c>
    </row>
    <row r="7" spans="1:8" ht="13.5" customHeight="1">
      <c r="A7" s="75"/>
      <c r="B7" s="71"/>
      <c r="C7" s="3" t="s">
        <v>29</v>
      </c>
      <c r="D7" s="64"/>
      <c r="E7" s="64"/>
      <c r="F7" s="64">
        <v>3</v>
      </c>
      <c r="G7" s="64"/>
      <c r="H7" s="64">
        <v>3</v>
      </c>
    </row>
    <row r="8" spans="1:8">
      <c r="A8" s="76"/>
      <c r="B8" s="4" t="s">
        <v>4</v>
      </c>
      <c r="C8" s="4" t="s">
        <v>17</v>
      </c>
      <c r="D8" s="64"/>
      <c r="E8" s="64"/>
      <c r="F8" s="64"/>
      <c r="G8" s="64">
        <v>7</v>
      </c>
      <c r="H8" s="64">
        <v>7</v>
      </c>
    </row>
    <row r="9" spans="1:8" ht="13.5" customHeight="1">
      <c r="A9" s="72" t="s">
        <v>5</v>
      </c>
      <c r="B9" s="1" t="s">
        <v>2</v>
      </c>
      <c r="C9" s="5" t="s">
        <v>12</v>
      </c>
      <c r="D9" s="64">
        <v>3</v>
      </c>
      <c r="E9" s="64"/>
      <c r="F9" s="64"/>
      <c r="G9" s="64"/>
      <c r="H9" s="64">
        <v>3</v>
      </c>
    </row>
    <row r="10" spans="1:8" ht="13.5" customHeight="1">
      <c r="A10" s="72"/>
      <c r="B10" s="2" t="s">
        <v>3</v>
      </c>
      <c r="C10" s="6" t="s">
        <v>15</v>
      </c>
      <c r="D10" s="64"/>
      <c r="E10" s="64">
        <v>4</v>
      </c>
      <c r="F10" s="64"/>
      <c r="G10" s="64"/>
      <c r="H10" s="64">
        <v>4</v>
      </c>
    </row>
    <row r="11" spans="1:8" ht="13.5" customHeight="1">
      <c r="A11" s="73"/>
      <c r="B11" s="77" t="s">
        <v>8</v>
      </c>
      <c r="C11" s="3" t="s">
        <v>18</v>
      </c>
      <c r="D11" s="64"/>
      <c r="E11" s="64"/>
      <c r="F11" s="64">
        <v>3</v>
      </c>
      <c r="G11" s="64"/>
      <c r="H11" s="64">
        <v>3</v>
      </c>
    </row>
    <row r="12" spans="1:8" ht="13.5" customHeight="1">
      <c r="A12" s="73"/>
      <c r="B12" s="78"/>
      <c r="C12" s="3" t="s">
        <v>19</v>
      </c>
      <c r="D12" s="64"/>
      <c r="E12" s="64"/>
      <c r="F12" s="64">
        <v>2</v>
      </c>
      <c r="G12" s="64"/>
      <c r="H12" s="64">
        <v>2</v>
      </c>
    </row>
    <row r="13" spans="1:8" ht="13.5" customHeight="1">
      <c r="A13" s="73"/>
      <c r="B13" s="78"/>
      <c r="C13" s="3" t="s">
        <v>20</v>
      </c>
      <c r="D13" s="64"/>
      <c r="E13" s="64"/>
      <c r="F13" s="64">
        <v>2</v>
      </c>
      <c r="G13" s="64"/>
      <c r="H13" s="64">
        <v>2</v>
      </c>
    </row>
    <row r="14" spans="1:8" ht="13.5" customHeight="1">
      <c r="A14" s="73"/>
      <c r="B14" s="78"/>
      <c r="C14" s="3" t="s">
        <v>21</v>
      </c>
      <c r="D14" s="64"/>
      <c r="E14" s="64"/>
      <c r="F14" s="64">
        <v>2</v>
      </c>
      <c r="G14" s="64"/>
      <c r="H14" s="64">
        <v>2</v>
      </c>
    </row>
    <row r="15" spans="1:8" ht="13.5" customHeight="1">
      <c r="A15" s="73"/>
      <c r="B15" s="79"/>
      <c r="C15" s="3" t="s">
        <v>22</v>
      </c>
      <c r="D15" s="64"/>
      <c r="E15" s="64"/>
      <c r="F15" s="64">
        <v>3</v>
      </c>
      <c r="G15" s="64"/>
      <c r="H15" s="64">
        <v>3</v>
      </c>
    </row>
    <row r="16" spans="1:8">
      <c r="A16" s="73"/>
      <c r="B16" s="4" t="s">
        <v>4</v>
      </c>
      <c r="C16" s="4" t="s">
        <v>17</v>
      </c>
      <c r="D16" s="64"/>
      <c r="E16" s="64"/>
      <c r="F16" s="64"/>
      <c r="G16" s="64">
        <v>7</v>
      </c>
      <c r="H16" s="64">
        <v>7</v>
      </c>
    </row>
    <row r="17" spans="1:8" ht="13.5" customHeight="1">
      <c r="A17" s="67" t="s">
        <v>6</v>
      </c>
      <c r="B17" s="1" t="s">
        <v>2</v>
      </c>
      <c r="C17" s="5" t="s">
        <v>12</v>
      </c>
      <c r="D17" s="64">
        <v>3</v>
      </c>
      <c r="E17" s="64"/>
      <c r="F17" s="64"/>
      <c r="G17" s="64"/>
      <c r="H17" s="64">
        <v>3</v>
      </c>
    </row>
    <row r="18" spans="1:8" ht="13.5" customHeight="1">
      <c r="A18" s="67"/>
      <c r="B18" s="2" t="s">
        <v>3</v>
      </c>
      <c r="C18" s="6" t="s">
        <v>15</v>
      </c>
      <c r="D18" s="64"/>
      <c r="E18" s="64">
        <v>3</v>
      </c>
      <c r="F18" s="64"/>
      <c r="G18" s="64"/>
      <c r="H18" s="64">
        <v>3</v>
      </c>
    </row>
    <row r="19" spans="1:8" ht="13.5" customHeight="1">
      <c r="A19" s="68"/>
      <c r="B19" s="71" t="s">
        <v>8</v>
      </c>
      <c r="C19" s="3" t="s">
        <v>23</v>
      </c>
      <c r="D19" s="64"/>
      <c r="E19" s="64"/>
      <c r="F19" s="64">
        <v>3</v>
      </c>
      <c r="G19" s="64"/>
      <c r="H19" s="64">
        <v>3</v>
      </c>
    </row>
    <row r="20" spans="1:8" ht="13.5" customHeight="1">
      <c r="A20" s="68"/>
      <c r="B20" s="71"/>
      <c r="C20" s="3" t="s">
        <v>24</v>
      </c>
      <c r="D20" s="64"/>
      <c r="E20" s="64"/>
      <c r="F20" s="64">
        <v>3</v>
      </c>
      <c r="G20" s="64"/>
      <c r="H20" s="64">
        <v>3</v>
      </c>
    </row>
    <row r="21" spans="1:8" ht="13.5" customHeight="1">
      <c r="A21" s="68"/>
      <c r="B21" s="71"/>
      <c r="C21" s="3" t="s">
        <v>25</v>
      </c>
      <c r="D21" s="64"/>
      <c r="E21" s="64"/>
      <c r="F21" s="64">
        <v>4</v>
      </c>
      <c r="G21" s="64"/>
      <c r="H21" s="64">
        <v>4</v>
      </c>
    </row>
    <row r="22" spans="1:8">
      <c r="A22" s="68"/>
      <c r="B22" s="4" t="s">
        <v>4</v>
      </c>
      <c r="C22" s="4" t="s">
        <v>17</v>
      </c>
      <c r="D22" s="64"/>
      <c r="E22" s="64"/>
      <c r="F22" s="64"/>
      <c r="G22" s="64">
        <v>8</v>
      </c>
      <c r="H22" s="64">
        <v>8</v>
      </c>
    </row>
    <row r="23" spans="1:8" ht="13.5" customHeight="1">
      <c r="A23" s="69" t="s">
        <v>7</v>
      </c>
      <c r="B23" s="1" t="s">
        <v>2</v>
      </c>
      <c r="C23" s="5" t="s">
        <v>12</v>
      </c>
      <c r="D23" s="64">
        <v>3</v>
      </c>
      <c r="E23" s="64"/>
      <c r="F23" s="64"/>
      <c r="G23" s="64"/>
      <c r="H23" s="64">
        <v>3</v>
      </c>
    </row>
    <row r="24" spans="1:8" ht="13.5" customHeight="1">
      <c r="A24" s="69"/>
      <c r="B24" s="2" t="s">
        <v>3</v>
      </c>
      <c r="C24" s="6" t="s">
        <v>15</v>
      </c>
      <c r="D24" s="64"/>
      <c r="E24" s="64">
        <v>3</v>
      </c>
      <c r="F24" s="64"/>
      <c r="G24" s="64"/>
      <c r="H24" s="64">
        <v>3</v>
      </c>
    </row>
    <row r="25" spans="1:8" ht="13.5" customHeight="1">
      <c r="A25" s="70"/>
      <c r="B25" s="71" t="s">
        <v>8</v>
      </c>
      <c r="C25" s="3" t="s">
        <v>26</v>
      </c>
      <c r="D25" s="64"/>
      <c r="E25" s="64"/>
      <c r="F25" s="64">
        <v>6</v>
      </c>
      <c r="G25" s="64"/>
      <c r="H25" s="64">
        <v>6</v>
      </c>
    </row>
    <row r="26" spans="1:8" ht="13.5" customHeight="1">
      <c r="A26" s="70"/>
      <c r="B26" s="71"/>
      <c r="C26" s="3" t="s">
        <v>27</v>
      </c>
      <c r="D26" s="64"/>
      <c r="E26" s="64"/>
      <c r="F26" s="64">
        <v>3</v>
      </c>
      <c r="G26" s="64"/>
      <c r="H26" s="64">
        <v>3</v>
      </c>
    </row>
    <row r="27" spans="1:8" ht="13.5" customHeight="1">
      <c r="A27" s="70"/>
      <c r="B27" s="71"/>
      <c r="C27" s="3" t="s">
        <v>28</v>
      </c>
      <c r="D27" s="64"/>
      <c r="E27" s="64"/>
      <c r="F27" s="64">
        <v>2</v>
      </c>
      <c r="G27" s="64"/>
      <c r="H27" s="64">
        <v>2</v>
      </c>
    </row>
    <row r="28" spans="1:8">
      <c r="A28" s="70"/>
      <c r="B28" s="4" t="s">
        <v>4</v>
      </c>
      <c r="C28" s="4" t="s">
        <v>16</v>
      </c>
      <c r="D28" s="64"/>
      <c r="E28" s="64"/>
      <c r="F28" s="64"/>
      <c r="G28" s="64">
        <v>6</v>
      </c>
      <c r="H28" s="64">
        <v>6</v>
      </c>
    </row>
    <row r="29" spans="1:8">
      <c r="A29" s="151" t="s">
        <v>109</v>
      </c>
      <c r="B29" s="152"/>
      <c r="C29" s="153"/>
      <c r="D29" s="64">
        <v>12</v>
      </c>
      <c r="E29" s="64">
        <v>14</v>
      </c>
      <c r="F29" s="64">
        <v>41</v>
      </c>
      <c r="G29" s="64">
        <v>28</v>
      </c>
      <c r="H29" s="64">
        <v>95</v>
      </c>
    </row>
  </sheetData>
  <mergeCells count="11">
    <mergeCell ref="A29:C29"/>
    <mergeCell ref="A1:H1"/>
    <mergeCell ref="A2:C2"/>
    <mergeCell ref="A3:A8"/>
    <mergeCell ref="B5:B7"/>
    <mergeCell ref="A9:A16"/>
    <mergeCell ref="B11:B15"/>
    <mergeCell ref="A17:A22"/>
    <mergeCell ref="B19:B21"/>
    <mergeCell ref="A23:A28"/>
    <mergeCell ref="B25:B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10" sqref="K10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项目预算</vt:lpstr>
      <vt:lpstr>项目费用明细表</vt:lpstr>
      <vt:lpstr>人力资源视图</vt:lpstr>
      <vt:lpstr>里程碑图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2013-11-30T03:17:05Z</dcterms:modified>
</cp:coreProperties>
</file>