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pe\Downloads\"/>
    </mc:Choice>
  </mc:AlternateContent>
  <xr:revisionPtr revIDLastSave="0" documentId="13_ncr:1_{7B3948A1-603E-4258-B76D-BB87AA0B7412}" xr6:coauthVersionLast="47" xr6:coauthVersionMax="47" xr10:uidLastSave="{00000000-0000-0000-0000-000000000000}"/>
  <bookViews>
    <workbookView xWindow="-96" yWindow="-96" windowWidth="23232" windowHeight="12432" activeTab="1" xr2:uid="{3408AAB1-38D6-449F-8D63-837F9FF655C4}"/>
  </bookViews>
  <sheets>
    <sheet name="Sheet1" sheetId="1" r:id="rId1"/>
    <sheet name="Lactate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E7" i="2"/>
  <c r="F3" i="2"/>
  <c r="F4" i="2"/>
  <c r="F2" i="2"/>
  <c r="E5" i="2"/>
  <c r="E3" i="2"/>
  <c r="E4" i="2"/>
  <c r="E2" i="2"/>
  <c r="F6" i="2" s="1"/>
  <c r="E6" i="2" l="1"/>
</calcChain>
</file>

<file path=xl/sharedStrings.xml><?xml version="1.0" encoding="utf-8"?>
<sst xmlns="http://schemas.openxmlformats.org/spreadsheetml/2006/main" count="91" uniqueCount="36">
  <si>
    <t>A</t>
  </si>
  <si>
    <t>CAFF-Control</t>
  </si>
  <si>
    <t>CAFF-Control-Low</t>
  </si>
  <si>
    <t>PLAST-MP2</t>
  </si>
  <si>
    <t>B</t>
  </si>
  <si>
    <t>PLAST-MP3</t>
  </si>
  <si>
    <t>C</t>
  </si>
  <si>
    <t>PLAST-MP4</t>
  </si>
  <si>
    <t>PLAST-MP4-Low</t>
  </si>
  <si>
    <t>D</t>
  </si>
  <si>
    <t>CALC-H1</t>
  </si>
  <si>
    <t>CALC-H1-Low</t>
  </si>
  <si>
    <t>PLAST-FED</t>
  </si>
  <si>
    <t>E</t>
  </si>
  <si>
    <t>CALC-H2</t>
  </si>
  <si>
    <t>HYPOXIA-2</t>
  </si>
  <si>
    <t>F</t>
  </si>
  <si>
    <t>CALC-C2</t>
  </si>
  <si>
    <t>CALC-C2-Low</t>
  </si>
  <si>
    <t>HYPOXIA-1</t>
  </si>
  <si>
    <t>HYPOXIA-3</t>
  </si>
  <si>
    <t>G</t>
  </si>
  <si>
    <t>CALC-HCA1</t>
  </si>
  <si>
    <t>HYPOXIA-6</t>
  </si>
  <si>
    <t>HYPOXIA-7</t>
  </si>
  <si>
    <t>H</t>
  </si>
  <si>
    <t>PLAST-MP1</t>
  </si>
  <si>
    <t>HYPOXIA-5</t>
  </si>
  <si>
    <t>HYPOXIA-CONTROL</t>
  </si>
  <si>
    <t>UNITS= L-Lactate (μM)</t>
  </si>
  <si>
    <t>Rep 1</t>
  </si>
  <si>
    <t>Rep 2</t>
  </si>
  <si>
    <t>Rep 2 low</t>
  </si>
  <si>
    <t>Average</t>
  </si>
  <si>
    <t>Unfed Average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</si>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</sst>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vertical="center"/>
    </xf>
    <xf numFmtId="0" fontId="1" fillId="5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wrapText="1"/>
    </xf>
    <xf numFmtId="0" fontId="1" fillId="6" borderId="5" xfId="0" applyFont="1" applyFill="1" applyBorder="1" applyAlignment="1">
      <alignment vertical="center"/>
    </xf>
    <xf numFmtId="0" fontId="1" fillId="6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horizontal="right" wrapText="1"/>
    </xf>
    <xf numFmtId="0" fontId="1" fillId="4" borderId="4" xfId="0" applyFont="1" applyFill="1" applyBorder="1" applyAlignment="1">
      <alignment horizontal="right" wrapText="1"/>
    </xf>
    <xf numFmtId="0" fontId="1" fillId="5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'Lactate Results'!$F$2:$F$7</c:f>
                <c:numCache>
                  <c:formatCode>General</c:formatCode>
                  <c:ptCount val="6"/>
                  <c:pt idx="0">
                    <c:v>20.686401812544631</c:v>
                  </c:pt>
                  <c:pt idx="1">
                    <c:v>3.5938239705971378</c:v>
                  </c:pt>
                  <c:pt idx="2">
                    <c:v>21.007800229370197</c:v>
                  </c:pt>
                  <c:pt idx="3">
                    <c:v>0</c:v>
                  </c:pt>
                  <c:pt idx="4">
                    <c:v>108.11253614725507</c:v>
                  </c:pt>
                  <c:pt idx="5">
                    <c:v>5.4929992235151177</c:v>
                  </c:pt>
                </c:numCache>
              </c:numRef>
            </c:plus>
            <c:minus>
              <c:numRef>
                <c:f>'Lactate Results'!$F$2:$F$7</c:f>
                <c:numCache>
                  <c:formatCode>General</c:formatCode>
                  <c:ptCount val="6"/>
                  <c:pt idx="0">
                    <c:v>20.686401812544631</c:v>
                  </c:pt>
                  <c:pt idx="1">
                    <c:v>3.5938239705971378</c:v>
                  </c:pt>
                  <c:pt idx="2">
                    <c:v>21.007800229370197</c:v>
                  </c:pt>
                  <c:pt idx="3">
                    <c:v>0</c:v>
                  </c:pt>
                  <c:pt idx="4">
                    <c:v>108.11253614725507</c:v>
                  </c:pt>
                  <c:pt idx="5">
                    <c:v>5.4929992235151177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'Lactate Results'!$A$2:$A$7</c:f>
              <c:strCache>
                <c:ptCount val="6"/>
                <c:pt idx="0">
                  <c:v>PLAST-MP1</c:v>
                </c:pt>
                <c:pt idx="1">
                  <c:v>PLAST-MP2</c:v>
                </c:pt>
                <c:pt idx="2">
                  <c:v>PLAST-MP3</c:v>
                </c:pt>
                <c:pt idx="3">
                  <c:v>PLAST-MP4</c:v>
                </c:pt>
                <c:pt idx="4">
                  <c:v>Unfed Average</c:v>
                </c:pt>
                <c:pt idx="5">
                  <c:v>Fed</c:v>
                </c:pt>
              </c:strCache>
            </c:strRef>
          </c:cat>
          <c:val>
            <c:numRef>
              <c:f>'Lactate Results'!$E$2:$E$7</c:f>
              <c:numCache>
                <c:formatCode>General</c:formatCode>
                <c:ptCount val="6"/>
                <c:pt idx="0">
                  <c:v>170.24089900000001</c:v>
                </c:pt>
                <c:pt idx="1">
                  <c:v>82.8684765</c:v>
                </c:pt>
                <c:pt idx="2">
                  <c:v>335.37870299999997</c:v>
                </c:pt>
                <c:pt idx="3">
                  <c:v>250.03099</c:v>
                </c:pt>
                <c:pt idx="4">
                  <c:v>209.629767125</c:v>
                </c:pt>
                <c:pt idx="5">
                  <c:v>36.857981100000003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EA-4A97-BE0F-0701D3E1C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28096624"/>
        <c:axId val="628094704"/>
      </c:barChart>
      <c:catAx>
        <c:axId val="62809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94704"/>
        <c:crosses val="autoZero"/>
        <c:auto val="1"/>
        <c:lblAlgn val="ctr"/>
        <c:lblOffset val="100"/>
        <c:noMultiLvlLbl val="0"/>
      </c:catAx>
      <c:valAx>
        <c:axId val="62809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9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'Lactate Results'!$A$6:$A$7</c:f>
              <c:strCache>
                <c:ptCount val="2"/>
                <c:pt idx="0">
                  <c:v>Unfed Average</c:v>
                </c:pt>
                <c:pt idx="1">
                  <c:v>Fed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'Lactate Results'!$F$6:$F$7</c:f>
                <c:numCache>
                  <c:formatCode>General</c:formatCode>
                  <c:ptCount val="2"/>
                  <c:pt idx="0">
                    <c:v>108.11253614725507</c:v>
                  </c:pt>
                  <c:pt idx="1">
                    <c:v>5.4929992235151177</c:v>
                  </c:pt>
                </c:numCache>
              </c:numRef>
            </c:plus>
            <c:minus>
              <c:numRef>
                <c:f>'Lactate Results'!$F$6:$F$7</c:f>
                <c:numCache>
                  <c:formatCode>General</c:formatCode>
                  <c:ptCount val="2"/>
                  <c:pt idx="0">
                    <c:v>108.11253614725507</c:v>
                  </c:pt>
                  <c:pt idx="1">
                    <c:v>5.4929992235151177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'Lactate Results'!$A$6:$A$7</c:f>
              <c:strCache>
                <c:ptCount val="2"/>
                <c:pt idx="0">
                  <c:v>Unfed Average</c:v>
                </c:pt>
                <c:pt idx="1">
                  <c:v>Fed</c:v>
                </c:pt>
              </c:strCache>
            </c:strRef>
          </c:cat>
          <c:val>
            <c:numRef>
              <c:f>'Lactate Results'!$E$6:$E$7</c:f>
              <c:numCache>
                <c:formatCode>General</c:formatCode>
                <c:ptCount val="2"/>
                <c:pt idx="0">
                  <c:v>209.629767125</c:v>
                </c:pt>
                <c:pt idx="1">
                  <c:v>36.857981100000003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23-450F-A1A7-86AA61103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693440"/>
        <c:axId val="1836677120"/>
      </c:barChart>
      <c:catAx>
        <c:axId val="183669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Treatment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677120"/>
        <c:crosses val="autoZero"/>
        <c:auto val="1"/>
        <c:lblAlgn val="ctr"/>
        <c:lblOffset val="100"/>
        <c:noMultiLvlLbl val="0"/>
      </c:catAx>
      <c:valAx>
        <c:axId val="183667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L-Lactate </a:t>
                </a:r>
                <a:r>
                  <a:rPr lang="en-US" sz="1000" b="0" i="0" u="none" strike="noStrike" baseline="0">
                    <a:effectLst/>
                  </a:rPr>
                  <a:t>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sz="1000" b="0" i="0" u="none" strike="noStrike" baseline="0">
                    <a:effectLst/>
                  </a:rPr>
                  <a:t>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69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335280</xdr:colOff>
      <xdr:row>4</xdr:row>
      <xdr:rowOff>87630</xdr:rowOff>
    </xdr:from>
    <xdr:to>
      <xdr:col>15</xdr:col>
      <xdr:colOff>30480</xdr:colOff>
      <xdr:row>18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9EA0E1-69E0-7124-71E6-2D25823DF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570547</xdr:colOff>
      <xdr:row>20</xdr:row>
      <xdr:rowOff>29527</xdr:rowOff>
    </xdr:from>
    <xdr:to>
      <xdr:col>15</xdr:col>
      <xdr:colOff>265747</xdr:colOff>
      <xdr:row>35</xdr:row>
      <xdr:rowOff>56197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38DA75-1358-DEEE-4986-EB3D64C4D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BFAD-7DA8-4CFD-9387-7D2DFB31454B}">
  <dimension ref="A1:G19"/>
  <sheetViews>
    <sheetView workbookViewId="0">
      <selection activeCell="G14" sqref="G14"/>
    </sheetView>
  </sheetViews>
  <sheetFormatPr defaultRowHeight="14.4" x14ac:dyDescent="0.3"/>
  <cols>
    <col min="1" max="1" width="20" bestFit="1" customWidth="1"/>
    <col min="2" max="3" width="2.33203125" bestFit="1" customWidth="1"/>
    <col min="4" max="6" width="10.5546875" bestFit="1" customWidth="1"/>
    <col min="7" max="7" width="18.33203125" bestFit="1" customWidth="1"/>
  </cols>
  <sheetData>
    <row r="1" spans="1:7" ht="15" thickBot="1" x14ac:dyDescent="0.35">
      <c r="A1" s="1"/>
      <c r="B1" s="2">
        <v>1</v>
      </c>
      <c r="C1" s="2">
        <v>2</v>
      </c>
      <c r="D1" s="2">
        <v>9</v>
      </c>
      <c r="E1" s="2">
        <v>10</v>
      </c>
      <c r="F1" s="2">
        <v>11</v>
      </c>
      <c r="G1" s="2">
        <v>12</v>
      </c>
    </row>
    <row r="2" spans="1:7" ht="40.799999999999997" thickBot="1" x14ac:dyDescent="0.35">
      <c r="A2" s="3" t="s">
        <v>0</v>
      </c>
      <c r="B2" s="4" t="s">
        <v>0</v>
      </c>
      <c r="C2" s="4" t="s">
        <v>0</v>
      </c>
      <c r="D2" s="5" t="s">
        <v>1</v>
      </c>
      <c r="E2" s="5" t="s">
        <v>2</v>
      </c>
      <c r="F2" s="6" t="s">
        <v>3</v>
      </c>
      <c r="G2" s="6" t="s">
        <v>3</v>
      </c>
    </row>
    <row r="3" spans="1:7" ht="27.6" thickBot="1" x14ac:dyDescent="0.35">
      <c r="A3" s="3" t="s">
        <v>4</v>
      </c>
      <c r="B3" s="4" t="s">
        <v>4</v>
      </c>
      <c r="C3" s="4" t="s">
        <v>4</v>
      </c>
      <c r="D3" s="5" t="s">
        <v>1</v>
      </c>
      <c r="E3" s="5" t="s">
        <v>1</v>
      </c>
      <c r="F3" s="6" t="s">
        <v>5</v>
      </c>
      <c r="G3" s="6" t="s">
        <v>5</v>
      </c>
    </row>
    <row r="4" spans="1:7" ht="27.6" thickBot="1" x14ac:dyDescent="0.35">
      <c r="A4" s="3" t="s">
        <v>6</v>
      </c>
      <c r="B4" s="4" t="s">
        <v>6</v>
      </c>
      <c r="C4" s="4" t="s">
        <v>6</v>
      </c>
      <c r="D4" s="5" t="s">
        <v>1</v>
      </c>
      <c r="E4" s="5" t="s">
        <v>1</v>
      </c>
      <c r="F4" s="6" t="s">
        <v>7</v>
      </c>
      <c r="G4" s="7" t="s">
        <v>8</v>
      </c>
    </row>
    <row r="5" spans="1:7" ht="27.6" thickBot="1" x14ac:dyDescent="0.35">
      <c r="A5" s="3" t="s">
        <v>9</v>
      </c>
      <c r="B5" s="4" t="s">
        <v>9</v>
      </c>
      <c r="C5" s="4" t="s">
        <v>9</v>
      </c>
      <c r="D5" s="8" t="s">
        <v>10</v>
      </c>
      <c r="E5" s="8" t="s">
        <v>11</v>
      </c>
      <c r="F5" s="6" t="s">
        <v>12</v>
      </c>
      <c r="G5" s="6" t="s">
        <v>12</v>
      </c>
    </row>
    <row r="6" spans="1:7" ht="27.6" thickBot="1" x14ac:dyDescent="0.35">
      <c r="A6" s="3" t="s">
        <v>13</v>
      </c>
      <c r="B6" s="4" t="s">
        <v>13</v>
      </c>
      <c r="C6" s="4" t="s">
        <v>13</v>
      </c>
      <c r="D6" s="8" t="s">
        <v>14</v>
      </c>
      <c r="E6" s="8" t="s">
        <v>14</v>
      </c>
      <c r="F6" s="9" t="s">
        <v>15</v>
      </c>
      <c r="G6" s="9" t="s">
        <v>15</v>
      </c>
    </row>
    <row r="7" spans="1:7" ht="27.6" thickBot="1" x14ac:dyDescent="0.35">
      <c r="A7" s="3" t="s">
        <v>16</v>
      </c>
      <c r="B7" s="4" t="s">
        <v>16</v>
      </c>
      <c r="C7" s="4" t="s">
        <v>16</v>
      </c>
      <c r="D7" s="8" t="s">
        <v>17</v>
      </c>
      <c r="E7" s="8" t="s">
        <v>18</v>
      </c>
      <c r="F7" s="9" t="s">
        <v>19</v>
      </c>
      <c r="G7" s="9" t="s">
        <v>20</v>
      </c>
    </row>
    <row r="8" spans="1:7" ht="27.6" thickBot="1" x14ac:dyDescent="0.35">
      <c r="A8" s="3" t="s">
        <v>21</v>
      </c>
      <c r="B8" s="4" t="s">
        <v>21</v>
      </c>
      <c r="C8" s="4" t="s">
        <v>21</v>
      </c>
      <c r="D8" s="8" t="s">
        <v>22</v>
      </c>
      <c r="E8" s="8" t="s">
        <v>22</v>
      </c>
      <c r="F8" s="9" t="s">
        <v>23</v>
      </c>
      <c r="G8" s="9" t="s">
        <v>24</v>
      </c>
    </row>
    <row r="9" spans="1:7" ht="27.6" thickBot="1" x14ac:dyDescent="0.35">
      <c r="A9" s="3" t="s">
        <v>25</v>
      </c>
      <c r="B9" s="4" t="s">
        <v>25</v>
      </c>
      <c r="C9" s="4" t="s">
        <v>25</v>
      </c>
      <c r="D9" s="6" t="s">
        <v>26</v>
      </c>
      <c r="E9" s="6" t="s">
        <v>26</v>
      </c>
      <c r="F9" s="9" t="s">
        <v>27</v>
      </c>
      <c r="G9" s="10" t="s">
        <v>28</v>
      </c>
    </row>
    <row r="10" spans="1:7" ht="15" thickBot="1" x14ac:dyDescent="0.35">
      <c r="A10" s="11"/>
      <c r="B10" s="11"/>
      <c r="C10" s="11"/>
      <c r="D10" s="11"/>
      <c r="E10" s="11"/>
      <c r="F10" s="11"/>
      <c r="G10" s="11"/>
    </row>
    <row r="11" spans="1:7" ht="15" thickBot="1" x14ac:dyDescent="0.35">
      <c r="A11" s="12" t="s">
        <v>29</v>
      </c>
      <c r="B11" s="13"/>
      <c r="C11" s="14"/>
      <c r="D11" s="14"/>
      <c r="E11" s="14"/>
      <c r="F11" s="14"/>
      <c r="G11" s="14"/>
    </row>
    <row r="12" spans="1:7" ht="15" thickBot="1" x14ac:dyDescent="0.35">
      <c r="A12" s="3" t="s">
        <v>0</v>
      </c>
      <c r="B12" s="4" t="s">
        <v>0</v>
      </c>
      <c r="C12" s="4" t="s">
        <v>0</v>
      </c>
      <c r="D12" s="15">
        <v>330.85409700000002</v>
      </c>
      <c r="E12" s="15">
        <v>317.63150300000001</v>
      </c>
      <c r="F12" s="16">
        <v>85.409693799999999</v>
      </c>
      <c r="G12" s="16">
        <v>80.3272592</v>
      </c>
    </row>
    <row r="13" spans="1:7" ht="15" thickBot="1" x14ac:dyDescent="0.35">
      <c r="A13" s="3" t="s">
        <v>4</v>
      </c>
      <c r="B13" s="4" t="s">
        <v>4</v>
      </c>
      <c r="C13" s="4" t="s">
        <v>4</v>
      </c>
      <c r="D13" s="15">
        <v>262.59245499999997</v>
      </c>
      <c r="E13" s="15">
        <v>282.50898699999999</v>
      </c>
      <c r="F13" s="16">
        <v>320.52394500000003</v>
      </c>
      <c r="G13" s="16">
        <v>350.23346099999998</v>
      </c>
    </row>
    <row r="14" spans="1:7" ht="15" thickBot="1" x14ac:dyDescent="0.35">
      <c r="A14" s="3" t="s">
        <v>6</v>
      </c>
      <c r="B14" s="4" t="s">
        <v>6</v>
      </c>
      <c r="C14" s="4" t="s">
        <v>6</v>
      </c>
      <c r="D14" s="15">
        <v>200.73550700000001</v>
      </c>
      <c r="E14" s="15">
        <v>212.09867399999999</v>
      </c>
      <c r="F14" s="16">
        <v>250.03099</v>
      </c>
      <c r="G14" s="16">
        <v>213.29697100000001</v>
      </c>
    </row>
    <row r="15" spans="1:7" ht="15" thickBot="1" x14ac:dyDescent="0.35">
      <c r="A15" s="3" t="s">
        <v>9</v>
      </c>
      <c r="B15" s="4" t="s">
        <v>9</v>
      </c>
      <c r="C15" s="4" t="s">
        <v>9</v>
      </c>
      <c r="D15" s="17">
        <v>377.50506200000001</v>
      </c>
      <c r="E15" s="17">
        <v>422.66848499999998</v>
      </c>
      <c r="F15" s="16">
        <v>40.742118099999999</v>
      </c>
      <c r="G15" s="16">
        <v>32.973844100000001</v>
      </c>
    </row>
    <row r="16" spans="1:7" ht="15" thickBot="1" x14ac:dyDescent="0.35">
      <c r="A16" s="3" t="s">
        <v>13</v>
      </c>
      <c r="B16" s="4" t="s">
        <v>13</v>
      </c>
      <c r="C16" s="4" t="s">
        <v>13</v>
      </c>
      <c r="D16" s="17">
        <v>10.1648692</v>
      </c>
      <c r="E16" s="17">
        <v>12.4375026</v>
      </c>
      <c r="F16" s="18">
        <v>263.212264</v>
      </c>
      <c r="G16" s="18">
        <v>263.74943200000001</v>
      </c>
    </row>
    <row r="17" spans="1:7" ht="15" thickBot="1" x14ac:dyDescent="0.35">
      <c r="A17" s="3" t="s">
        <v>16</v>
      </c>
      <c r="B17" s="4" t="s">
        <v>16</v>
      </c>
      <c r="C17" s="4" t="s">
        <v>16</v>
      </c>
      <c r="D17" s="17">
        <v>372.00942099999997</v>
      </c>
      <c r="E17" s="17">
        <v>368.29056700000001</v>
      </c>
      <c r="F17" s="18">
        <v>257.05549400000001</v>
      </c>
      <c r="G17" s="18">
        <v>17.395975400000001</v>
      </c>
    </row>
    <row r="18" spans="1:7" ht="15" thickBot="1" x14ac:dyDescent="0.35">
      <c r="A18" s="3" t="s">
        <v>21</v>
      </c>
      <c r="B18" s="4" t="s">
        <v>21</v>
      </c>
      <c r="C18" s="4" t="s">
        <v>21</v>
      </c>
      <c r="D18" s="17">
        <v>100.904921</v>
      </c>
      <c r="E18" s="17">
        <v>100.863601</v>
      </c>
      <c r="F18" s="18">
        <v>52.601132200000002</v>
      </c>
      <c r="G18" s="18">
        <v>130.32519300000001</v>
      </c>
    </row>
    <row r="19" spans="1:7" ht="15" thickBot="1" x14ac:dyDescent="0.35">
      <c r="A19" s="3" t="s">
        <v>25</v>
      </c>
      <c r="B19" s="4" t="s">
        <v>25</v>
      </c>
      <c r="C19" s="4" t="s">
        <v>25</v>
      </c>
      <c r="D19" s="16">
        <v>184.868394</v>
      </c>
      <c r="E19" s="16">
        <v>155.613404</v>
      </c>
      <c r="F19" s="18">
        <v>60.410726799999999</v>
      </c>
      <c r="G19" s="18">
        <v>27.106317900000001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F440-7348-4144-B81F-F4BF57AF3FE3}">
  <dimension ref="A1:F7"/>
  <sheetViews>
    <sheetView tabSelected="1" topLeftCell="A17" workbookViewId="0">
      <selection activeCell="G23" sqref="G23"/>
    </sheetView>
  </sheetViews>
  <sheetFormatPr defaultRowHeight="14.4" x14ac:dyDescent="0.3"/>
  <cols>
    <col min="1" max="1" width="10.21875" customWidth="1"/>
  </cols>
  <sheetData>
    <row r="1" spans="1:6" x14ac:dyDescent="0.3">
      <c r="B1" t="s">
        <v>30</v>
      </c>
      <c r="C1" t="s">
        <v>31</v>
      </c>
      <c r="D1" t="s">
        <v>32</v>
      </c>
      <c r="E1" t="s">
        <v>33</v>
      </c>
    </row>
    <row r="2" spans="1:6" x14ac:dyDescent="0.3">
      <c r="A2" t="s">
        <v>26</v>
      </c>
      <c r="B2">
        <v>184.868394</v>
      </c>
      <c r="C2">
        <v>155.613404</v>
      </c>
      <c r="E2">
        <f>AVERAGE(B2:D2)</f>
        <v>170.24089900000001</v>
      </c>
      <c r="F2">
        <f>_xlfn.STDEV.S(B2:D2)</f>
        <v>20.686401812544631</v>
      </c>
    </row>
    <row r="3" spans="1:6" x14ac:dyDescent="0.3">
      <c r="A3" t="s">
        <v>3</v>
      </c>
      <c r="B3">
        <v>85.409693799999999</v>
      </c>
      <c r="C3">
        <v>80.3272592</v>
      </c>
      <c r="E3">
        <f t="shared" ref="E3:E4" si="0">AVERAGE(B3:D3)</f>
        <v>82.8684765</v>
      </c>
      <c r="F3">
        <f t="shared" ref="F3:F4" si="1">_xlfn.STDEV.S(B3:D3)</f>
        <v>3.5938239705971378</v>
      </c>
    </row>
    <row r="4" spans="1:6" x14ac:dyDescent="0.3">
      <c r="A4" t="s">
        <v>5</v>
      </c>
      <c r="B4">
        <v>320.52394500000003</v>
      </c>
      <c r="C4">
        <v>350.23346099999998</v>
      </c>
      <c r="E4">
        <f t="shared" si="0"/>
        <v>335.37870299999997</v>
      </c>
      <c r="F4">
        <f t="shared" si="1"/>
        <v>21.007800229370197</v>
      </c>
    </row>
    <row r="5" spans="1:6" x14ac:dyDescent="0.3">
      <c r="A5" t="s">
        <v>7</v>
      </c>
      <c r="B5">
        <v>250.03099</v>
      </c>
      <c r="D5">
        <v>213.29697100000001</v>
      </c>
      <c r="E5">
        <f>B5</f>
        <v>250.03099</v>
      </c>
      <c r="F5">
        <v>0</v>
      </c>
    </row>
    <row r="6" spans="1:6" x14ac:dyDescent="0.3">
      <c r="A6" t="s">
        <v>34</v>
      </c>
      <c r="E6">
        <f>AVERAGE(E2:E5)</f>
        <v>209.629767125</v>
      </c>
      <c r="F6">
        <f>_xlfn.STDEV.S(E2:E5)</f>
        <v>108.11253614725507</v>
      </c>
    </row>
    <row r="7" spans="1:6" x14ac:dyDescent="0.3">
      <c r="A7" t="s">
        <v>35</v>
      </c>
      <c r="B7">
        <v>40.742118099999999</v>
      </c>
      <c r="C7">
        <v>32.973844100000001</v>
      </c>
      <c r="E7">
        <f t="shared" ref="E7" si="2">AVERAGE(B7:D7)</f>
        <v>36.857981100000003</v>
      </c>
      <c r="F7">
        <f t="shared" ref="F7" si="3">_xlfn.STDEV.S(B7:D7)</f>
        <v>5.4929992235151177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Lactate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Nevis</dc:creator>
  <cp:lastModifiedBy>Jasper Nevis</cp:lastModifiedBy>
  <dcterms:created xsi:type="dcterms:W3CDTF">2025-05-27T20:31:12Z</dcterms:created>
  <dcterms:modified xsi:type="dcterms:W3CDTF">2025-06-02T02:22:15Z</dcterms:modified>
</cp:coreProperties>
</file>