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ie\Desktop\"/>
    </mc:Choice>
  </mc:AlternateContent>
  <xr:revisionPtr revIDLastSave="0" documentId="8_{A52BF5AC-1934-4BFA-9564-4901CC934DF8}" xr6:coauthVersionLast="47" xr6:coauthVersionMax="47" xr10:uidLastSave="{00000000-0000-0000-0000-000000000000}"/>
  <bookViews>
    <workbookView xWindow="-120" yWindow="-120" windowWidth="20730" windowHeight="11760" xr2:uid="{9D14D98F-AFCB-4D97-B651-9E52C9020AC0}"/>
  </bookViews>
  <sheets>
    <sheet name="Sheet1" sheetId="1" r:id="rId1"/>
  </sheets>
  <externalReferences>
    <externalReference r:id="rId2"/>
  </externalReference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L11" i="1" s="1"/>
  <c r="M11" i="1" s="1"/>
  <c r="J11" i="1"/>
  <c r="G13" i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8" i="1"/>
  <c r="G11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B7" i="1" l="1"/>
  <c r="B10" i="1" s="1"/>
</calcChain>
</file>

<file path=xl/sharedStrings.xml><?xml version="1.0" encoding="utf-8"?>
<sst xmlns="http://schemas.openxmlformats.org/spreadsheetml/2006/main" count="15" uniqueCount="12">
  <si>
    <t xml:space="preserve">Creating Data Tables </t>
  </si>
  <si>
    <t xml:space="preserve">One Variable Data Table </t>
  </si>
  <si>
    <t xml:space="preserve">Minimum expected growth rate </t>
  </si>
  <si>
    <t>Projected revenue for 2025</t>
  </si>
  <si>
    <t>Revenue</t>
  </si>
  <si>
    <t>Growth Rate</t>
  </si>
  <si>
    <t xml:space="preserve"> 2024 Revenue</t>
  </si>
  <si>
    <t>NOTE: ONLY EDIT CELLS HIGHLIGHTED IN GREEN</t>
  </si>
  <si>
    <t xml:space="preserve">Minimum expected discount rate </t>
  </si>
  <si>
    <t xml:space="preserve">Discount Rate </t>
  </si>
  <si>
    <t xml:space="preserve">Growth Rate </t>
  </si>
  <si>
    <t>Two Variable Data Table ( Discount rate and Growth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</si>
</sst>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8" formatCode="_-* #,##0.0000_-;\-* #,##0.0000_-;_-* &quot;-&quot;????_-;_-@_-"/>
    <numFmt numFmtId="172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ndara"/>
      <family val="2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0" fillId="0" borderId="0" xfId="2" applyNumberFormat="1" applyFont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168" fontId="0" fillId="0" borderId="0" xfId="0" applyNumberFormat="1" applyBorder="1"/>
    <xf numFmtId="164" fontId="0" fillId="0" borderId="5" xfId="2" applyNumberFormat="1" applyFont="1" applyBorder="1"/>
    <xf numFmtId="0" fontId="0" fillId="0" borderId="12" xfId="0" applyBorder="1"/>
    <xf numFmtId="0" fontId="0" fillId="0" borderId="6" xfId="0" applyBorder="1"/>
    <xf numFmtId="4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 applyBorder="1" applyAlignment="1">
      <alignment horizontal="center"/>
    </xf>
    <xf numFmtId="0" fontId="2" fillId="0" borderId="3" xfId="0" applyFont="1" applyBorder="1"/>
    <xf numFmtId="0" fontId="0" fillId="0" borderId="4" xfId="0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0" fillId="3" borderId="0" xfId="1" applyFont="1" applyFill="1" applyBorder="1" applyAlignment="1">
      <alignment horizontal="center"/>
    </xf>
    <xf numFmtId="9" fontId="0" fillId="3" borderId="0" xfId="0" applyNumberFormat="1" applyFill="1" applyBorder="1" applyAlignment="1">
      <alignment horizontal="center"/>
    </xf>
    <xf numFmtId="0" fontId="0" fillId="3" borderId="0" xfId="0" applyFill="1"/>
    <xf numFmtId="0" fontId="0" fillId="0" borderId="9" xfId="0" applyBorder="1"/>
    <xf numFmtId="43" fontId="0" fillId="0" borderId="9" xfId="0" applyNumberFormat="1" applyBorder="1"/>
    <xf numFmtId="0" fontId="0" fillId="2" borderId="9" xfId="0" applyFill="1" applyBorder="1"/>
    <xf numFmtId="0" fontId="2" fillId="4" borderId="9" xfId="0" applyFont="1" applyFill="1" applyBorder="1" applyAlignment="1">
      <alignment horizontal="center"/>
    </xf>
    <xf numFmtId="172" fontId="0" fillId="0" borderId="9" xfId="0" applyNumberFormat="1" applyBorder="1"/>
    <xf numFmtId="10" fontId="0" fillId="5" borderId="9" xfId="0" applyNumberFormat="1" applyFill="1" applyBorder="1"/>
    <xf numFmtId="10" fontId="3" fillId="5" borderId="9" xfId="0" applyNumberFormat="1" applyFont="1" applyFill="1" applyBorder="1"/>
    <xf numFmtId="10" fontId="3" fillId="5" borderId="7" xfId="0" applyNumberFormat="1" applyFont="1" applyFill="1" applyBorder="1"/>
    <xf numFmtId="0" fontId="0" fillId="0" borderId="7" xfId="0" applyBorder="1"/>
    <xf numFmtId="0" fontId="2" fillId="4" borderId="8" xfId="0" applyFont="1" applyFill="1" applyBorder="1" applyAlignment="1">
      <alignment horizontal="center"/>
    </xf>
    <xf numFmtId="164" fontId="0" fillId="0" borderId="7" xfId="2" applyNumberFormat="1" applyFont="1" applyBorder="1"/>
    <xf numFmtId="10" fontId="0" fillId="5" borderId="8" xfId="0" applyNumberFormat="1" applyFill="1" applyBorder="1"/>
    <xf numFmtId="0" fontId="4" fillId="4" borderId="7" xfId="0" applyFont="1" applyFill="1" applyBorder="1" applyAlignment="1">
      <alignment horizontal="center" vertical="center" textRotation="90"/>
    </xf>
    <xf numFmtId="172" fontId="0" fillId="0" borderId="8" xfId="0" applyNumberFormat="1" applyBorder="1"/>
    <xf numFmtId="0" fontId="5" fillId="4" borderId="7" xfId="0" applyFont="1" applyFill="1" applyBorder="1" applyAlignment="1">
      <alignment horizontal="center" vertical="center" textRotation="90"/>
    </xf>
    <xf numFmtId="0" fontId="5" fillId="4" borderId="10" xfId="0" applyFont="1" applyFill="1" applyBorder="1" applyAlignment="1">
      <alignment horizontal="center" vertical="center" textRotation="90"/>
    </xf>
    <xf numFmtId="10" fontId="3" fillId="5" borderId="14" xfId="0" applyNumberFormat="1" applyFont="1" applyFill="1" applyBorder="1"/>
    <xf numFmtId="172" fontId="0" fillId="0" borderId="14" xfId="0" applyNumberFormat="1" applyBorder="1"/>
    <xf numFmtId="172" fontId="0" fillId="0" borderId="11" xfId="0" applyNumberFormat="1" applyBorder="1"/>
    <xf numFmtId="0" fontId="0" fillId="2" borderId="7" xfId="0" applyFill="1" applyBorder="1"/>
    <xf numFmtId="9" fontId="0" fillId="5" borderId="7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ckie\Downloads\FMDA%20RAW(AutoRecovered).xlsx" TargetMode="External"/><Relationship Id="rId1" Type="http://schemas.openxmlformats.org/officeDocument/2006/relationships/externalLinkPath" Target="/Users/Jackie/Downloads/FMDA%20RAW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Intro - Keyboard Shortcuts"/>
      <sheetName val="Intro - Data tables"/>
      <sheetName val="CIFA Aug 2023 Q 24"/>
      <sheetName val="CIFA Apr 2024 Q 25"/>
      <sheetName val="Scenario Summary "/>
      <sheetName val="Intro - Scenario manager"/>
      <sheetName val="Sheet1"/>
      <sheetName val="CIFA Aug 2023 Q 23 "/>
      <sheetName val="Goal seek example 1"/>
      <sheetName val="Goal seek example 2"/>
      <sheetName val="Solver example 1"/>
      <sheetName val="Solver advanced"/>
      <sheetName val="Solver quiz"/>
      <sheetName val="FSA"/>
      <sheetName val="3 statement model example"/>
      <sheetName val="CIFA Dec 2023 Q 21"/>
      <sheetName val="CPA Dec 2022 Q 21."/>
      <sheetName val="Scenarios"/>
      <sheetName val="Data Visualization"/>
      <sheetName val="Assignment"/>
      <sheetName val="CIFA Apr 2024 Q 21"/>
      <sheetName val="EQUITY"/>
      <sheetName val="CPA Dec 2022 Q 23"/>
      <sheetName val="Sheet2"/>
      <sheetName val="CPA Dec 2022 Q 25"/>
      <sheetName val="GGM"/>
      <sheetName val="2 STAGE DDM"/>
      <sheetName val="SGR"/>
      <sheetName val="Assignment."/>
      <sheetName val="FCFF AND FCFE"/>
      <sheetName val="FCF Valuation"/>
      <sheetName val="Assignment.."/>
      <sheetName val="Answers"/>
      <sheetName val="CIFA Pilot paper Q 21"/>
      <sheetName val="CIFA Pilot paper Q 22 a and b"/>
      <sheetName val="CIFA Pilot paper Q 22 c"/>
      <sheetName val="CIFA Apr 2023 Q 21"/>
      <sheetName val="CIFA Apr 2023 Q 22"/>
      <sheetName val="CIFA Aug 2023 Q 21"/>
      <sheetName val="Beta"/>
      <sheetName val="EV"/>
      <sheetName val="Justified PE"/>
      <sheetName val="CIFA Apr 2024 Q 22"/>
      <sheetName val="CIFA Aug 2024 Q 21 a"/>
      <sheetName val="Portfolio"/>
      <sheetName val="Portfolio Return"/>
      <sheetName val="Efficient Frontier"/>
      <sheetName val="Perf. Measures"/>
      <sheetName val="Sheet3"/>
      <sheetName val="CIFA Aug 2024 Q 23 b"/>
      <sheetName val="CIFA Apr 2023 Q 23 a"/>
      <sheetName val="Sheet4"/>
      <sheetName val="CIFA Apr 2023 Q 23 b"/>
      <sheetName val="CIFA Apr 2023 Q 23 c"/>
      <sheetName val="CIFA Pilot Paper 2023 Q 24"/>
      <sheetName val="CIFA Apr 2023 Q 23 "/>
      <sheetName val="CIFA Dec 2023 Q 23"/>
      <sheetName val="CIFA Dec 2023 Data"/>
      <sheetName val="Bonds"/>
      <sheetName val="Coupon rate"/>
      <sheetName val="Current yield"/>
      <sheetName val="YTM"/>
      <sheetName val="BEY"/>
      <sheetName val="Valuation"/>
      <sheetName val="CIFA Aug 2023 Q 22"/>
      <sheetName val="CIFA Pilot paper Q 23"/>
      <sheetName val="CIFA Aug 2024 Q 24 b"/>
      <sheetName val="Derivatives"/>
      <sheetName val="Call Option Price"/>
      <sheetName val="CIFA Aug 2024 Q 24 a"/>
      <sheetName val="CIFA Aug 2024 Q 23 a"/>
      <sheetName val="Corporate finance"/>
      <sheetName val="CIFA Dec 2023 Q 22"/>
      <sheetName val="CIFA Aug 2024 Q 21 b"/>
      <sheetName val="CIFA Aug 2024 Q 22"/>
      <sheetName val="."/>
      <sheetName val="CIFA Revision"/>
      <sheetName val="Rev 1"/>
      <sheetName val="Rev 2"/>
      <sheetName val="Rev 3"/>
      <sheetName val="Rev 4"/>
      <sheetName val="Rev 5"/>
      <sheetName val="Rev 6"/>
      <sheetName val="Rev 7"/>
      <sheetName val="Rev 8 CPA April 2023 Q 22"/>
      <sheetName val="Rev 9 CPA April 2023 Q 24"/>
      <sheetName val="Rev 10 CPA Aug 2023 Q 22"/>
      <sheetName val="Rev 11 CPA Dec 2023 Q 22"/>
      <sheetName val="Rev 12 CPA Dec 2023 Q 23"/>
      <sheetName val="End"/>
    </sheetNames>
    <sheetDataSet>
      <sheetData sheetId="0"/>
      <sheetData sheetId="1"/>
      <sheetData sheetId="2">
        <row r="14">
          <cell r="B14">
            <v>0.125</v>
          </cell>
          <cell r="C14">
            <v>1687500</v>
          </cell>
        </row>
        <row r="15">
          <cell r="B15">
            <v>0.13500000000000001</v>
          </cell>
          <cell r="C15">
            <v>1702500</v>
          </cell>
        </row>
        <row r="16">
          <cell r="B16">
            <v>0.14500000000000002</v>
          </cell>
          <cell r="C16">
            <v>1717500</v>
          </cell>
        </row>
        <row r="17">
          <cell r="B17">
            <v>0.15500000000000003</v>
          </cell>
          <cell r="C17">
            <v>1732500</v>
          </cell>
        </row>
        <row r="18">
          <cell r="B18">
            <v>0.16500000000000004</v>
          </cell>
          <cell r="C18">
            <v>1747500</v>
          </cell>
        </row>
        <row r="19">
          <cell r="B19">
            <v>0.17500000000000004</v>
          </cell>
          <cell r="C19">
            <v>1762500</v>
          </cell>
        </row>
        <row r="20">
          <cell r="B20">
            <v>0.18500000000000005</v>
          </cell>
          <cell r="C20">
            <v>1777500</v>
          </cell>
        </row>
        <row r="21">
          <cell r="B21">
            <v>0.19500000000000006</v>
          </cell>
          <cell r="C21">
            <v>1792500</v>
          </cell>
        </row>
        <row r="22">
          <cell r="B22">
            <v>0.20500000000000007</v>
          </cell>
          <cell r="C22">
            <v>1807500</v>
          </cell>
        </row>
        <row r="23">
          <cell r="B23">
            <v>0.21500000000000008</v>
          </cell>
          <cell r="C23">
            <v>1822500.0000000002</v>
          </cell>
        </row>
        <row r="24">
          <cell r="B24">
            <v>0.22500000000000009</v>
          </cell>
          <cell r="C24">
            <v>1837500.0000000002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6E48-98E6-4787-B2B3-C067DA9327D2}">
  <dimension ref="A1:M32"/>
  <sheetViews>
    <sheetView tabSelected="1" workbookViewId="0">
      <selection activeCell="E40" sqref="E40"/>
    </sheetView>
  </sheetViews>
  <sheetFormatPr defaultRowHeight="15" x14ac:dyDescent="0.25"/>
  <cols>
    <col min="1" max="1" width="31.140625" customWidth="1"/>
    <col min="2" max="2" width="26.28515625" customWidth="1"/>
    <col min="4" max="4" width="15.28515625" bestFit="1" customWidth="1"/>
    <col min="6" max="6" width="32.5703125" customWidth="1"/>
    <col min="7" max="7" width="18.7109375" customWidth="1"/>
    <col min="8" max="8" width="17.28515625" customWidth="1"/>
    <col min="9" max="13" width="14.28515625" bestFit="1" customWidth="1"/>
  </cols>
  <sheetData>
    <row r="1" spans="1:13" x14ac:dyDescent="0.25">
      <c r="A1" s="1" t="s">
        <v>0</v>
      </c>
    </row>
    <row r="2" spans="1:13" ht="15.75" thickBot="1" x14ac:dyDescent="0.3">
      <c r="A2" s="1" t="s">
        <v>7</v>
      </c>
      <c r="C2" s="24"/>
      <c r="E2" s="5"/>
    </row>
    <row r="3" spans="1:13" x14ac:dyDescent="0.25">
      <c r="A3" s="18" t="s">
        <v>1</v>
      </c>
      <c r="B3" s="19"/>
      <c r="C3" s="20"/>
      <c r="D3" s="3"/>
      <c r="E3" s="5"/>
      <c r="F3" s="18" t="s">
        <v>11</v>
      </c>
      <c r="G3" s="19"/>
      <c r="H3" s="19"/>
      <c r="I3" s="19"/>
      <c r="J3" s="19"/>
      <c r="K3" s="19"/>
      <c r="L3" s="19"/>
      <c r="M3" s="20"/>
    </row>
    <row r="4" spans="1:13" x14ac:dyDescent="0.25">
      <c r="A4" s="3"/>
      <c r="B4" s="4"/>
      <c r="C4" s="15"/>
      <c r="D4" s="5"/>
      <c r="E4" s="5"/>
      <c r="F4" s="3"/>
      <c r="G4" s="4"/>
      <c r="H4" s="4"/>
      <c r="I4" s="5"/>
      <c r="J4" s="5"/>
      <c r="K4" s="5"/>
      <c r="L4" s="5"/>
      <c r="M4" s="6"/>
    </row>
    <row r="5" spans="1:13" x14ac:dyDescent="0.25">
      <c r="A5" s="21" t="s">
        <v>6</v>
      </c>
      <c r="B5" s="22">
        <v>1500000</v>
      </c>
      <c r="C5" s="16"/>
      <c r="D5" s="5"/>
      <c r="E5" s="5"/>
      <c r="F5" s="21" t="s">
        <v>6</v>
      </c>
      <c r="G5" s="22">
        <v>1500000</v>
      </c>
      <c r="H5" s="13"/>
      <c r="I5" s="5"/>
      <c r="J5" s="5"/>
      <c r="K5" s="5"/>
      <c r="L5" s="5"/>
      <c r="M5" s="6"/>
    </row>
    <row r="6" spans="1:13" x14ac:dyDescent="0.25">
      <c r="A6" s="14" t="s">
        <v>2</v>
      </c>
      <c r="B6" s="23">
        <v>0.14000000000000001</v>
      </c>
      <c r="C6" s="17"/>
      <c r="D6" s="5"/>
      <c r="E6" s="5"/>
      <c r="F6" s="14" t="s">
        <v>2</v>
      </c>
      <c r="G6" s="23">
        <v>0.12</v>
      </c>
      <c r="H6" s="12"/>
      <c r="I6" s="5"/>
      <c r="J6" s="5"/>
      <c r="K6" s="5"/>
      <c r="L6" s="5"/>
      <c r="M6" s="6"/>
    </row>
    <row r="7" spans="1:13" x14ac:dyDescent="0.25">
      <c r="A7" s="14" t="s">
        <v>3</v>
      </c>
      <c r="B7" s="11">
        <f>B5*(1+B6)</f>
        <v>1710000.0000000002</v>
      </c>
      <c r="C7" s="6"/>
      <c r="D7" s="5"/>
      <c r="E7" s="5"/>
      <c r="F7" s="14" t="s">
        <v>8</v>
      </c>
      <c r="G7" s="23">
        <v>0.02</v>
      </c>
      <c r="H7" s="5"/>
      <c r="I7" s="5"/>
      <c r="J7" s="5"/>
      <c r="K7" s="5"/>
      <c r="L7" s="5"/>
      <c r="M7" s="6"/>
    </row>
    <row r="8" spans="1:13" x14ac:dyDescent="0.25">
      <c r="A8" s="3"/>
      <c r="B8" s="5"/>
      <c r="C8" s="17"/>
      <c r="D8" s="5"/>
      <c r="E8" s="5"/>
      <c r="F8" s="14" t="s">
        <v>3</v>
      </c>
      <c r="G8" s="11">
        <f>G5*(1+(G6-G7))</f>
        <v>1650000.0000000002</v>
      </c>
      <c r="H8" s="12"/>
      <c r="I8" s="5"/>
      <c r="J8" s="5"/>
      <c r="K8" s="5"/>
      <c r="L8" s="5"/>
      <c r="M8" s="6"/>
    </row>
    <row r="9" spans="1:13" x14ac:dyDescent="0.25">
      <c r="A9" s="44" t="s">
        <v>5</v>
      </c>
      <c r="B9" s="27" t="s">
        <v>4</v>
      </c>
      <c r="C9" s="6"/>
      <c r="D9" s="5"/>
      <c r="E9" s="5"/>
      <c r="F9" s="3"/>
      <c r="G9" s="5"/>
      <c r="H9" s="5"/>
      <c r="I9" s="5"/>
      <c r="J9" s="5"/>
      <c r="K9" s="5"/>
      <c r="L9" s="5"/>
      <c r="M9" s="6"/>
    </row>
    <row r="10" spans="1:13" x14ac:dyDescent="0.25">
      <c r="A10" s="45"/>
      <c r="B10" s="26">
        <f>B7</f>
        <v>1710000.0000000002</v>
      </c>
      <c r="C10" s="6"/>
      <c r="D10" s="5"/>
      <c r="E10" s="5"/>
      <c r="F10" s="33"/>
      <c r="G10" s="25"/>
      <c r="H10" s="28" t="s">
        <v>9</v>
      </c>
      <c r="I10" s="28"/>
      <c r="J10" s="28"/>
      <c r="K10" s="28"/>
      <c r="L10" s="28"/>
      <c r="M10" s="34"/>
    </row>
    <row r="11" spans="1:13" x14ac:dyDescent="0.25">
      <c r="A11" s="32">
        <v>0.125</v>
      </c>
      <c r="B11" s="26">
        <f t="dataTable" ref="B11:B29" dt2D="0" dtr="0" r1="B6"/>
        <v>1687500</v>
      </c>
      <c r="C11" s="6"/>
      <c r="D11" s="5"/>
      <c r="E11" s="5"/>
      <c r="F11" s="35"/>
      <c r="G11" s="26">
        <f>G8</f>
        <v>1650000.0000000002</v>
      </c>
      <c r="H11" s="30">
        <v>2.5000000000000001E-2</v>
      </c>
      <c r="I11" s="30">
        <v>0.03</v>
      </c>
      <c r="J11" s="30">
        <f>I11+1%</f>
        <v>0.04</v>
      </c>
      <c r="K11" s="30">
        <f t="shared" ref="K11:M11" si="0">J11+1%</f>
        <v>0.05</v>
      </c>
      <c r="L11" s="30">
        <f t="shared" si="0"/>
        <v>6.0000000000000005E-2</v>
      </c>
      <c r="M11" s="36">
        <f t="shared" si="0"/>
        <v>7.0000000000000007E-2</v>
      </c>
    </row>
    <row r="12" spans="1:13" x14ac:dyDescent="0.25">
      <c r="A12" s="32">
        <f>A11+0.01</f>
        <v>0.13500000000000001</v>
      </c>
      <c r="B12" s="26">
        <v>1702500</v>
      </c>
      <c r="C12" s="6"/>
      <c r="D12" s="7"/>
      <c r="E12" s="5"/>
      <c r="F12" s="37" t="s">
        <v>10</v>
      </c>
      <c r="G12" s="31">
        <v>0.125</v>
      </c>
      <c r="H12" s="29">
        <f t="dataTable" ref="H12:M30" dt2D="1" dtr="1" r1="G7" r2="G6"/>
        <v>1650000.0000000002</v>
      </c>
      <c r="I12" s="29">
        <v>1642500</v>
      </c>
      <c r="J12" s="29">
        <v>1627500</v>
      </c>
      <c r="K12" s="29">
        <v>1612500</v>
      </c>
      <c r="L12" s="29">
        <v>1597500</v>
      </c>
      <c r="M12" s="38">
        <v>1582500</v>
      </c>
    </row>
    <row r="13" spans="1:13" x14ac:dyDescent="0.25">
      <c r="A13" s="32">
        <f t="shared" ref="A13:A29" si="1">A12+0.01</f>
        <v>0.14500000000000002</v>
      </c>
      <c r="B13" s="26">
        <v>1717500</v>
      </c>
      <c r="C13" s="6"/>
      <c r="D13" s="5"/>
      <c r="E13" s="5"/>
      <c r="F13" s="39"/>
      <c r="G13" s="31">
        <f>G12+0.01</f>
        <v>0.13500000000000001</v>
      </c>
      <c r="H13" s="29">
        <v>1665000.0000000002</v>
      </c>
      <c r="I13" s="29">
        <v>1657500</v>
      </c>
      <c r="J13" s="29">
        <v>1642500</v>
      </c>
      <c r="K13" s="29">
        <v>1627500</v>
      </c>
      <c r="L13" s="29">
        <v>1612500</v>
      </c>
      <c r="M13" s="38">
        <v>1597500</v>
      </c>
    </row>
    <row r="14" spans="1:13" x14ac:dyDescent="0.25">
      <c r="A14" s="32">
        <f t="shared" si="1"/>
        <v>0.15500000000000003</v>
      </c>
      <c r="B14" s="26">
        <v>1732500</v>
      </c>
      <c r="C14" s="6"/>
      <c r="D14" s="5"/>
      <c r="E14" s="5"/>
      <c r="F14" s="39"/>
      <c r="G14" s="31">
        <f t="shared" ref="G14:G30" si="2">G13+0.01</f>
        <v>0.14500000000000002</v>
      </c>
      <c r="H14" s="29">
        <v>1680000.0000000002</v>
      </c>
      <c r="I14" s="29">
        <v>1672500</v>
      </c>
      <c r="J14" s="29">
        <v>1657500</v>
      </c>
      <c r="K14" s="29">
        <v>1642500</v>
      </c>
      <c r="L14" s="29">
        <v>1627500</v>
      </c>
      <c r="M14" s="38">
        <v>1612500</v>
      </c>
    </row>
    <row r="15" spans="1:13" x14ac:dyDescent="0.25">
      <c r="A15" s="32">
        <f t="shared" si="1"/>
        <v>0.16500000000000004</v>
      </c>
      <c r="B15" s="26">
        <v>1747500</v>
      </c>
      <c r="C15" s="6"/>
      <c r="D15" s="5"/>
      <c r="E15" s="5"/>
      <c r="F15" s="39"/>
      <c r="G15" s="31">
        <f t="shared" si="2"/>
        <v>0.15500000000000003</v>
      </c>
      <c r="H15" s="29">
        <v>1695000.0000000002</v>
      </c>
      <c r="I15" s="29">
        <v>1687500</v>
      </c>
      <c r="J15" s="29">
        <v>1672500</v>
      </c>
      <c r="K15" s="29">
        <v>1657500</v>
      </c>
      <c r="L15" s="29">
        <v>1642500</v>
      </c>
      <c r="M15" s="38">
        <v>1627500</v>
      </c>
    </row>
    <row r="16" spans="1:13" x14ac:dyDescent="0.25">
      <c r="A16" s="32">
        <f t="shared" si="1"/>
        <v>0.17500000000000004</v>
      </c>
      <c r="B16" s="26">
        <v>1762500</v>
      </c>
      <c r="C16" s="6"/>
      <c r="D16" s="5"/>
      <c r="E16" s="5"/>
      <c r="F16" s="39"/>
      <c r="G16" s="31">
        <f t="shared" si="2"/>
        <v>0.16500000000000004</v>
      </c>
      <c r="H16" s="29">
        <v>1710000.0000000002</v>
      </c>
      <c r="I16" s="29">
        <v>1702500</v>
      </c>
      <c r="J16" s="29">
        <v>1687500</v>
      </c>
      <c r="K16" s="29">
        <v>1672500</v>
      </c>
      <c r="L16" s="29">
        <v>1657500</v>
      </c>
      <c r="M16" s="38">
        <v>1642500</v>
      </c>
    </row>
    <row r="17" spans="1:13" x14ac:dyDescent="0.25">
      <c r="A17" s="32">
        <f t="shared" si="1"/>
        <v>0.18500000000000005</v>
      </c>
      <c r="B17" s="26">
        <v>1777500</v>
      </c>
      <c r="C17" s="6"/>
      <c r="D17" s="5"/>
      <c r="E17" s="5"/>
      <c r="F17" s="39"/>
      <c r="G17" s="31">
        <f t="shared" si="2"/>
        <v>0.17500000000000004</v>
      </c>
      <c r="H17" s="29">
        <v>1725000.0000000002</v>
      </c>
      <c r="I17" s="29">
        <v>1717500</v>
      </c>
      <c r="J17" s="29">
        <v>1702500</v>
      </c>
      <c r="K17" s="29">
        <v>1687500</v>
      </c>
      <c r="L17" s="29">
        <v>1672500</v>
      </c>
      <c r="M17" s="38">
        <v>1657500</v>
      </c>
    </row>
    <row r="18" spans="1:13" x14ac:dyDescent="0.25">
      <c r="A18" s="32">
        <f t="shared" si="1"/>
        <v>0.19500000000000006</v>
      </c>
      <c r="B18" s="26">
        <v>1792500</v>
      </c>
      <c r="C18" s="6"/>
      <c r="D18" s="5"/>
      <c r="E18" s="5"/>
      <c r="F18" s="39"/>
      <c r="G18" s="31">
        <f t="shared" si="2"/>
        <v>0.18500000000000005</v>
      </c>
      <c r="H18" s="29">
        <v>1740000.0000000002</v>
      </c>
      <c r="I18" s="29">
        <v>1732500</v>
      </c>
      <c r="J18" s="29">
        <v>1717500</v>
      </c>
      <c r="K18" s="29">
        <v>1702500</v>
      </c>
      <c r="L18" s="29">
        <v>1687500</v>
      </c>
      <c r="M18" s="38">
        <v>1672500</v>
      </c>
    </row>
    <row r="19" spans="1:13" x14ac:dyDescent="0.25">
      <c r="A19" s="32">
        <f t="shared" si="1"/>
        <v>0.20500000000000007</v>
      </c>
      <c r="B19" s="26">
        <v>1807500</v>
      </c>
      <c r="C19" s="6"/>
      <c r="D19" s="5"/>
      <c r="E19" s="5"/>
      <c r="F19" s="39"/>
      <c r="G19" s="31">
        <f t="shared" si="2"/>
        <v>0.19500000000000006</v>
      </c>
      <c r="H19" s="29">
        <v>1755000.0000000002</v>
      </c>
      <c r="I19" s="29">
        <v>1747500</v>
      </c>
      <c r="J19" s="29">
        <v>1732500</v>
      </c>
      <c r="K19" s="29">
        <v>1717500</v>
      </c>
      <c r="L19" s="29">
        <v>1702500</v>
      </c>
      <c r="M19" s="38">
        <v>1687500</v>
      </c>
    </row>
    <row r="20" spans="1:13" x14ac:dyDescent="0.25">
      <c r="A20" s="32">
        <f t="shared" si="1"/>
        <v>0.21500000000000008</v>
      </c>
      <c r="B20" s="26">
        <v>1822500.0000000002</v>
      </c>
      <c r="C20" s="6"/>
      <c r="D20" s="5"/>
      <c r="E20" s="5"/>
      <c r="F20" s="39"/>
      <c r="G20" s="31">
        <f t="shared" si="2"/>
        <v>0.20500000000000007</v>
      </c>
      <c r="H20" s="29">
        <v>1770000.0000000002</v>
      </c>
      <c r="I20" s="29">
        <v>1762500</v>
      </c>
      <c r="J20" s="29">
        <v>1747500</v>
      </c>
      <c r="K20" s="29">
        <v>1732500</v>
      </c>
      <c r="L20" s="29">
        <v>1717500</v>
      </c>
      <c r="M20" s="38">
        <v>1702500</v>
      </c>
    </row>
    <row r="21" spans="1:13" x14ac:dyDescent="0.25">
      <c r="A21" s="32">
        <f t="shared" si="1"/>
        <v>0.22500000000000009</v>
      </c>
      <c r="B21" s="26">
        <v>1837500.0000000002</v>
      </c>
      <c r="C21" s="6"/>
      <c r="D21" s="5"/>
      <c r="E21" s="5"/>
      <c r="F21" s="39"/>
      <c r="G21" s="31">
        <f t="shared" si="2"/>
        <v>0.21500000000000008</v>
      </c>
      <c r="H21" s="29">
        <v>1785000.0000000002</v>
      </c>
      <c r="I21" s="29">
        <v>1777500</v>
      </c>
      <c r="J21" s="29">
        <v>1762500</v>
      </c>
      <c r="K21" s="29">
        <v>1747500</v>
      </c>
      <c r="L21" s="29">
        <v>1732500</v>
      </c>
      <c r="M21" s="38">
        <v>1717500</v>
      </c>
    </row>
    <row r="22" spans="1:13" x14ac:dyDescent="0.25">
      <c r="A22" s="32">
        <f t="shared" si="1"/>
        <v>0.2350000000000001</v>
      </c>
      <c r="B22" s="26">
        <v>1852500.0000000002</v>
      </c>
      <c r="C22" s="6"/>
      <c r="D22" s="5"/>
      <c r="E22" s="5"/>
      <c r="F22" s="39"/>
      <c r="G22" s="31">
        <f t="shared" si="2"/>
        <v>0.22500000000000009</v>
      </c>
      <c r="H22" s="29">
        <v>1800000.0000000002</v>
      </c>
      <c r="I22" s="29">
        <v>1792500</v>
      </c>
      <c r="J22" s="29">
        <v>1777500</v>
      </c>
      <c r="K22" s="29">
        <v>1762500</v>
      </c>
      <c r="L22" s="29">
        <v>1747500</v>
      </c>
      <c r="M22" s="38">
        <v>1732500</v>
      </c>
    </row>
    <row r="23" spans="1:13" x14ac:dyDescent="0.25">
      <c r="A23" s="32">
        <f t="shared" si="1"/>
        <v>0.24500000000000011</v>
      </c>
      <c r="B23" s="26">
        <v>1867500.0000000002</v>
      </c>
      <c r="C23" s="6"/>
      <c r="D23" s="5"/>
      <c r="E23" s="5"/>
      <c r="F23" s="39"/>
      <c r="G23" s="31">
        <f t="shared" si="2"/>
        <v>0.2350000000000001</v>
      </c>
      <c r="H23" s="29">
        <v>1815000.0000000002</v>
      </c>
      <c r="I23" s="29">
        <v>1807500</v>
      </c>
      <c r="J23" s="29">
        <v>1792500</v>
      </c>
      <c r="K23" s="29">
        <v>1777500</v>
      </c>
      <c r="L23" s="29">
        <v>1762500</v>
      </c>
      <c r="M23" s="38">
        <v>1747500</v>
      </c>
    </row>
    <row r="24" spans="1:13" x14ac:dyDescent="0.25">
      <c r="A24" s="32">
        <f t="shared" si="1"/>
        <v>0.25500000000000012</v>
      </c>
      <c r="B24" s="26">
        <v>1882500.0000000002</v>
      </c>
      <c r="C24" s="6"/>
      <c r="D24" s="5"/>
      <c r="E24" s="5"/>
      <c r="F24" s="39"/>
      <c r="G24" s="31">
        <f t="shared" si="2"/>
        <v>0.24500000000000011</v>
      </c>
      <c r="H24" s="29">
        <v>1830000.0000000002</v>
      </c>
      <c r="I24" s="29">
        <v>1822500.0000000002</v>
      </c>
      <c r="J24" s="29">
        <v>1807500</v>
      </c>
      <c r="K24" s="29">
        <v>1792500</v>
      </c>
      <c r="L24" s="29">
        <v>1777500</v>
      </c>
      <c r="M24" s="38">
        <v>1762500</v>
      </c>
    </row>
    <row r="25" spans="1:13" x14ac:dyDescent="0.25">
      <c r="A25" s="32">
        <f t="shared" si="1"/>
        <v>0.26500000000000012</v>
      </c>
      <c r="B25" s="26">
        <v>1897500.0000000002</v>
      </c>
      <c r="C25" s="6"/>
      <c r="D25" s="5"/>
      <c r="E25" s="5"/>
      <c r="F25" s="39"/>
      <c r="G25" s="31">
        <f t="shared" si="2"/>
        <v>0.25500000000000012</v>
      </c>
      <c r="H25" s="29">
        <v>1845000.0000000002</v>
      </c>
      <c r="I25" s="29">
        <v>1837500.0000000002</v>
      </c>
      <c r="J25" s="29">
        <v>1822500.0000000002</v>
      </c>
      <c r="K25" s="29">
        <v>1807500</v>
      </c>
      <c r="L25" s="29">
        <v>1792500</v>
      </c>
      <c r="M25" s="38">
        <v>1777500</v>
      </c>
    </row>
    <row r="26" spans="1:13" x14ac:dyDescent="0.25">
      <c r="A26" s="32">
        <f t="shared" si="1"/>
        <v>0.27500000000000013</v>
      </c>
      <c r="B26" s="26">
        <v>1912500.0000000002</v>
      </c>
      <c r="C26" s="6"/>
      <c r="D26" s="5"/>
      <c r="E26" s="5"/>
      <c r="F26" s="39"/>
      <c r="G26" s="31">
        <f t="shared" si="2"/>
        <v>0.26500000000000012</v>
      </c>
      <c r="H26" s="29">
        <v>1860000.0000000002</v>
      </c>
      <c r="I26" s="29">
        <v>1852500.0000000002</v>
      </c>
      <c r="J26" s="29">
        <v>1837500.0000000002</v>
      </c>
      <c r="K26" s="29">
        <v>1822500.0000000002</v>
      </c>
      <c r="L26" s="29">
        <v>1807500</v>
      </c>
      <c r="M26" s="38">
        <v>1792500</v>
      </c>
    </row>
    <row r="27" spans="1:13" x14ac:dyDescent="0.25">
      <c r="A27" s="32">
        <f t="shared" si="1"/>
        <v>0.28500000000000014</v>
      </c>
      <c r="B27" s="26">
        <v>1927500.0000000002</v>
      </c>
      <c r="C27" s="6"/>
      <c r="D27" s="5"/>
      <c r="E27" s="5"/>
      <c r="F27" s="39"/>
      <c r="G27" s="31">
        <f t="shared" si="2"/>
        <v>0.27500000000000013</v>
      </c>
      <c r="H27" s="29">
        <v>1875000</v>
      </c>
      <c r="I27" s="29">
        <v>1867500.0000000002</v>
      </c>
      <c r="J27" s="29">
        <v>1852500.0000000002</v>
      </c>
      <c r="K27" s="29">
        <v>1837500.0000000002</v>
      </c>
      <c r="L27" s="29">
        <v>1822500.0000000002</v>
      </c>
      <c r="M27" s="38">
        <v>1807500</v>
      </c>
    </row>
    <row r="28" spans="1:13" x14ac:dyDescent="0.25">
      <c r="A28" s="32">
        <f t="shared" si="1"/>
        <v>0.29500000000000015</v>
      </c>
      <c r="B28" s="26">
        <v>1942500.0000000002</v>
      </c>
      <c r="C28" s="6"/>
      <c r="D28" s="5"/>
      <c r="E28" s="5"/>
      <c r="F28" s="39"/>
      <c r="G28" s="31">
        <f t="shared" si="2"/>
        <v>0.28500000000000014</v>
      </c>
      <c r="H28" s="29">
        <v>1890000.0000000002</v>
      </c>
      <c r="I28" s="29">
        <v>1882500.0000000002</v>
      </c>
      <c r="J28" s="29">
        <v>1867500.0000000002</v>
      </c>
      <c r="K28" s="29">
        <v>1852500.0000000002</v>
      </c>
      <c r="L28" s="29">
        <v>1837500.0000000002</v>
      </c>
      <c r="M28" s="38">
        <v>1822500.0000000002</v>
      </c>
    </row>
    <row r="29" spans="1:13" x14ac:dyDescent="0.25">
      <c r="A29" s="32">
        <f t="shared" si="1"/>
        <v>0.30500000000000016</v>
      </c>
      <c r="B29" s="26">
        <v>1957500.0000000002</v>
      </c>
      <c r="C29" s="6"/>
      <c r="D29" s="5"/>
      <c r="E29" s="5"/>
      <c r="F29" s="39"/>
      <c r="G29" s="31">
        <f t="shared" si="2"/>
        <v>0.29500000000000015</v>
      </c>
      <c r="H29" s="29">
        <v>1905000</v>
      </c>
      <c r="I29" s="29">
        <v>1897500.0000000002</v>
      </c>
      <c r="J29" s="29">
        <v>1882500.0000000002</v>
      </c>
      <c r="K29" s="29">
        <v>1867500.0000000002</v>
      </c>
      <c r="L29" s="29">
        <v>1852500.0000000002</v>
      </c>
      <c r="M29" s="38">
        <v>1837500.0000000002</v>
      </c>
    </row>
    <row r="30" spans="1:13" ht="15.75" thickBot="1" x14ac:dyDescent="0.3">
      <c r="A30" s="8"/>
      <c r="B30" s="9"/>
      <c r="C30" s="10"/>
      <c r="D30" s="5"/>
      <c r="E30" s="5"/>
      <c r="F30" s="40"/>
      <c r="G30" s="41">
        <f t="shared" si="2"/>
        <v>0.30500000000000016</v>
      </c>
      <c r="H30" s="42">
        <v>1920000.0000000005</v>
      </c>
      <c r="I30" s="42">
        <v>1912500.0000000002</v>
      </c>
      <c r="J30" s="42">
        <v>1897500.0000000002</v>
      </c>
      <c r="K30" s="42">
        <v>1882500.0000000002</v>
      </c>
      <c r="L30" s="42">
        <v>1867500.0000000002</v>
      </c>
      <c r="M30" s="43">
        <v>1852500.0000000002</v>
      </c>
    </row>
    <row r="31" spans="1:13" x14ac:dyDescent="0.25">
      <c r="A31" s="2"/>
      <c r="C31" s="5"/>
      <c r="D31" s="5"/>
      <c r="E31" s="5"/>
    </row>
    <row r="32" spans="1:13" x14ac:dyDescent="0.25">
      <c r="C32" s="5"/>
    </row>
  </sheetData>
  <mergeCells count="6">
    <mergeCell ref="H10:M10"/>
    <mergeCell ref="F12:F30"/>
    <mergeCell ref="F3:M3"/>
    <mergeCell ref="B4:C4"/>
    <mergeCell ref="A3:C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FA. Ngutu</dc:creator>
  <cp:lastModifiedBy>Jackie</cp:lastModifiedBy>
  <dcterms:created xsi:type="dcterms:W3CDTF">2025-01-13T12:20:19Z</dcterms:created>
  <dcterms:modified xsi:type="dcterms:W3CDTF">2025-01-13T13:11:21Z</dcterms:modified>
</cp:coreProperties>
</file>