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ob\Desktop\P7---Bsc\TestRect\"/>
    </mc:Choice>
  </mc:AlternateContent>
  <xr:revisionPtr revIDLastSave="0" documentId="13_ncr:1_{4BE969E1-6F83-4ACB-9393-C40F3116536B}" xr6:coauthVersionLast="47" xr6:coauthVersionMax="47" xr10:uidLastSave="{00000000-0000-0000-0000-000000000000}"/>
  <bookViews>
    <workbookView xWindow="-28920" yWindow="-120" windowWidth="29040" windowHeight="15840" xr2:uid="{67C460F4-E782-4821-B0AA-B5E75255A5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N44" i="1" s="1"/>
  <c r="P44" i="1" s="1"/>
  <c r="J43" i="1"/>
  <c r="N43" i="1" s="1"/>
  <c r="P43" i="1" s="1"/>
  <c r="J42" i="1"/>
  <c r="N42" i="1" s="1"/>
  <c r="P42" i="1" s="1"/>
  <c r="J41" i="1"/>
  <c r="N41" i="1" s="1"/>
  <c r="P41" i="1" s="1"/>
  <c r="J40" i="1"/>
  <c r="N40" i="1" s="1"/>
  <c r="P40" i="1" s="1"/>
  <c r="J39" i="1"/>
  <c r="N39" i="1" s="1"/>
  <c r="P39" i="1" s="1"/>
  <c r="J38" i="1"/>
  <c r="N38" i="1" s="1"/>
  <c r="P38" i="1" s="1"/>
  <c r="Q31" i="1"/>
  <c r="Q30" i="1"/>
  <c r="Q29" i="1"/>
  <c r="Q28" i="1"/>
  <c r="Q27" i="1"/>
  <c r="Q26" i="1"/>
  <c r="Q25" i="1"/>
  <c r="H31" i="1"/>
  <c r="H30" i="1"/>
  <c r="H29" i="1"/>
  <c r="H28" i="1"/>
  <c r="H27" i="1"/>
  <c r="H26" i="1"/>
  <c r="H25" i="1"/>
  <c r="Q15" i="1"/>
  <c r="Q14" i="1"/>
  <c r="Q13" i="1"/>
  <c r="Q12" i="1"/>
  <c r="Q11" i="1"/>
  <c r="Q10" i="1"/>
  <c r="Q9" i="1"/>
  <c r="H10" i="1"/>
  <c r="H11" i="1"/>
  <c r="H12" i="1"/>
  <c r="H13" i="1"/>
  <c r="H14" i="1"/>
  <c r="H15" i="1"/>
  <c r="H9" i="1"/>
</calcChain>
</file>

<file path=xl/sharedStrings.xml><?xml version="1.0" encoding="utf-8"?>
<sst xmlns="http://schemas.openxmlformats.org/spreadsheetml/2006/main" count="162" uniqueCount="18">
  <si>
    <t>Hz</t>
  </si>
  <si>
    <t>Short:</t>
  </si>
  <si>
    <t>Ohm</t>
  </si>
  <si>
    <t>Ref</t>
  </si>
  <si>
    <t>Measured</t>
  </si>
  <si>
    <t>˚</t>
  </si>
  <si>
    <t>Error</t>
  </si>
  <si>
    <t>%</t>
  </si>
  <si>
    <t>kHz</t>
  </si>
  <si>
    <t>LCX</t>
  </si>
  <si>
    <t>BA</t>
  </si>
  <si>
    <t>Z0</t>
  </si>
  <si>
    <t>Zs</t>
  </si>
  <si>
    <t>BA Tot</t>
  </si>
  <si>
    <t>Kcl</t>
  </si>
  <si>
    <t>Cal</t>
  </si>
  <si>
    <t>kOhm</t>
  </si>
  <si>
    <t>Mohm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</si>
</sst>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7E10-3A5E-488C-976C-CBFDD3C2D781}">
  <dimension ref="B3:R53"/>
  <sheetViews>
    <sheetView tabSelected="1" topLeftCell="A4" workbookViewId="0">
      <selection activeCell="T35" sqref="T35"/>
    </sheetView>
  </sheetViews>
  <sheetFormatPr defaultRowHeight="15" x14ac:dyDescent="0.25"/>
  <sheetData>
    <row r="3" spans="2:18" x14ac:dyDescent="0.25">
      <c r="B3">
        <v>100</v>
      </c>
      <c r="C3" t="s">
        <v>0</v>
      </c>
      <c r="K3">
        <v>1</v>
      </c>
      <c r="L3" t="s">
        <v>8</v>
      </c>
    </row>
    <row r="5" spans="2:18" x14ac:dyDescent="0.25">
      <c r="B5" t="s">
        <v>1</v>
      </c>
      <c r="K5" t="s">
        <v>1</v>
      </c>
    </row>
    <row r="6" spans="2:18" x14ac:dyDescent="0.25">
      <c r="B6">
        <v>5.1999999999999998E-3</v>
      </c>
      <c r="C6" t="s">
        <v>2</v>
      </c>
      <c r="D6">
        <v>0.77800000000000002</v>
      </c>
      <c r="E6" s="2" t="s">
        <v>5</v>
      </c>
      <c r="K6">
        <v>5.0000000000000001E-3</v>
      </c>
      <c r="L6" t="s">
        <v>2</v>
      </c>
      <c r="M6">
        <v>7.3369999999999997</v>
      </c>
      <c r="N6" s="2" t="s">
        <v>5</v>
      </c>
    </row>
    <row r="8" spans="2:18" x14ac:dyDescent="0.25">
      <c r="B8" t="s">
        <v>3</v>
      </c>
      <c r="D8" t="s">
        <v>4</v>
      </c>
      <c r="H8" t="s">
        <v>6</v>
      </c>
      <c r="K8" t="s">
        <v>3</v>
      </c>
      <c r="M8" t="s">
        <v>4</v>
      </c>
      <c r="Q8" t="s">
        <v>6</v>
      </c>
    </row>
    <row r="9" spans="2:18" x14ac:dyDescent="0.25">
      <c r="B9">
        <v>1</v>
      </c>
      <c r="C9" t="s">
        <v>2</v>
      </c>
      <c r="D9">
        <v>0.99980000000000002</v>
      </c>
      <c r="E9" t="s">
        <v>2</v>
      </c>
      <c r="F9">
        <v>1E-3</v>
      </c>
      <c r="G9" s="2" t="s">
        <v>5</v>
      </c>
      <c r="H9">
        <f>(D9-B9)*100/B9</f>
        <v>-1.9999999999997797E-2</v>
      </c>
      <c r="I9" t="s">
        <v>7</v>
      </c>
      <c r="K9">
        <v>1</v>
      </c>
      <c r="L9" t="s">
        <v>2</v>
      </c>
      <c r="M9">
        <v>0.99880000000000002</v>
      </c>
      <c r="N9" t="s">
        <v>2</v>
      </c>
      <c r="O9">
        <v>4.0000000000000001E-3</v>
      </c>
      <c r="P9" s="2" t="s">
        <v>5</v>
      </c>
      <c r="Q9">
        <f>(M9-K9)*100/K9</f>
        <v>-0.11999999999999789</v>
      </c>
      <c r="R9" t="s">
        <v>7</v>
      </c>
    </row>
    <row r="10" spans="2:18" x14ac:dyDescent="0.25">
      <c r="B10">
        <v>10</v>
      </c>
      <c r="C10" t="s">
        <v>2</v>
      </c>
      <c r="D10">
        <v>10.005000000000001</v>
      </c>
      <c r="E10" t="s">
        <v>2</v>
      </c>
      <c r="F10" s="1">
        <v>0</v>
      </c>
      <c r="G10" s="2" t="s">
        <v>5</v>
      </c>
      <c r="H10">
        <f t="shared" ref="H10:H15" si="0">(D10-B10)*100/B10</f>
        <v>5.0000000000007816E-2</v>
      </c>
      <c r="I10" t="s">
        <v>7</v>
      </c>
      <c r="K10">
        <v>10</v>
      </c>
      <c r="L10" t="s">
        <v>2</v>
      </c>
      <c r="M10">
        <v>10.005000000000001</v>
      </c>
      <c r="N10" t="s">
        <v>2</v>
      </c>
      <c r="O10" s="1">
        <v>-8.0000000000000002E-3</v>
      </c>
      <c r="P10" s="2" t="s">
        <v>5</v>
      </c>
      <c r="Q10">
        <f t="shared" ref="Q10:Q15" si="1">(M10-K10)*100/K10</f>
        <v>5.0000000000007816E-2</v>
      </c>
      <c r="R10" t="s">
        <v>7</v>
      </c>
    </row>
    <row r="11" spans="2:18" x14ac:dyDescent="0.25">
      <c r="B11">
        <v>100</v>
      </c>
      <c r="C11" t="s">
        <v>2</v>
      </c>
      <c r="D11">
        <v>100.027</v>
      </c>
      <c r="E11" t="s">
        <v>2</v>
      </c>
      <c r="F11">
        <v>-1E-3</v>
      </c>
      <c r="G11" s="2" t="s">
        <v>5</v>
      </c>
      <c r="H11">
        <f t="shared" si="0"/>
        <v>2.7000000000001023E-2</v>
      </c>
      <c r="I11" t="s">
        <v>7</v>
      </c>
      <c r="K11">
        <v>100</v>
      </c>
      <c r="L11" t="s">
        <v>2</v>
      </c>
      <c r="M11" s="1">
        <v>100.063</v>
      </c>
      <c r="N11" t="s">
        <v>2</v>
      </c>
      <c r="O11">
        <v>3.0000000000000001E-3</v>
      </c>
      <c r="P11" s="2" t="s">
        <v>5</v>
      </c>
      <c r="Q11">
        <f t="shared" si="1"/>
        <v>6.3000000000002387E-2</v>
      </c>
      <c r="R11" t="s">
        <v>7</v>
      </c>
    </row>
    <row r="12" spans="2:18" x14ac:dyDescent="0.25">
      <c r="B12">
        <v>1000</v>
      </c>
      <c r="C12" t="s">
        <v>2</v>
      </c>
      <c r="D12">
        <v>1000.29</v>
      </c>
      <c r="E12" t="s">
        <v>2</v>
      </c>
      <c r="F12">
        <v>1E-3</v>
      </c>
      <c r="G12" s="2" t="s">
        <v>5</v>
      </c>
      <c r="H12">
        <f t="shared" si="0"/>
        <v>2.8999999999996362E-2</v>
      </c>
      <c r="I12" t="s">
        <v>7</v>
      </c>
      <c r="K12">
        <v>1000</v>
      </c>
      <c r="L12" t="s">
        <v>2</v>
      </c>
      <c r="M12">
        <v>1000.24</v>
      </c>
      <c r="N12" t="s">
        <v>2</v>
      </c>
      <c r="O12">
        <v>-3.0000000000000001E-3</v>
      </c>
      <c r="P12" s="2" t="s">
        <v>5</v>
      </c>
      <c r="Q12">
        <f t="shared" si="1"/>
        <v>2.4000000000000909E-2</v>
      </c>
      <c r="R12" t="s">
        <v>7</v>
      </c>
    </row>
    <row r="13" spans="2:18" x14ac:dyDescent="0.25">
      <c r="B13">
        <v>10000</v>
      </c>
      <c r="C13" t="s">
        <v>2</v>
      </c>
      <c r="D13">
        <v>10004.700000000001</v>
      </c>
      <c r="E13" t="s">
        <v>2</v>
      </c>
      <c r="F13">
        <v>2E-3</v>
      </c>
      <c r="G13" s="2" t="s">
        <v>5</v>
      </c>
      <c r="H13">
        <f t="shared" si="0"/>
        <v>4.7000000000007279E-2</v>
      </c>
      <c r="I13" t="s">
        <v>7</v>
      </c>
      <c r="K13">
        <v>10000</v>
      </c>
      <c r="L13" t="s">
        <v>2</v>
      </c>
      <c r="M13">
        <v>10004.200000000001</v>
      </c>
      <c r="N13" t="s">
        <v>2</v>
      </c>
      <c r="O13">
        <v>3.0000000000000001E-3</v>
      </c>
      <c r="P13" s="2" t="s">
        <v>5</v>
      </c>
      <c r="Q13">
        <f t="shared" si="1"/>
        <v>4.2000000000007275E-2</v>
      </c>
      <c r="R13" t="s">
        <v>7</v>
      </c>
    </row>
    <row r="14" spans="2:18" x14ac:dyDescent="0.25">
      <c r="B14">
        <v>100000</v>
      </c>
      <c r="C14" t="s">
        <v>2</v>
      </c>
      <c r="D14">
        <v>100098.1</v>
      </c>
      <c r="E14" t="s">
        <v>2</v>
      </c>
      <c r="F14" s="1">
        <v>0.02</v>
      </c>
      <c r="G14" s="2" t="s">
        <v>5</v>
      </c>
      <c r="H14">
        <f t="shared" si="0"/>
        <v>9.8100000000005821E-2</v>
      </c>
      <c r="I14" t="s">
        <v>7</v>
      </c>
      <c r="K14">
        <v>100000</v>
      </c>
      <c r="L14" t="s">
        <v>2</v>
      </c>
      <c r="M14">
        <v>100087.6</v>
      </c>
      <c r="N14" t="s">
        <v>2</v>
      </c>
      <c r="O14" s="1">
        <v>5.8000000000000003E-2</v>
      </c>
      <c r="P14" s="2" t="s">
        <v>5</v>
      </c>
      <c r="Q14">
        <f t="shared" si="1"/>
        <v>8.7600000000005826E-2</v>
      </c>
      <c r="R14" t="s">
        <v>7</v>
      </c>
    </row>
    <row r="15" spans="2:18" x14ac:dyDescent="0.25">
      <c r="B15">
        <v>1000000</v>
      </c>
      <c r="C15" t="s">
        <v>2</v>
      </c>
      <c r="D15">
        <v>1001085</v>
      </c>
      <c r="E15" t="s">
        <v>2</v>
      </c>
      <c r="F15">
        <v>-9.0999999999999998E-2</v>
      </c>
      <c r="G15" s="2" t="s">
        <v>5</v>
      </c>
      <c r="H15">
        <f t="shared" si="0"/>
        <v>0.1085</v>
      </c>
      <c r="I15" t="s">
        <v>7</v>
      </c>
      <c r="K15">
        <v>1000000</v>
      </c>
      <c r="L15" t="s">
        <v>2</v>
      </c>
      <c r="M15">
        <v>1001537</v>
      </c>
      <c r="N15" t="s">
        <v>2</v>
      </c>
      <c r="O15">
        <v>-3.5000000000000003E-2</v>
      </c>
      <c r="P15" s="2" t="s">
        <v>5</v>
      </c>
      <c r="Q15">
        <f t="shared" si="1"/>
        <v>0.1537</v>
      </c>
      <c r="R15" t="s">
        <v>7</v>
      </c>
    </row>
    <row r="19" spans="2:18" x14ac:dyDescent="0.25">
      <c r="B19">
        <v>10</v>
      </c>
      <c r="C19" t="s">
        <v>8</v>
      </c>
      <c r="K19">
        <v>100</v>
      </c>
      <c r="L19" t="s">
        <v>8</v>
      </c>
    </row>
    <row r="21" spans="2:18" x14ac:dyDescent="0.25">
      <c r="B21" t="s">
        <v>1</v>
      </c>
      <c r="K21" t="s">
        <v>1</v>
      </c>
    </row>
    <row r="22" spans="2:18" x14ac:dyDescent="0.25">
      <c r="B22">
        <v>8.5000000000000006E-3</v>
      </c>
      <c r="C22" t="s">
        <v>2</v>
      </c>
      <c r="D22">
        <v>46.734000000000002</v>
      </c>
      <c r="E22" s="2" t="s">
        <v>5</v>
      </c>
      <c r="K22">
        <v>4.7300000000000002E-2</v>
      </c>
      <c r="L22" t="s">
        <v>2</v>
      </c>
      <c r="M22">
        <v>68.796000000000006</v>
      </c>
      <c r="N22" s="2" t="s">
        <v>5</v>
      </c>
    </row>
    <row r="24" spans="2:18" x14ac:dyDescent="0.25">
      <c r="B24" t="s">
        <v>3</v>
      </c>
      <c r="D24" t="s">
        <v>4</v>
      </c>
      <c r="H24" t="s">
        <v>6</v>
      </c>
      <c r="K24" t="s">
        <v>3</v>
      </c>
      <c r="M24" t="s">
        <v>4</v>
      </c>
      <c r="Q24" t="s">
        <v>6</v>
      </c>
    </row>
    <row r="25" spans="2:18" x14ac:dyDescent="0.25">
      <c r="B25">
        <v>1</v>
      </c>
      <c r="C25" t="s">
        <v>2</v>
      </c>
      <c r="D25">
        <v>0.99819999999999998</v>
      </c>
      <c r="E25" t="s">
        <v>2</v>
      </c>
      <c r="F25">
        <v>-1.7999999999999999E-2</v>
      </c>
      <c r="G25" s="2" t="s">
        <v>5</v>
      </c>
      <c r="H25">
        <f>(D25-B25)*100/B25</f>
        <v>-0.18000000000000238</v>
      </c>
      <c r="I25" t="s">
        <v>7</v>
      </c>
      <c r="K25">
        <v>1</v>
      </c>
      <c r="L25" t="s">
        <v>2</v>
      </c>
      <c r="M25">
        <v>0.99480000000000002</v>
      </c>
      <c r="N25" t="s">
        <v>2</v>
      </c>
      <c r="O25">
        <v>-5.1999999999999998E-2</v>
      </c>
      <c r="P25" s="2" t="s">
        <v>5</v>
      </c>
      <c r="Q25">
        <f>(M25-K25)*100/K25</f>
        <v>-0.51999999999999824</v>
      </c>
      <c r="R25" t="s">
        <v>7</v>
      </c>
    </row>
    <row r="26" spans="2:18" x14ac:dyDescent="0.25">
      <c r="B26">
        <v>10</v>
      </c>
      <c r="C26" t="s">
        <v>2</v>
      </c>
      <c r="D26">
        <v>10.0029</v>
      </c>
      <c r="E26" t="s">
        <v>2</v>
      </c>
      <c r="F26" s="1">
        <v>-1.6E-2</v>
      </c>
      <c r="G26" s="2" t="s">
        <v>5</v>
      </c>
      <c r="H26">
        <f t="shared" ref="H26:H31" si="2">(D26-B26)*100/B26</f>
        <v>2.9000000000003467E-2</v>
      </c>
      <c r="I26" t="s">
        <v>7</v>
      </c>
      <c r="K26">
        <v>10</v>
      </c>
      <c r="L26" t="s">
        <v>2</v>
      </c>
      <c r="M26">
        <v>9.9940999999999995</v>
      </c>
      <c r="N26" t="s">
        <v>2</v>
      </c>
      <c r="O26" s="1">
        <v>-8.5999999999999993E-2</v>
      </c>
      <c r="P26" s="2" t="s">
        <v>5</v>
      </c>
      <c r="Q26">
        <f t="shared" ref="Q26:Q31" si="3">(M26-K26)*100/K26</f>
        <v>-5.9000000000004604E-2</v>
      </c>
      <c r="R26" t="s">
        <v>7</v>
      </c>
    </row>
    <row r="27" spans="2:18" x14ac:dyDescent="0.25">
      <c r="B27">
        <v>100</v>
      </c>
      <c r="C27" t="s">
        <v>2</v>
      </c>
      <c r="D27" s="1">
        <v>100.069</v>
      </c>
      <c r="E27" t="s">
        <v>2</v>
      </c>
      <c r="F27" s="1">
        <v>-0.01</v>
      </c>
      <c r="G27" s="2" t="s">
        <v>5</v>
      </c>
      <c r="H27">
        <f t="shared" si="2"/>
        <v>6.9000000000002615E-2</v>
      </c>
      <c r="I27" t="s">
        <v>7</v>
      </c>
      <c r="K27">
        <v>100</v>
      </c>
      <c r="L27" t="s">
        <v>2</v>
      </c>
      <c r="M27" s="1">
        <v>99.974000000000004</v>
      </c>
      <c r="N27" t="s">
        <v>2</v>
      </c>
      <c r="O27" s="1">
        <v>-1.2999999999999999E-2</v>
      </c>
      <c r="P27" s="2" t="s">
        <v>5</v>
      </c>
      <c r="Q27">
        <f t="shared" si="3"/>
        <v>-2.5999999999996248E-2</v>
      </c>
      <c r="R27" t="s">
        <v>7</v>
      </c>
    </row>
    <row r="28" spans="2:18" x14ac:dyDescent="0.25">
      <c r="B28">
        <v>1000</v>
      </c>
      <c r="C28" t="s">
        <v>2</v>
      </c>
      <c r="D28">
        <v>1000.71</v>
      </c>
      <c r="E28" t="s">
        <v>2</v>
      </c>
      <c r="F28">
        <v>8.9999999999999993E-3</v>
      </c>
      <c r="G28" s="2" t="s">
        <v>5</v>
      </c>
      <c r="H28">
        <f t="shared" si="2"/>
        <v>7.1000000000003644E-2</v>
      </c>
      <c r="I28" t="s">
        <v>7</v>
      </c>
      <c r="K28">
        <v>1000</v>
      </c>
      <c r="L28" t="s">
        <v>2</v>
      </c>
      <c r="M28">
        <v>1000.14</v>
      </c>
      <c r="N28" t="s">
        <v>2</v>
      </c>
      <c r="O28">
        <v>2.1000000000000001E-2</v>
      </c>
      <c r="P28" s="2" t="s">
        <v>5</v>
      </c>
      <c r="Q28">
        <f t="shared" si="3"/>
        <v>1.3999999999998635E-2</v>
      </c>
      <c r="R28" t="s">
        <v>7</v>
      </c>
    </row>
    <row r="29" spans="2:18" x14ac:dyDescent="0.25">
      <c r="B29">
        <v>10000</v>
      </c>
      <c r="C29" t="s">
        <v>2</v>
      </c>
      <c r="D29">
        <v>10004.6</v>
      </c>
      <c r="E29" t="s">
        <v>2</v>
      </c>
      <c r="F29">
        <v>4.5999999999999999E-2</v>
      </c>
      <c r="G29" s="2" t="s">
        <v>5</v>
      </c>
      <c r="H29">
        <f t="shared" si="2"/>
        <v>4.6000000000003635E-2</v>
      </c>
      <c r="I29" t="s">
        <v>7</v>
      </c>
      <c r="K29">
        <v>10000</v>
      </c>
      <c r="L29" t="s">
        <v>2</v>
      </c>
      <c r="M29">
        <v>10006.299999999999</v>
      </c>
      <c r="N29" t="s">
        <v>2</v>
      </c>
      <c r="O29">
        <v>-3.2000000000000001E-2</v>
      </c>
      <c r="P29" s="2" t="s">
        <v>5</v>
      </c>
      <c r="Q29">
        <f t="shared" si="3"/>
        <v>6.2999999999992728E-2</v>
      </c>
      <c r="R29" t="s">
        <v>7</v>
      </c>
    </row>
    <row r="30" spans="2:18" x14ac:dyDescent="0.25">
      <c r="B30">
        <v>100000</v>
      </c>
      <c r="C30" t="s">
        <v>2</v>
      </c>
      <c r="D30">
        <v>99984.4</v>
      </c>
      <c r="E30" t="s">
        <v>2</v>
      </c>
      <c r="F30" s="1">
        <v>-5.1999999999999998E-2</v>
      </c>
      <c r="G30" s="2" t="s">
        <v>5</v>
      </c>
      <c r="H30">
        <f t="shared" si="2"/>
        <v>-1.5600000000005821E-2</v>
      </c>
      <c r="I30" t="s">
        <v>7</v>
      </c>
      <c r="K30">
        <v>100000</v>
      </c>
      <c r="L30" t="s">
        <v>2</v>
      </c>
      <c r="M30">
        <v>100463.4</v>
      </c>
      <c r="N30" t="s">
        <v>2</v>
      </c>
      <c r="O30" s="1">
        <v>-1.0049999999999999</v>
      </c>
      <c r="P30" s="2" t="s">
        <v>5</v>
      </c>
      <c r="Q30">
        <f t="shared" si="3"/>
        <v>0.46339999999999421</v>
      </c>
      <c r="R30" t="s">
        <v>7</v>
      </c>
    </row>
    <row r="31" spans="2:18" x14ac:dyDescent="0.25">
      <c r="B31">
        <v>1000000</v>
      </c>
      <c r="C31" t="s">
        <v>2</v>
      </c>
      <c r="D31">
        <v>998478</v>
      </c>
      <c r="E31" t="s">
        <v>2</v>
      </c>
      <c r="F31" s="1">
        <v>-0.92</v>
      </c>
      <c r="G31" s="2" t="s">
        <v>5</v>
      </c>
      <c r="H31">
        <f t="shared" si="2"/>
        <v>-0.1522</v>
      </c>
      <c r="I31" t="s">
        <v>7</v>
      </c>
      <c r="K31">
        <v>1000000</v>
      </c>
      <c r="L31" t="s">
        <v>2</v>
      </c>
      <c r="M31">
        <v>978103</v>
      </c>
      <c r="N31" t="s">
        <v>2</v>
      </c>
      <c r="O31" s="1">
        <v>-8.9429999999999996</v>
      </c>
      <c r="P31" s="2" t="s">
        <v>5</v>
      </c>
      <c r="Q31">
        <f t="shared" si="3"/>
        <v>-2.1897000000000002</v>
      </c>
      <c r="R31" t="s">
        <v>7</v>
      </c>
    </row>
    <row r="36" spans="3:16" x14ac:dyDescent="0.25">
      <c r="F36" t="s">
        <v>9</v>
      </c>
    </row>
    <row r="37" spans="3:16" x14ac:dyDescent="0.25">
      <c r="C37" t="s">
        <v>3</v>
      </c>
      <c r="F37" t="s">
        <v>10</v>
      </c>
      <c r="G37" t="s">
        <v>11</v>
      </c>
      <c r="H37" t="s">
        <v>12</v>
      </c>
      <c r="J37" t="s">
        <v>13</v>
      </c>
      <c r="K37" t="s">
        <v>14</v>
      </c>
      <c r="L37" t="s">
        <v>15</v>
      </c>
    </row>
    <row r="38" spans="3:16" x14ac:dyDescent="0.25">
      <c r="C38">
        <v>1</v>
      </c>
      <c r="D38" t="s">
        <v>2</v>
      </c>
      <c r="F38">
        <v>0.2</v>
      </c>
      <c r="G38" s="3">
        <v>2000000000</v>
      </c>
      <c r="H38">
        <v>1E-3</v>
      </c>
      <c r="J38" s="4">
        <f t="shared" ref="J38:J40" si="4">F38+(((C38*1)/G38)+(H38/(C38*1)))*100</f>
        <v>0.30000005000000002</v>
      </c>
      <c r="K38">
        <v>1.5</v>
      </c>
      <c r="L38">
        <v>0.03</v>
      </c>
      <c r="N38" s="1">
        <f t="shared" ref="N38:N44" si="5">J38*K38+L38</f>
        <v>0.48000007500000008</v>
      </c>
      <c r="O38" t="s">
        <v>7</v>
      </c>
      <c r="P38">
        <f>(180/PI())*(N38/100)</f>
        <v>0.27501978463462984</v>
      </c>
    </row>
    <row r="39" spans="3:16" x14ac:dyDescent="0.25">
      <c r="C39">
        <v>10</v>
      </c>
      <c r="D39" t="s">
        <v>2</v>
      </c>
      <c r="F39">
        <v>0.2</v>
      </c>
      <c r="G39" s="3">
        <v>2000000000</v>
      </c>
      <c r="H39">
        <v>1E-3</v>
      </c>
      <c r="J39" s="4">
        <f t="shared" si="4"/>
        <v>0.21000050000000001</v>
      </c>
      <c r="K39">
        <v>1.5</v>
      </c>
      <c r="L39">
        <v>0.03</v>
      </c>
      <c r="N39" s="1">
        <f t="shared" si="5"/>
        <v>0.34500074999999997</v>
      </c>
      <c r="O39" t="s">
        <v>7</v>
      </c>
      <c r="P39">
        <f t="shared" ref="P39:P44" si="6">(180/PI())*(N39/100)</f>
        <v>0.19767086903848033</v>
      </c>
    </row>
    <row r="40" spans="3:16" x14ac:dyDescent="0.25">
      <c r="C40">
        <v>100</v>
      </c>
      <c r="D40" t="s">
        <v>2</v>
      </c>
      <c r="F40">
        <v>0.05</v>
      </c>
      <c r="G40" s="3">
        <v>2000000000</v>
      </c>
      <c r="H40">
        <v>1E-3</v>
      </c>
      <c r="J40" s="4">
        <f t="shared" si="4"/>
        <v>5.1005000000000002E-2</v>
      </c>
      <c r="K40">
        <v>1.5</v>
      </c>
      <c r="L40">
        <v>0.03</v>
      </c>
      <c r="N40" s="1">
        <f t="shared" si="5"/>
        <v>0.1065075</v>
      </c>
      <c r="O40" t="s">
        <v>7</v>
      </c>
      <c r="P40">
        <f t="shared" si="6"/>
        <v>6.1024302364896151E-2</v>
      </c>
    </row>
    <row r="41" spans="3:16" x14ac:dyDescent="0.25">
      <c r="C41">
        <v>1</v>
      </c>
      <c r="D41" t="s">
        <v>16</v>
      </c>
      <c r="F41">
        <v>0.05</v>
      </c>
      <c r="G41" s="3">
        <v>2000000000</v>
      </c>
      <c r="H41">
        <v>1E-3</v>
      </c>
      <c r="J41" s="4">
        <f>F41+(((C41*1000)/G41)+(H41/(C41*1000)))*100</f>
        <v>5.015E-2</v>
      </c>
      <c r="K41">
        <v>1.5</v>
      </c>
      <c r="L41">
        <v>0.03</v>
      </c>
      <c r="N41" s="1">
        <f t="shared" si="5"/>
        <v>0.105225</v>
      </c>
      <c r="O41" t="s">
        <v>7</v>
      </c>
      <c r="P41">
        <f t="shared" si="6"/>
        <v>6.0289483992640877E-2</v>
      </c>
    </row>
    <row r="42" spans="3:16" x14ac:dyDescent="0.25">
      <c r="C42">
        <v>10</v>
      </c>
      <c r="D42" t="s">
        <v>16</v>
      </c>
      <c r="F42">
        <v>0.05</v>
      </c>
      <c r="G42" s="3">
        <v>2000000000</v>
      </c>
      <c r="H42">
        <v>1E-3</v>
      </c>
      <c r="J42" s="4">
        <f>F42+(((C42*1000)/G42)+(H42/(C42*1000)))*100</f>
        <v>5.0509999999999999E-2</v>
      </c>
      <c r="K42">
        <v>1.5</v>
      </c>
      <c r="L42">
        <v>0.03</v>
      </c>
      <c r="N42" s="1">
        <f t="shared" si="5"/>
        <v>0.105765</v>
      </c>
      <c r="O42" t="s">
        <v>7</v>
      </c>
      <c r="P42">
        <f t="shared" si="6"/>
        <v>6.0598881202011519E-2</v>
      </c>
    </row>
    <row r="43" spans="3:16" x14ac:dyDescent="0.25">
      <c r="C43">
        <v>100</v>
      </c>
      <c r="D43" t="s">
        <v>16</v>
      </c>
      <c r="F43">
        <v>0.05</v>
      </c>
      <c r="G43" s="3">
        <v>2000000000</v>
      </c>
      <c r="H43">
        <v>1E-3</v>
      </c>
      <c r="J43" s="4">
        <f>F43+(((C43*1000)/G43)+(H43/(C43*1000)))*100</f>
        <v>5.5001000000000001E-2</v>
      </c>
      <c r="K43">
        <v>1.5</v>
      </c>
      <c r="L43">
        <v>0.03</v>
      </c>
      <c r="N43" s="1">
        <f t="shared" si="5"/>
        <v>0.1125015</v>
      </c>
      <c r="O43" t="s">
        <v>7</v>
      </c>
      <c r="P43">
        <f t="shared" si="6"/>
        <v>6.4458611388910306E-2</v>
      </c>
    </row>
    <row r="44" spans="3:16" x14ac:dyDescent="0.25">
      <c r="C44">
        <v>1</v>
      </c>
      <c r="D44" t="s">
        <v>17</v>
      </c>
      <c r="F44">
        <v>0.2</v>
      </c>
      <c r="G44" s="3">
        <v>2000000000</v>
      </c>
      <c r="H44">
        <v>1E-3</v>
      </c>
      <c r="J44" s="4">
        <f>F44+(((C44*1000000)/G44)+(H44/(C44*1000000)))*100</f>
        <v>0.2500001</v>
      </c>
      <c r="K44">
        <v>1.5</v>
      </c>
      <c r="L44">
        <v>0.03</v>
      </c>
      <c r="N44" s="1">
        <f t="shared" si="5"/>
        <v>0.40500015</v>
      </c>
      <c r="O44" t="s">
        <v>7</v>
      </c>
      <c r="P44">
        <f t="shared" si="6"/>
        <v>0.23204799297165266</v>
      </c>
    </row>
    <row r="49" spans="7:10" x14ac:dyDescent="0.25">
      <c r="G49" s="3"/>
      <c r="J49" s="4"/>
    </row>
    <row r="50" spans="7:10" x14ac:dyDescent="0.25">
      <c r="G50" s="3"/>
      <c r="J50" s="4"/>
    </row>
    <row r="51" spans="7:10" x14ac:dyDescent="0.25">
      <c r="G51" s="3"/>
      <c r="J51" s="4"/>
    </row>
    <row r="52" spans="7:10" x14ac:dyDescent="0.25">
      <c r="G52" s="3"/>
      <c r="J52" s="4"/>
    </row>
    <row r="53" spans="7:10" x14ac:dyDescent="0.25">
      <c r="G53" s="3"/>
      <c r="J5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Friborg Thiesen</dc:creator>
  <cp:lastModifiedBy>Jakob Friborg Thiesen</cp:lastModifiedBy>
  <dcterms:created xsi:type="dcterms:W3CDTF">2025-01-13T11:03:41Z</dcterms:created>
  <dcterms:modified xsi:type="dcterms:W3CDTF">2025-01-13T16:09:10Z</dcterms:modified>
</cp:coreProperties>
</file>