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Desktop\P7---Bsc\TestRect\"/>
    </mc:Choice>
  </mc:AlternateContent>
  <xr:revisionPtr revIDLastSave="0" documentId="13_ncr:1_{180D9773-6D12-4EAA-9DE0-A65FF8F50775}" xr6:coauthVersionLast="47" xr6:coauthVersionMax="47" xr10:uidLastSave="{00000000-0000-0000-0000-000000000000}"/>
  <bookViews>
    <workbookView xWindow="-28920" yWindow="-120" windowWidth="29040" windowHeight="15840" xr2:uid="{EB3B53F8-81BD-4466-979C-1530B462D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AD14" i="1" s="1"/>
  <c r="AA15" i="1"/>
  <c r="AD15" i="1" s="1"/>
  <c r="W16" i="1"/>
  <c r="AA16" i="1" s="1"/>
  <c r="AD16" i="1" s="1"/>
  <c r="W10" i="1"/>
  <c r="AA10" i="1" s="1"/>
  <c r="AD10" i="1" s="1"/>
  <c r="W11" i="1"/>
  <c r="AA11" i="1" s="1"/>
  <c r="AD11" i="1" s="1"/>
  <c r="W12" i="1"/>
  <c r="AA12" i="1" s="1"/>
  <c r="AD12" i="1" s="1"/>
  <c r="W9" i="1"/>
  <c r="AA9" i="1" s="1"/>
  <c r="AD9" i="1" s="1"/>
  <c r="W13" i="1"/>
  <c r="AA13" i="1" s="1"/>
  <c r="AD13" i="1" s="1"/>
  <c r="W14" i="1"/>
  <c r="W15" i="1"/>
  <c r="W21" i="1"/>
  <c r="AA21" i="1" s="1"/>
  <c r="AD21" i="1" s="1"/>
  <c r="W22" i="1"/>
  <c r="AA22" i="1" s="1"/>
  <c r="AD22" i="1" s="1"/>
  <c r="W23" i="1"/>
  <c r="AA23" i="1" s="1"/>
  <c r="AD23" i="1" s="1"/>
  <c r="W24" i="1"/>
  <c r="AA24" i="1" s="1"/>
  <c r="AD24" i="1" s="1"/>
  <c r="W20" i="1"/>
  <c r="AA20" i="1" s="1"/>
  <c r="AD20" i="1" s="1"/>
  <c r="L20" i="1"/>
  <c r="L24" i="1"/>
  <c r="L23" i="1"/>
  <c r="L22" i="1"/>
  <c r="L21" i="1"/>
  <c r="L8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<sst xmlns="http://schemas.openxmlformats.org/spreadsheetml/2006/main" count="121" uniqueCount="21">
  <si>
    <t>kHz</t>
  </si>
  <si>
    <t>Ohm</t>
  </si>
  <si>
    <t>kOhm</t>
  </si>
  <si>
    <t>Mohm</t>
  </si>
  <si>
    <t>Ref</t>
  </si>
  <si>
    <t>Er</t>
  </si>
  <si>
    <t>%</t>
  </si>
  <si>
    <t>Mod</t>
  </si>
  <si>
    <t>Arg</t>
  </si>
  <si>
    <t>Deg</t>
  </si>
  <si>
    <t>Hz</t>
  </si>
  <si>
    <t>KHz</t>
  </si>
  <si>
    <t>kohm</t>
  </si>
  <si>
    <t>LCX</t>
  </si>
  <si>
    <t>BA</t>
  </si>
  <si>
    <t>Z0</t>
  </si>
  <si>
    <t>Zs</t>
  </si>
  <si>
    <t>BA Tot</t>
  </si>
  <si>
    <t>Kcl</t>
  </si>
  <si>
    <t>Cal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</si>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</sst>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87B7-1A48-415C-A046-D542660095BD}">
  <dimension ref="C6:AE24"/>
  <sheetViews>
    <sheetView tabSelected="1" topLeftCell="E1" workbookViewId="0">
      <selection activeCell="AE20" sqref="AE20"/>
    </sheetView>
  </sheetViews>
  <sheetFormatPr defaultRowHeight="15" x14ac:dyDescent="0.25"/>
  <cols>
    <col min="8" max="8" width="10.5703125" bestFit="1" customWidth="1"/>
  </cols>
  <sheetData>
    <row r="6" spans="5:31" x14ac:dyDescent="0.25">
      <c r="E6">
        <v>1</v>
      </c>
      <c r="F6" t="s">
        <v>0</v>
      </c>
    </row>
    <row r="7" spans="5:31" x14ac:dyDescent="0.25">
      <c r="E7" t="s">
        <v>4</v>
      </c>
      <c r="H7" t="s">
        <v>7</v>
      </c>
      <c r="J7" t="s">
        <v>8</v>
      </c>
      <c r="L7" t="s">
        <v>5</v>
      </c>
      <c r="S7" t="s">
        <v>13</v>
      </c>
    </row>
    <row r="8" spans="5:31" x14ac:dyDescent="0.25">
      <c r="E8">
        <v>1.52E-2</v>
      </c>
      <c r="F8" t="s">
        <v>1</v>
      </c>
      <c r="H8">
        <v>1.4800000000000001E-2</v>
      </c>
      <c r="I8" t="s">
        <v>1</v>
      </c>
      <c r="J8">
        <v>0.15010000000000001</v>
      </c>
      <c r="K8" t="s">
        <v>9</v>
      </c>
      <c r="L8">
        <f>100*(H8-E8)/E8</f>
        <v>-2.6315789473684164</v>
      </c>
      <c r="M8" t="s">
        <v>6</v>
      </c>
      <c r="P8" t="s">
        <v>4</v>
      </c>
      <c r="S8" t="s">
        <v>14</v>
      </c>
      <c r="T8" t="s">
        <v>15</v>
      </c>
      <c r="U8" t="s">
        <v>16</v>
      </c>
      <c r="W8" t="s">
        <v>17</v>
      </c>
      <c r="X8" t="s">
        <v>18</v>
      </c>
      <c r="Y8" t="s">
        <v>19</v>
      </c>
    </row>
    <row r="9" spans="5:31" x14ac:dyDescent="0.25">
      <c r="E9">
        <v>1</v>
      </c>
      <c r="F9" t="s">
        <v>1</v>
      </c>
      <c r="H9">
        <v>1.0015000000000001</v>
      </c>
      <c r="I9" t="s">
        <v>1</v>
      </c>
      <c r="J9">
        <v>-2.9600000000000001E-2</v>
      </c>
      <c r="K9" t="s">
        <v>9</v>
      </c>
      <c r="L9">
        <f>100*(H9-E9)/E9</f>
        <v>0.15000000000000568</v>
      </c>
      <c r="M9" t="s">
        <v>6</v>
      </c>
      <c r="P9">
        <v>1.52E-2</v>
      </c>
      <c r="Q9" t="s">
        <v>1</v>
      </c>
      <c r="S9">
        <v>2</v>
      </c>
      <c r="T9" s="3">
        <v>2000000000</v>
      </c>
      <c r="U9">
        <v>5.0000000000000001E-4</v>
      </c>
      <c r="W9" s="1">
        <f>S9+(((P9*1)/T9)+(U9/(P9*1)))*100</f>
        <v>5.2894736849705257</v>
      </c>
      <c r="X9">
        <v>1.5</v>
      </c>
      <c r="Y9">
        <v>0.03</v>
      </c>
      <c r="AA9" s="2">
        <f>W9*X9+Y9</f>
        <v>7.9642105274557888</v>
      </c>
      <c r="AB9" t="s">
        <v>6</v>
      </c>
      <c r="AD9" s="2">
        <f>(180/PI())*(AA9/100)</f>
        <v>4.5631565037687603</v>
      </c>
      <c r="AE9" t="s">
        <v>20</v>
      </c>
    </row>
    <row r="10" spans="5:31" x14ac:dyDescent="0.25">
      <c r="E10">
        <v>10</v>
      </c>
      <c r="F10" t="s">
        <v>1</v>
      </c>
      <c r="H10">
        <v>9.9956999999999994</v>
      </c>
      <c r="I10" t="s">
        <v>1</v>
      </c>
      <c r="J10">
        <v>-8.5000000000000006E-3</v>
      </c>
      <c r="K10" t="s">
        <v>9</v>
      </c>
      <c r="L10">
        <f>100*(H10-E10)/E10</f>
        <v>-4.3000000000006366E-2</v>
      </c>
      <c r="M10" t="s">
        <v>6</v>
      </c>
      <c r="P10">
        <v>1</v>
      </c>
      <c r="Q10" t="s">
        <v>1</v>
      </c>
      <c r="S10">
        <v>0.2</v>
      </c>
      <c r="T10" s="3">
        <v>2000000000</v>
      </c>
      <c r="U10">
        <v>1E-3</v>
      </c>
      <c r="W10" s="1">
        <f t="shared" ref="W10:W12" si="0">S10+(((P10*1)/T10)+(U10/(P10*1)))*100</f>
        <v>0.30000005000000002</v>
      </c>
      <c r="X10">
        <v>1.5</v>
      </c>
      <c r="Y10">
        <v>0.03</v>
      </c>
      <c r="AA10" s="2">
        <f t="shared" ref="AA10:AA16" si="1">W10*X10+Y10</f>
        <v>0.48000007500000008</v>
      </c>
      <c r="AB10" t="s">
        <v>6</v>
      </c>
      <c r="AD10" s="2">
        <f t="shared" ref="AD10:AD16" si="2">(180/PI())*(AA10/100)</f>
        <v>0.27501978463462984</v>
      </c>
      <c r="AE10" t="s">
        <v>20</v>
      </c>
    </row>
    <row r="11" spans="5:31" x14ac:dyDescent="0.25">
      <c r="E11">
        <v>100</v>
      </c>
      <c r="F11" t="s">
        <v>1</v>
      </c>
      <c r="H11">
        <v>100.04</v>
      </c>
      <c r="I11" t="s">
        <v>1</v>
      </c>
      <c r="J11">
        <v>-7.3000000000000001E-3</v>
      </c>
      <c r="K11" t="s">
        <v>9</v>
      </c>
      <c r="L11">
        <f>100*(H11-E11)/E11</f>
        <v>4.0000000000006253E-2</v>
      </c>
      <c r="M11" t="s">
        <v>6</v>
      </c>
      <c r="P11">
        <v>10</v>
      </c>
      <c r="Q11" t="s">
        <v>1</v>
      </c>
      <c r="S11">
        <v>0.05</v>
      </c>
      <c r="T11" s="3">
        <v>2000000000</v>
      </c>
      <c r="U11">
        <v>1E-3</v>
      </c>
      <c r="W11" s="1">
        <f t="shared" si="0"/>
        <v>6.0000500000000005E-2</v>
      </c>
      <c r="X11">
        <v>1.5</v>
      </c>
      <c r="Y11">
        <v>0.03</v>
      </c>
      <c r="AA11" s="2">
        <f t="shared" si="1"/>
        <v>0.12000075</v>
      </c>
      <c r="AB11" t="s">
        <v>6</v>
      </c>
      <c r="AD11" s="2">
        <f t="shared" si="2"/>
        <v>6.8755365134045135E-2</v>
      </c>
      <c r="AE11" t="s">
        <v>20</v>
      </c>
    </row>
    <row r="12" spans="5:31" x14ac:dyDescent="0.25">
      <c r="E12">
        <v>1</v>
      </c>
      <c r="F12" t="s">
        <v>2</v>
      </c>
      <c r="H12">
        <v>1.0001</v>
      </c>
      <c r="I12" t="s">
        <v>2</v>
      </c>
      <c r="J12">
        <v>-5.4000000000000003E-3</v>
      </c>
      <c r="K12" t="s">
        <v>9</v>
      </c>
      <c r="L12">
        <f>100*(H12-E12)/E12</f>
        <v>9.9999999999988987E-3</v>
      </c>
      <c r="M12" t="s">
        <v>6</v>
      </c>
      <c r="P12">
        <v>100</v>
      </c>
      <c r="Q12" t="s">
        <v>1</v>
      </c>
      <c r="S12">
        <v>0.05</v>
      </c>
      <c r="T12" s="3">
        <v>2000000000</v>
      </c>
      <c r="U12">
        <v>1E-3</v>
      </c>
      <c r="W12" s="1">
        <f t="shared" si="0"/>
        <v>5.1005000000000002E-2</v>
      </c>
      <c r="X12">
        <v>1.5</v>
      </c>
      <c r="Y12">
        <v>0.03</v>
      </c>
      <c r="AA12" s="2">
        <f t="shared" si="1"/>
        <v>0.1065075</v>
      </c>
      <c r="AB12" t="s">
        <v>6</v>
      </c>
      <c r="AD12" s="2">
        <f t="shared" si="2"/>
        <v>6.1024302364896151E-2</v>
      </c>
      <c r="AE12" t="s">
        <v>20</v>
      </c>
    </row>
    <row r="13" spans="5:31" x14ac:dyDescent="0.25">
      <c r="E13">
        <v>10</v>
      </c>
      <c r="F13" t="s">
        <v>2</v>
      </c>
      <c r="H13">
        <v>10.002000000000001</v>
      </c>
      <c r="I13" t="s">
        <v>2</v>
      </c>
      <c r="J13">
        <v>-4.4000000000000003E-3</v>
      </c>
      <c r="K13" t="s">
        <v>9</v>
      </c>
      <c r="L13">
        <f>100*(H13-E13)/E13</f>
        <v>2.0000000000006679E-2</v>
      </c>
      <c r="M13" t="s">
        <v>6</v>
      </c>
      <c r="P13">
        <v>1</v>
      </c>
      <c r="Q13" t="s">
        <v>2</v>
      </c>
      <c r="S13">
        <v>0.05</v>
      </c>
      <c r="T13" s="3">
        <v>2000000000</v>
      </c>
      <c r="U13">
        <v>1E-3</v>
      </c>
      <c r="W13" s="1">
        <f>S13+(((P13*1000)/T13)+(U13/(P13*1000)))*100</f>
        <v>5.015E-2</v>
      </c>
      <c r="X13">
        <v>1.5</v>
      </c>
      <c r="Y13">
        <v>0.03</v>
      </c>
      <c r="AA13" s="2">
        <f t="shared" si="1"/>
        <v>0.105225</v>
      </c>
      <c r="AB13" t="s">
        <v>6</v>
      </c>
      <c r="AD13" s="2">
        <f t="shared" si="2"/>
        <v>6.0289483992640877E-2</v>
      </c>
      <c r="AE13" t="s">
        <v>20</v>
      </c>
    </row>
    <row r="14" spans="5:31" x14ac:dyDescent="0.25">
      <c r="E14">
        <v>100</v>
      </c>
      <c r="F14" t="s">
        <v>2</v>
      </c>
      <c r="H14">
        <v>99.959000000000003</v>
      </c>
      <c r="I14" t="s">
        <v>2</v>
      </c>
      <c r="J14">
        <v>-9.2999999999999992E-3</v>
      </c>
      <c r="K14" t="s">
        <v>9</v>
      </c>
      <c r="L14">
        <f>100*(H14-E14)/E14</f>
        <v>-4.0999999999996817E-2</v>
      </c>
      <c r="M14" t="s">
        <v>6</v>
      </c>
      <c r="P14">
        <v>10</v>
      </c>
      <c r="Q14" t="s">
        <v>2</v>
      </c>
      <c r="S14">
        <v>0.05</v>
      </c>
      <c r="T14" s="3">
        <v>2000000000</v>
      </c>
      <c r="U14">
        <v>1E-3</v>
      </c>
      <c r="W14" s="1">
        <f>S14+(((P14*1000)/T14)+(U14/(P14*1000)))*100</f>
        <v>5.0509999999999999E-2</v>
      </c>
      <c r="X14">
        <v>1.5</v>
      </c>
      <c r="Y14">
        <v>0.03</v>
      </c>
      <c r="AA14" s="2">
        <f t="shared" si="1"/>
        <v>0.105765</v>
      </c>
      <c r="AB14" t="s">
        <v>6</v>
      </c>
      <c r="AD14" s="2">
        <f t="shared" si="2"/>
        <v>6.0598881202011519E-2</v>
      </c>
      <c r="AE14" t="s">
        <v>20</v>
      </c>
    </row>
    <row r="15" spans="5:31" x14ac:dyDescent="0.25">
      <c r="E15">
        <v>1</v>
      </c>
      <c r="F15" t="s">
        <v>3</v>
      </c>
      <c r="H15">
        <v>1.0008999999999999</v>
      </c>
      <c r="I15" t="s">
        <v>2</v>
      </c>
      <c r="J15" s="1">
        <v>-1.6E-2</v>
      </c>
      <c r="K15" t="s">
        <v>9</v>
      </c>
      <c r="L15">
        <f>100*(H15-E15)/E15</f>
        <v>8.9999999999990088E-2</v>
      </c>
      <c r="M15" t="s">
        <v>6</v>
      </c>
      <c r="P15">
        <v>100</v>
      </c>
      <c r="Q15" t="s">
        <v>2</v>
      </c>
      <c r="S15">
        <v>0.05</v>
      </c>
      <c r="T15" s="3">
        <v>2000000000</v>
      </c>
      <c r="U15">
        <v>1E-3</v>
      </c>
      <c r="W15" s="1">
        <f>S15+(((P15*1000)/T15)+(U15/(P15*1000)))*100</f>
        <v>5.5001000000000001E-2</v>
      </c>
      <c r="X15">
        <v>1.5</v>
      </c>
      <c r="Y15">
        <v>0.03</v>
      </c>
      <c r="AA15" s="2">
        <f t="shared" si="1"/>
        <v>0.1125015</v>
      </c>
      <c r="AB15" t="s">
        <v>6</v>
      </c>
      <c r="AD15" s="2">
        <f t="shared" si="2"/>
        <v>6.4458611388910306E-2</v>
      </c>
      <c r="AE15" t="s">
        <v>20</v>
      </c>
    </row>
    <row r="16" spans="5:31" x14ac:dyDescent="0.25">
      <c r="P16">
        <v>1</v>
      </c>
      <c r="Q16" t="s">
        <v>3</v>
      </c>
      <c r="S16">
        <v>0.2</v>
      </c>
      <c r="T16" s="3">
        <v>2000000000</v>
      </c>
      <c r="U16">
        <v>1E-3</v>
      </c>
      <c r="W16" s="1">
        <f>S16+(((P16*1000000)/T16)+(U16/(P16*1000000)))*100</f>
        <v>0.2500001</v>
      </c>
      <c r="X16">
        <v>1.5</v>
      </c>
      <c r="Y16">
        <v>0.03</v>
      </c>
      <c r="AA16" s="2">
        <f t="shared" si="1"/>
        <v>0.40500015</v>
      </c>
      <c r="AB16" t="s">
        <v>6</v>
      </c>
      <c r="AD16" s="2">
        <f t="shared" si="2"/>
        <v>0.23204799297165266</v>
      </c>
      <c r="AE16" t="s">
        <v>20</v>
      </c>
    </row>
    <row r="18" spans="3:31" x14ac:dyDescent="0.25">
      <c r="S18" t="s">
        <v>13</v>
      </c>
    </row>
    <row r="19" spans="3:31" x14ac:dyDescent="0.25">
      <c r="S19" t="s">
        <v>14</v>
      </c>
      <c r="T19" t="s">
        <v>15</v>
      </c>
      <c r="U19" t="s">
        <v>16</v>
      </c>
      <c r="W19" t="s">
        <v>17</v>
      </c>
      <c r="X19" t="s">
        <v>18</v>
      </c>
      <c r="Y19" t="s">
        <v>19</v>
      </c>
    </row>
    <row r="20" spans="3:31" x14ac:dyDescent="0.25">
      <c r="C20">
        <v>100</v>
      </c>
      <c r="D20" t="s">
        <v>10</v>
      </c>
      <c r="E20">
        <v>1</v>
      </c>
      <c r="F20" t="s">
        <v>2</v>
      </c>
      <c r="H20" s="1">
        <v>1</v>
      </c>
      <c r="I20" t="s">
        <v>12</v>
      </c>
      <c r="J20">
        <v>-1.1999999999999999E-3</v>
      </c>
      <c r="K20" t="s">
        <v>9</v>
      </c>
      <c r="L20" s="2">
        <f>100*(H20-E20)/E20</f>
        <v>0</v>
      </c>
      <c r="M20" t="s">
        <v>6</v>
      </c>
      <c r="O20">
        <v>100</v>
      </c>
      <c r="P20" t="s">
        <v>10</v>
      </c>
      <c r="Q20">
        <v>1</v>
      </c>
      <c r="R20" t="s">
        <v>2</v>
      </c>
      <c r="S20">
        <v>0.05</v>
      </c>
      <c r="T20" s="3">
        <v>2000000000</v>
      </c>
      <c r="U20">
        <v>1E-3</v>
      </c>
      <c r="W20" s="1">
        <f>S20+(((Q20*1000)/T20)+(U20/(Q20*1000)))*100</f>
        <v>5.015E-2</v>
      </c>
      <c r="X20">
        <v>1.5</v>
      </c>
      <c r="Y20">
        <v>0.03</v>
      </c>
      <c r="AA20">
        <f>W20*X20+Y20</f>
        <v>0.105225</v>
      </c>
      <c r="AB20" t="s">
        <v>6</v>
      </c>
      <c r="AD20" s="2">
        <f t="shared" ref="AD20:AD23" si="3">(180/PI())*(AA20/100)</f>
        <v>6.0289483992640877E-2</v>
      </c>
      <c r="AE20" t="s">
        <v>20</v>
      </c>
    </row>
    <row r="21" spans="3:31" x14ac:dyDescent="0.25">
      <c r="C21">
        <v>1</v>
      </c>
      <c r="D21" t="s">
        <v>0</v>
      </c>
      <c r="E21">
        <v>1</v>
      </c>
      <c r="F21" t="s">
        <v>2</v>
      </c>
      <c r="H21">
        <v>1.0001</v>
      </c>
      <c r="I21" t="s">
        <v>2</v>
      </c>
      <c r="J21">
        <v>-5.4000000000000003E-3</v>
      </c>
      <c r="K21" t="s">
        <v>9</v>
      </c>
      <c r="L21" s="2">
        <f>100*(H21-E21)/E21</f>
        <v>9.9999999999988987E-3</v>
      </c>
      <c r="M21" t="s">
        <v>6</v>
      </c>
      <c r="O21">
        <v>1</v>
      </c>
      <c r="P21" t="s">
        <v>0</v>
      </c>
      <c r="Q21">
        <v>1</v>
      </c>
      <c r="R21" t="s">
        <v>2</v>
      </c>
      <c r="S21">
        <v>0.05</v>
      </c>
      <c r="T21" s="3">
        <v>2000000000</v>
      </c>
      <c r="U21">
        <v>1E-3</v>
      </c>
      <c r="W21" s="1">
        <f t="shared" ref="W21:W24" si="4">S21+(((Q21*1000)/T21)+(U21/(Q21*1000)))*100</f>
        <v>5.015E-2</v>
      </c>
      <c r="X21">
        <v>1.5</v>
      </c>
      <c r="Y21">
        <v>0.03</v>
      </c>
      <c r="AA21">
        <f t="shared" ref="AA21:AA24" si="5">W21*X21+Y21</f>
        <v>0.105225</v>
      </c>
      <c r="AB21" t="s">
        <v>6</v>
      </c>
      <c r="AD21" s="2">
        <f t="shared" si="3"/>
        <v>6.0289483992640877E-2</v>
      </c>
      <c r="AE21" t="s">
        <v>20</v>
      </c>
    </row>
    <row r="22" spans="3:31" x14ac:dyDescent="0.25">
      <c r="C22">
        <v>10</v>
      </c>
      <c r="D22" t="s">
        <v>0</v>
      </c>
      <c r="E22">
        <v>1</v>
      </c>
      <c r="F22" t="s">
        <v>2</v>
      </c>
      <c r="H22">
        <v>1.0002</v>
      </c>
      <c r="I22" t="s">
        <v>2</v>
      </c>
      <c r="J22">
        <v>-6.9199999999999998E-2</v>
      </c>
      <c r="K22" t="s">
        <v>9</v>
      </c>
      <c r="L22" s="2">
        <f>100*(H22-E22)/E22</f>
        <v>1.9999999999997797E-2</v>
      </c>
      <c r="M22" t="s">
        <v>6</v>
      </c>
      <c r="O22">
        <v>10</v>
      </c>
      <c r="P22" t="s">
        <v>0</v>
      </c>
      <c r="Q22">
        <v>1</v>
      </c>
      <c r="R22" t="s">
        <v>2</v>
      </c>
      <c r="S22">
        <v>0.05</v>
      </c>
      <c r="T22" s="3">
        <v>1000000000</v>
      </c>
      <c r="U22">
        <v>1E-3</v>
      </c>
      <c r="W22" s="1">
        <f t="shared" si="4"/>
        <v>5.0200000000000002E-2</v>
      </c>
      <c r="X22">
        <v>1.5</v>
      </c>
      <c r="Y22">
        <v>0.03</v>
      </c>
      <c r="AA22">
        <f t="shared" si="5"/>
        <v>0.1053</v>
      </c>
      <c r="AB22" t="s">
        <v>6</v>
      </c>
      <c r="AD22" s="2">
        <f t="shared" si="3"/>
        <v>6.0332455827275693E-2</v>
      </c>
      <c r="AE22" t="s">
        <v>20</v>
      </c>
    </row>
    <row r="23" spans="3:31" x14ac:dyDescent="0.25">
      <c r="C23">
        <v>100</v>
      </c>
      <c r="D23" t="s">
        <v>11</v>
      </c>
      <c r="E23">
        <v>1</v>
      </c>
      <c r="F23" t="s">
        <v>2</v>
      </c>
      <c r="H23">
        <v>0.99919999999999998</v>
      </c>
      <c r="I23" t="s">
        <v>2</v>
      </c>
      <c r="J23">
        <v>-0.4027</v>
      </c>
      <c r="K23" t="s">
        <v>9</v>
      </c>
      <c r="L23" s="2">
        <f>100*(H23-E23)/E23</f>
        <v>-8.0000000000002292E-2</v>
      </c>
      <c r="M23" t="s">
        <v>6</v>
      </c>
      <c r="O23">
        <v>100</v>
      </c>
      <c r="P23" t="s">
        <v>11</v>
      </c>
      <c r="Q23">
        <v>1</v>
      </c>
      <c r="R23" t="s">
        <v>2</v>
      </c>
      <c r="S23">
        <v>0.1</v>
      </c>
      <c r="T23" s="3">
        <v>250000000</v>
      </c>
      <c r="U23">
        <v>1.5E-3</v>
      </c>
      <c r="W23" s="1">
        <f t="shared" si="4"/>
        <v>0.10055</v>
      </c>
      <c r="X23">
        <v>1.5</v>
      </c>
      <c r="Y23">
        <v>0.03</v>
      </c>
      <c r="AA23">
        <f t="shared" si="5"/>
        <v>0.18082499999999999</v>
      </c>
      <c r="AB23" t="s">
        <v>6</v>
      </c>
      <c r="AD23" s="2">
        <f t="shared" si="3"/>
        <v>0.1036050933045311</v>
      </c>
      <c r="AE23" t="s">
        <v>20</v>
      </c>
    </row>
    <row r="24" spans="3:31" x14ac:dyDescent="0.25">
      <c r="C24">
        <v>300</v>
      </c>
      <c r="D24" t="s">
        <v>0</v>
      </c>
      <c r="E24">
        <v>1</v>
      </c>
      <c r="F24" t="s">
        <v>2</v>
      </c>
      <c r="H24">
        <v>1.0005999999999999</v>
      </c>
      <c r="I24" t="s">
        <v>2</v>
      </c>
      <c r="J24">
        <v>-1.2391000000000001</v>
      </c>
      <c r="K24" t="s">
        <v>9</v>
      </c>
      <c r="L24" s="2">
        <f>100*(H24-E24)/E24</f>
        <v>5.9999999999993392E-2</v>
      </c>
      <c r="M24" t="s">
        <v>6</v>
      </c>
      <c r="O24">
        <v>300</v>
      </c>
      <c r="P24" t="s">
        <v>0</v>
      </c>
      <c r="Q24">
        <v>1</v>
      </c>
      <c r="R24" t="s">
        <v>2</v>
      </c>
      <c r="S24">
        <v>0.2</v>
      </c>
      <c r="T24" s="3">
        <v>150000000</v>
      </c>
      <c r="U24">
        <v>1.5E-3</v>
      </c>
      <c r="W24" s="1">
        <f t="shared" si="4"/>
        <v>0.20081666666666667</v>
      </c>
      <c r="X24">
        <v>1.5</v>
      </c>
      <c r="Y24">
        <v>0.03</v>
      </c>
      <c r="AA24">
        <f t="shared" si="5"/>
        <v>0.33122499999999999</v>
      </c>
      <c r="AB24" t="s">
        <v>6</v>
      </c>
      <c r="AD24" s="2">
        <f t="shared" ref="AD24" si="6">(180/PI())*(AA24/100)</f>
        <v>0.18977794569220693</v>
      </c>
      <c r="AE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Friborg Thiesen</dc:creator>
  <cp:lastModifiedBy>Jakob Friborg Thiesen</cp:lastModifiedBy>
  <dcterms:created xsi:type="dcterms:W3CDTF">2024-12-30T19:28:28Z</dcterms:created>
  <dcterms:modified xsi:type="dcterms:W3CDTF">2024-12-30T21:20:10Z</dcterms:modified>
</cp:coreProperties>
</file>